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Sheet1!$A$1:$F$2126</definedName>
    <definedName name="Aug_2014" localSheetId="2">Sheet2!$A$1:$D$2125</definedName>
    <definedName name="Aug_2014LOC" localSheetId="3">Sheet3!$A$1:$C$270</definedName>
  </definedNames>
  <calcPr calcId="152511" concurrentCalc="0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754" i="4" l="1"/>
  <c r="AW755" i="4"/>
  <c r="AW756" i="4"/>
  <c r="AW757" i="4"/>
  <c r="AW758" i="4"/>
  <c r="AW759" i="4"/>
  <c r="AW760" i="4"/>
  <c r="AW761" i="4"/>
  <c r="AW762" i="4"/>
  <c r="AW763" i="4"/>
  <c r="AW764" i="4"/>
  <c r="AW765" i="4"/>
  <c r="AW766" i="4"/>
  <c r="AW767" i="4"/>
  <c r="AW768" i="4"/>
  <c r="AW769" i="4"/>
  <c r="AW770" i="4"/>
  <c r="AW771" i="4"/>
  <c r="AW772" i="4"/>
  <c r="AW773" i="4"/>
  <c r="AW774" i="4"/>
  <c r="AW775" i="4"/>
  <c r="AW776" i="4"/>
  <c r="AW777" i="4"/>
  <c r="AW778" i="4"/>
  <c r="AW779" i="4"/>
  <c r="AW780" i="4"/>
  <c r="AW781" i="4"/>
  <c r="AW782" i="4"/>
  <c r="AW783" i="4"/>
  <c r="AW784" i="4"/>
  <c r="AW785" i="4"/>
  <c r="AW786" i="4"/>
  <c r="AW787" i="4"/>
  <c r="AW788" i="4"/>
  <c r="AW789" i="4"/>
  <c r="AW790" i="4"/>
  <c r="AW791" i="4"/>
  <c r="AW792" i="4"/>
  <c r="AW793" i="4"/>
  <c r="AW794" i="4"/>
  <c r="AW795" i="4"/>
  <c r="AW796" i="4"/>
  <c r="AW797" i="4"/>
  <c r="AW798" i="4"/>
  <c r="AW799" i="4"/>
  <c r="AW800" i="4"/>
  <c r="AW801" i="4"/>
  <c r="AW802" i="4"/>
  <c r="AW803" i="4"/>
  <c r="AW804" i="4"/>
  <c r="AW805" i="4"/>
  <c r="AW806" i="4"/>
  <c r="AW807" i="4"/>
  <c r="AW808" i="4"/>
  <c r="AW809" i="4"/>
  <c r="AW810" i="4"/>
  <c r="AW811" i="4"/>
  <c r="AW812" i="4"/>
  <c r="AW813" i="4"/>
  <c r="AW814" i="4"/>
  <c r="AW815" i="4"/>
  <c r="AW816" i="4"/>
  <c r="AW817" i="4"/>
  <c r="AW818" i="4"/>
  <c r="AW819" i="4"/>
  <c r="AW820" i="4"/>
  <c r="AW821" i="4"/>
  <c r="AW822" i="4"/>
  <c r="AW823" i="4"/>
  <c r="AW824" i="4"/>
  <c r="AW825" i="4"/>
  <c r="AW826" i="4"/>
  <c r="AW827" i="4"/>
  <c r="AW828" i="4"/>
  <c r="AW829" i="4"/>
  <c r="AW830" i="4"/>
  <c r="AW831" i="4"/>
  <c r="AW832" i="4"/>
  <c r="AW833" i="4"/>
  <c r="AW834" i="4"/>
  <c r="AW835" i="4"/>
  <c r="AW836" i="4"/>
  <c r="AW837" i="4"/>
  <c r="AW838" i="4"/>
  <c r="AW839" i="4"/>
  <c r="AW840" i="4"/>
  <c r="AW841" i="4"/>
  <c r="AW842" i="4"/>
  <c r="AW843" i="4"/>
  <c r="AW844" i="4"/>
  <c r="AW845" i="4"/>
  <c r="AW846" i="4"/>
  <c r="AW847" i="4"/>
  <c r="AW848" i="4"/>
  <c r="AW849" i="4"/>
  <c r="AW850" i="4"/>
  <c r="AW851" i="4"/>
  <c r="AW852" i="4"/>
  <c r="AW853" i="4"/>
  <c r="AW854" i="4"/>
  <c r="AW855" i="4"/>
  <c r="AW856" i="4"/>
  <c r="AW857" i="4"/>
  <c r="AW858" i="4"/>
  <c r="AW859" i="4"/>
  <c r="AW860" i="4"/>
  <c r="AW861" i="4"/>
  <c r="AW862" i="4"/>
  <c r="AW863" i="4"/>
  <c r="AW864" i="4"/>
  <c r="AW865" i="4"/>
  <c r="AW866" i="4"/>
  <c r="AW867" i="4"/>
  <c r="AW868" i="4"/>
  <c r="AW869" i="4"/>
  <c r="AW870" i="4"/>
  <c r="AW871" i="4"/>
  <c r="AW872" i="4"/>
  <c r="AW873" i="4"/>
  <c r="AW874" i="4"/>
  <c r="AW875" i="4"/>
  <c r="AW876" i="4"/>
  <c r="AW877" i="4"/>
  <c r="AW878" i="4"/>
  <c r="AW879" i="4"/>
  <c r="AW880" i="4"/>
  <c r="AW881" i="4"/>
  <c r="AW882" i="4"/>
  <c r="AW883" i="4"/>
  <c r="AW884" i="4"/>
  <c r="AW885" i="4"/>
  <c r="AW886" i="4"/>
  <c r="AW887" i="4"/>
  <c r="AW888" i="4"/>
  <c r="AW889" i="4"/>
  <c r="AW890" i="4"/>
  <c r="AW891" i="4"/>
  <c r="AW892" i="4"/>
  <c r="AW893" i="4"/>
  <c r="AW894" i="4"/>
  <c r="AW895" i="4"/>
  <c r="AW896" i="4"/>
  <c r="AW897" i="4"/>
  <c r="AW898" i="4"/>
  <c r="AW899" i="4"/>
  <c r="AW900" i="4"/>
  <c r="AW901" i="4"/>
  <c r="AW902" i="4"/>
  <c r="AW903" i="4"/>
  <c r="AW904" i="4"/>
  <c r="AW905" i="4"/>
  <c r="AW906" i="4"/>
  <c r="AW907" i="4"/>
  <c r="AW908" i="4"/>
  <c r="AW909" i="4"/>
  <c r="AW910" i="4"/>
  <c r="AW911" i="4"/>
  <c r="AW912" i="4"/>
  <c r="AW913" i="4"/>
  <c r="AW914" i="4"/>
  <c r="AW915" i="4"/>
  <c r="AW916" i="4"/>
  <c r="AW917" i="4"/>
  <c r="AW918" i="4"/>
  <c r="AW919" i="4"/>
  <c r="AW920" i="4"/>
  <c r="AW921" i="4"/>
  <c r="AW922" i="4"/>
  <c r="AW923" i="4"/>
  <c r="AW924" i="4"/>
  <c r="AW925" i="4"/>
  <c r="AW926" i="4"/>
  <c r="AW927" i="4"/>
  <c r="AW928" i="4"/>
  <c r="AW929" i="4"/>
  <c r="AW930" i="4"/>
  <c r="AW931" i="4"/>
  <c r="AW932" i="4"/>
  <c r="AW933" i="4"/>
  <c r="AW934" i="4"/>
  <c r="AW935" i="4"/>
  <c r="AW936" i="4"/>
  <c r="AW937" i="4"/>
  <c r="AW938" i="4"/>
  <c r="AW939" i="4"/>
  <c r="AW940" i="4"/>
  <c r="AW941" i="4"/>
  <c r="AW942" i="4"/>
  <c r="AW943" i="4"/>
  <c r="AW944" i="4"/>
  <c r="AW945" i="4"/>
  <c r="AW946" i="4"/>
  <c r="AW947" i="4"/>
  <c r="AW948" i="4"/>
  <c r="AW949" i="4"/>
  <c r="AW950" i="4"/>
  <c r="AW951" i="4"/>
  <c r="AW952" i="4"/>
  <c r="AW953" i="4"/>
  <c r="AW954" i="4"/>
  <c r="AW955" i="4"/>
  <c r="AW956" i="4"/>
  <c r="AW957" i="4"/>
  <c r="AW958" i="4"/>
  <c r="AW959" i="4"/>
  <c r="AW960" i="4"/>
  <c r="AW961" i="4"/>
  <c r="AW962" i="4"/>
  <c r="AW963" i="4"/>
  <c r="AW964" i="4"/>
  <c r="AW965" i="4"/>
  <c r="AW966" i="4"/>
  <c r="AW967" i="4"/>
  <c r="AW968" i="4"/>
  <c r="AW969" i="4"/>
  <c r="AW970" i="4"/>
  <c r="AW971" i="4"/>
  <c r="AW972" i="4"/>
  <c r="AW973" i="4"/>
  <c r="AW974" i="4"/>
  <c r="AW975" i="4"/>
  <c r="AW976" i="4"/>
  <c r="AW977" i="4"/>
  <c r="AW978" i="4"/>
  <c r="AW979" i="4"/>
  <c r="AW980" i="4"/>
  <c r="AW981" i="4"/>
  <c r="AW982" i="4"/>
  <c r="AW983" i="4"/>
  <c r="AW984" i="4"/>
  <c r="AW985" i="4"/>
  <c r="AW986" i="4"/>
  <c r="AW987" i="4"/>
  <c r="AW988" i="4"/>
  <c r="AW989" i="4"/>
  <c r="AW990" i="4"/>
  <c r="AW991" i="4"/>
  <c r="AW992" i="4"/>
  <c r="AW993" i="4"/>
  <c r="AW994" i="4"/>
  <c r="AW995" i="4"/>
  <c r="AW996" i="4"/>
  <c r="AW997" i="4"/>
  <c r="AW998" i="4"/>
  <c r="AW999" i="4"/>
  <c r="AW1000" i="4"/>
  <c r="AW1001" i="4"/>
  <c r="AW1002" i="4"/>
  <c r="AW1003" i="4"/>
  <c r="AW1004" i="4"/>
  <c r="AW1005" i="4"/>
  <c r="AW1006" i="4"/>
  <c r="AW1007" i="4"/>
  <c r="AW1008" i="4"/>
  <c r="AW1009" i="4"/>
  <c r="AW1010" i="4"/>
  <c r="AW1011" i="4"/>
  <c r="AW1012" i="4"/>
  <c r="AW1013" i="4"/>
  <c r="AW1014" i="4"/>
  <c r="AW1015" i="4"/>
  <c r="AW1016" i="4"/>
  <c r="AW1017" i="4"/>
  <c r="AW1018" i="4"/>
  <c r="AW1019" i="4"/>
  <c r="AW1020" i="4"/>
  <c r="AW1021" i="4"/>
  <c r="AW1022" i="4"/>
  <c r="AW1023" i="4"/>
  <c r="AW1024" i="4"/>
  <c r="AW1025" i="4"/>
  <c r="AW1026" i="4"/>
  <c r="AW1027" i="4"/>
  <c r="AW1028" i="4"/>
  <c r="AW1029" i="4"/>
  <c r="AW1030" i="4"/>
  <c r="AW1031" i="4"/>
  <c r="AW1032" i="4"/>
  <c r="AW1033" i="4"/>
  <c r="AW1034" i="4"/>
  <c r="AW1035" i="4"/>
  <c r="AW1036" i="4"/>
  <c r="AW1037" i="4"/>
  <c r="AW1038" i="4"/>
  <c r="AW1039" i="4"/>
  <c r="AW1040" i="4"/>
  <c r="AW1041" i="4"/>
  <c r="AW1042" i="4"/>
  <c r="AW1043" i="4"/>
  <c r="AW1044" i="4"/>
  <c r="AW1045" i="4"/>
  <c r="AW1046" i="4"/>
  <c r="AW1047" i="4"/>
  <c r="AW1048" i="4"/>
  <c r="AW1049" i="4"/>
  <c r="AW1050" i="4"/>
  <c r="AW1051" i="4"/>
  <c r="AW1052" i="4"/>
  <c r="AW1053" i="4"/>
  <c r="AW1054" i="4"/>
  <c r="AW1055" i="4"/>
  <c r="AW1056" i="4"/>
  <c r="AW1057" i="4"/>
  <c r="AW1058" i="4"/>
  <c r="AW1059" i="4"/>
  <c r="AW1060" i="4"/>
  <c r="AW1061" i="4"/>
  <c r="AW1062" i="4"/>
  <c r="AW1063" i="4"/>
  <c r="AW1064" i="4"/>
  <c r="AW1065" i="4"/>
  <c r="AW1066" i="4"/>
  <c r="AW1067" i="4"/>
  <c r="AW1068" i="4"/>
  <c r="AW1069" i="4"/>
  <c r="AW1070" i="4"/>
  <c r="AW1071" i="4"/>
  <c r="AW1072" i="4"/>
  <c r="AW1073" i="4"/>
  <c r="AW1074" i="4"/>
  <c r="AW1075" i="4"/>
  <c r="AW1076" i="4"/>
  <c r="AW1077" i="4"/>
  <c r="AW1078" i="4"/>
  <c r="AW1079" i="4"/>
  <c r="AW1080" i="4"/>
  <c r="AW1081" i="4"/>
  <c r="AW1082" i="4"/>
  <c r="AW1083" i="4"/>
  <c r="AW1084" i="4"/>
  <c r="AW1085" i="4"/>
  <c r="AW1086" i="4"/>
  <c r="AW1087" i="4"/>
  <c r="AW1088" i="4"/>
  <c r="AW1089" i="4"/>
  <c r="AW1090" i="4"/>
  <c r="AW1091" i="4"/>
  <c r="AW1092" i="4"/>
  <c r="AW1093" i="4"/>
  <c r="AW1094" i="4"/>
  <c r="AW1095" i="4"/>
  <c r="AW1096" i="4"/>
  <c r="AW1097" i="4"/>
  <c r="AW1098" i="4"/>
  <c r="AW1099" i="4"/>
  <c r="AW1100" i="4"/>
  <c r="AW1101" i="4"/>
  <c r="AW1102" i="4"/>
  <c r="AW1103" i="4"/>
  <c r="AW1104" i="4"/>
  <c r="AW1105" i="4"/>
  <c r="AW1106" i="4"/>
  <c r="AW1107" i="4"/>
  <c r="AW1108" i="4"/>
  <c r="AW1109" i="4"/>
  <c r="AW1110" i="4"/>
  <c r="AW1111" i="4"/>
  <c r="AW1112" i="4"/>
  <c r="AW1113" i="4"/>
  <c r="AW1114" i="4"/>
  <c r="AW1115" i="4"/>
  <c r="AW1116" i="4"/>
  <c r="AW1117" i="4"/>
  <c r="AW1118" i="4"/>
  <c r="AW1119" i="4"/>
  <c r="AW1120" i="4"/>
  <c r="AW1121" i="4"/>
  <c r="AW1122" i="4"/>
  <c r="AW1123" i="4"/>
  <c r="AW1124" i="4"/>
  <c r="AW1125" i="4"/>
  <c r="AW1126" i="4"/>
  <c r="AW1127" i="4"/>
  <c r="AW1128" i="4"/>
  <c r="AW1129" i="4"/>
  <c r="AW1130" i="4"/>
  <c r="AW1131" i="4"/>
  <c r="AW1132" i="4"/>
  <c r="AW1133" i="4"/>
  <c r="AW1134" i="4"/>
  <c r="AW1135" i="4"/>
  <c r="AW1136" i="4"/>
  <c r="AW1137" i="4"/>
  <c r="AW1138" i="4"/>
  <c r="AW1139" i="4"/>
  <c r="AW1140" i="4"/>
  <c r="AW1141" i="4"/>
  <c r="AW1142" i="4"/>
  <c r="AW1143" i="4"/>
  <c r="AW1144" i="4"/>
  <c r="AW1145" i="4"/>
  <c r="AW1146" i="4"/>
  <c r="AW1147" i="4"/>
  <c r="AW1148" i="4"/>
  <c r="AW1149" i="4"/>
  <c r="AW1150" i="4"/>
  <c r="AW1151" i="4"/>
  <c r="AW1152" i="4"/>
  <c r="AW1153" i="4"/>
  <c r="AW1154" i="4"/>
  <c r="AW1155" i="4"/>
  <c r="AW1156" i="4"/>
  <c r="AW1157" i="4"/>
  <c r="AW1158" i="4"/>
  <c r="AW1159" i="4"/>
  <c r="AW1160" i="4"/>
  <c r="AW1161" i="4"/>
  <c r="AW1162" i="4"/>
  <c r="AW1163" i="4"/>
  <c r="AW1164" i="4"/>
  <c r="AW1165" i="4"/>
  <c r="AW1166" i="4"/>
  <c r="AW1167" i="4"/>
  <c r="AW1168" i="4"/>
  <c r="AW1169" i="4"/>
  <c r="AW1170" i="4"/>
  <c r="AW1171" i="4"/>
  <c r="AW1172" i="4"/>
  <c r="AW1173" i="4"/>
  <c r="AW1174" i="4"/>
  <c r="AW1175" i="4"/>
  <c r="AW1176" i="4"/>
  <c r="AW1177" i="4"/>
  <c r="AW1178" i="4"/>
  <c r="AW1179" i="4"/>
  <c r="AW1180" i="4"/>
  <c r="AW1181" i="4"/>
  <c r="AW1182" i="4"/>
  <c r="AW1183" i="4"/>
  <c r="AW1184" i="4"/>
  <c r="AW1185" i="4"/>
  <c r="AW1186" i="4"/>
  <c r="AW1187" i="4"/>
  <c r="AW1188" i="4"/>
  <c r="AW1189" i="4"/>
  <c r="AW1190" i="4"/>
  <c r="AW1191" i="4"/>
  <c r="AW1192" i="4"/>
  <c r="AW1193" i="4"/>
  <c r="AW1194" i="4"/>
  <c r="AW1195" i="4"/>
  <c r="AW1196" i="4"/>
  <c r="AW1197" i="4"/>
  <c r="AW1198" i="4"/>
  <c r="AW1199" i="4"/>
  <c r="AW1200" i="4"/>
  <c r="AW1201" i="4"/>
  <c r="AW1202" i="4"/>
  <c r="AW1203" i="4"/>
  <c r="AW1204" i="4"/>
  <c r="AW1205" i="4"/>
  <c r="AW1206" i="4"/>
  <c r="AW1207" i="4"/>
  <c r="AW1208" i="4"/>
  <c r="AW1209" i="4"/>
  <c r="AW1210" i="4"/>
  <c r="AW1211" i="4"/>
  <c r="AW1212" i="4"/>
  <c r="AW1213" i="4"/>
  <c r="AW1214" i="4"/>
  <c r="AW1215" i="4"/>
  <c r="AW1216" i="4"/>
  <c r="AW1217" i="4"/>
  <c r="AW1218" i="4"/>
  <c r="AW1219" i="4"/>
  <c r="AW1220" i="4"/>
  <c r="AW1221" i="4"/>
  <c r="AW1222" i="4"/>
  <c r="AW1223" i="4"/>
  <c r="AW1224" i="4"/>
  <c r="AW1225" i="4"/>
  <c r="AW1226" i="4"/>
  <c r="AW1227" i="4"/>
  <c r="AW1228" i="4"/>
  <c r="AW1229" i="4"/>
  <c r="AW1230" i="4"/>
  <c r="AW1231" i="4"/>
  <c r="AW1232" i="4"/>
  <c r="AW1233" i="4"/>
  <c r="AW1234" i="4"/>
  <c r="AW1235" i="4"/>
  <c r="AW1236" i="4"/>
  <c r="AW1237" i="4"/>
  <c r="AW1238" i="4"/>
  <c r="AW1239" i="4"/>
  <c r="AW1240" i="4"/>
  <c r="AW1241" i="4"/>
  <c r="AW1242" i="4"/>
  <c r="AW1243" i="4"/>
  <c r="AW1244" i="4"/>
  <c r="AW1245" i="4"/>
  <c r="AW1246" i="4"/>
  <c r="AW1247" i="4"/>
  <c r="AW1248" i="4"/>
  <c r="AW1249" i="4"/>
  <c r="AW1250" i="4"/>
  <c r="AW1251" i="4"/>
  <c r="AW1252" i="4"/>
  <c r="AW1253" i="4"/>
  <c r="AW1254" i="4"/>
  <c r="AW1255" i="4"/>
  <c r="AW1256" i="4"/>
  <c r="AW1257" i="4"/>
  <c r="AW1258" i="4"/>
  <c r="AW1259" i="4"/>
  <c r="AW1260" i="4"/>
  <c r="AW1261" i="4"/>
  <c r="AW1262" i="4"/>
  <c r="AW1263" i="4"/>
  <c r="AW1264" i="4"/>
  <c r="AW1265" i="4"/>
  <c r="AW1266" i="4"/>
  <c r="AW1267" i="4"/>
  <c r="AW1268" i="4"/>
  <c r="AW1269" i="4"/>
  <c r="AW1270" i="4"/>
  <c r="AW1271" i="4"/>
  <c r="AW1272" i="4"/>
  <c r="AW1273" i="4"/>
  <c r="AW1274" i="4"/>
  <c r="AW1275" i="4"/>
  <c r="AW1276" i="4"/>
  <c r="AW1277" i="4"/>
  <c r="AW1278" i="4"/>
  <c r="AW1279" i="4"/>
  <c r="AW1280" i="4"/>
  <c r="AW1281" i="4"/>
  <c r="AW1282" i="4"/>
  <c r="AW1283" i="4"/>
  <c r="AW1284" i="4"/>
  <c r="AW1285" i="4"/>
  <c r="AW1286" i="4"/>
  <c r="AW1287" i="4"/>
  <c r="AW1288" i="4"/>
  <c r="AW1289" i="4"/>
  <c r="AW1290" i="4"/>
  <c r="AW1291" i="4"/>
  <c r="AW1292" i="4"/>
  <c r="AW1293" i="4"/>
  <c r="AW1294" i="4"/>
  <c r="AW1295" i="4"/>
  <c r="AW1296" i="4"/>
  <c r="AW1297" i="4"/>
  <c r="AW1298" i="4"/>
  <c r="AW1299" i="4"/>
  <c r="AW1300" i="4"/>
  <c r="AW1301" i="4"/>
  <c r="AW1302" i="4"/>
  <c r="AW1303" i="4"/>
  <c r="AW1304" i="4"/>
  <c r="AW1305" i="4"/>
  <c r="AW1306" i="4"/>
  <c r="AW1307" i="4"/>
  <c r="AW1308" i="4"/>
  <c r="AW1309" i="4"/>
  <c r="AW1310" i="4"/>
  <c r="AW1311" i="4"/>
  <c r="AW1312" i="4"/>
  <c r="AW1313" i="4"/>
  <c r="AW1314" i="4"/>
  <c r="AW1315" i="4"/>
  <c r="AW1316" i="4"/>
  <c r="AW1317" i="4"/>
  <c r="AW1318" i="4"/>
  <c r="AW1319" i="4"/>
  <c r="AW1320" i="4"/>
  <c r="AW1321" i="4"/>
  <c r="AW1322" i="4"/>
  <c r="AW1323" i="4"/>
  <c r="AW1324" i="4"/>
  <c r="AW1325" i="4"/>
  <c r="AW1326" i="4"/>
  <c r="AW1327" i="4"/>
  <c r="AW1328" i="4"/>
  <c r="AW1329" i="4"/>
  <c r="AW1330" i="4"/>
  <c r="AW1331" i="4"/>
  <c r="AW1332" i="4"/>
  <c r="AW1333" i="4"/>
  <c r="AW1334" i="4"/>
  <c r="AW1335" i="4"/>
  <c r="AW1336" i="4"/>
  <c r="AW1337" i="4"/>
  <c r="AW1338" i="4"/>
  <c r="AW1339" i="4"/>
  <c r="AW1340" i="4"/>
  <c r="AW1341" i="4"/>
  <c r="AW1342" i="4"/>
  <c r="AW1343" i="4"/>
  <c r="AW1344" i="4"/>
  <c r="AW1345" i="4"/>
  <c r="AW1346" i="4"/>
  <c r="AW1347" i="4"/>
  <c r="AW1348" i="4"/>
  <c r="AW1349" i="4"/>
  <c r="AW1350" i="4"/>
  <c r="AW1351" i="4"/>
  <c r="AW1352" i="4"/>
  <c r="AW1353" i="4"/>
  <c r="AW1354" i="4"/>
  <c r="AW1355" i="4"/>
  <c r="AW1356" i="4"/>
  <c r="AW1357" i="4"/>
  <c r="AW1358" i="4"/>
  <c r="AW1359" i="4"/>
  <c r="AW1360" i="4"/>
  <c r="AW1361" i="4"/>
  <c r="AW1362" i="4"/>
  <c r="AW1363" i="4"/>
  <c r="AW1364" i="4"/>
  <c r="AW1365" i="4"/>
  <c r="AW1366" i="4"/>
  <c r="AW1367" i="4"/>
  <c r="AW1368" i="4"/>
  <c r="AW1369" i="4"/>
  <c r="AW1370" i="4"/>
  <c r="AW1371" i="4"/>
  <c r="AW1372" i="4"/>
  <c r="AW1373" i="4"/>
  <c r="AW1374" i="4"/>
  <c r="AW1375" i="4"/>
  <c r="AW1376" i="4"/>
  <c r="AW1377" i="4"/>
  <c r="AW1378" i="4"/>
  <c r="AW1379" i="4"/>
  <c r="AW1380" i="4"/>
  <c r="AW1381" i="4"/>
  <c r="AW1382" i="4"/>
  <c r="AW1383" i="4"/>
  <c r="AW1384" i="4"/>
  <c r="AW1385" i="4"/>
  <c r="AW1386" i="4"/>
  <c r="AW1387" i="4"/>
  <c r="AW1388" i="4"/>
  <c r="AW1389" i="4"/>
  <c r="AW1390" i="4"/>
  <c r="AW1391" i="4"/>
  <c r="AW1392" i="4"/>
  <c r="AW1393" i="4"/>
  <c r="AW1394" i="4"/>
  <c r="AW1395" i="4"/>
  <c r="AW1396" i="4"/>
  <c r="AW1397" i="4"/>
  <c r="AW1398" i="4"/>
  <c r="AW1399" i="4"/>
  <c r="AW1400" i="4"/>
  <c r="AW1401" i="4"/>
  <c r="AW1402" i="4"/>
  <c r="AW1403" i="4"/>
  <c r="AW1404" i="4"/>
  <c r="AW1405" i="4"/>
  <c r="AW1406" i="4"/>
  <c r="AW1407" i="4"/>
  <c r="AW1408" i="4"/>
  <c r="AW1409" i="4"/>
  <c r="AW1410" i="4"/>
  <c r="AW1411" i="4"/>
  <c r="AW1412" i="4"/>
  <c r="AW1413" i="4"/>
  <c r="AW1414" i="4"/>
  <c r="AW1415" i="4"/>
  <c r="AW1416" i="4"/>
  <c r="AW1417" i="4"/>
  <c r="AW1418" i="4"/>
  <c r="AW1419" i="4"/>
  <c r="AW1420" i="4"/>
  <c r="AW1421" i="4"/>
  <c r="AW1422" i="4"/>
  <c r="AW1423" i="4"/>
  <c r="AW1424" i="4"/>
  <c r="AW1425" i="4"/>
  <c r="AW1426" i="4"/>
  <c r="AW1427" i="4"/>
  <c r="AW1428" i="4"/>
  <c r="AW1429" i="4"/>
  <c r="AW1430" i="4"/>
  <c r="AW1431" i="4"/>
  <c r="AW1432" i="4"/>
  <c r="AW1433" i="4"/>
  <c r="AW1434" i="4"/>
  <c r="AW1435" i="4"/>
  <c r="AW1436" i="4"/>
  <c r="AW1437" i="4"/>
  <c r="AW1438" i="4"/>
  <c r="AW1439" i="4"/>
  <c r="AW1440" i="4"/>
  <c r="AW1441" i="4"/>
  <c r="AW1442" i="4"/>
  <c r="AW1443" i="4"/>
  <c r="AW1444" i="4"/>
  <c r="AW1445" i="4"/>
  <c r="AW1446" i="4"/>
  <c r="AW1447" i="4"/>
  <c r="AW1448" i="4"/>
  <c r="AW1449" i="4"/>
  <c r="AW1450" i="4"/>
  <c r="AW1451" i="4"/>
  <c r="AW1452" i="4"/>
  <c r="AW1453" i="4"/>
  <c r="AW1454" i="4"/>
  <c r="AW1455" i="4"/>
  <c r="AW1456" i="4"/>
  <c r="AW1457" i="4"/>
  <c r="AW1458" i="4"/>
  <c r="AW1459" i="4"/>
  <c r="AW1460" i="4"/>
  <c r="AW1461" i="4"/>
  <c r="AW1462" i="4"/>
  <c r="AW1463" i="4"/>
  <c r="AW1464" i="4"/>
  <c r="AW1465" i="4"/>
  <c r="AW1466" i="4"/>
  <c r="AW1467" i="4"/>
  <c r="AW1468" i="4"/>
  <c r="AW1469" i="4"/>
  <c r="AW1470" i="4"/>
  <c r="AW1471" i="4"/>
  <c r="AW1472" i="4"/>
  <c r="AW1473" i="4"/>
  <c r="AW1474" i="4"/>
  <c r="AW1475" i="4"/>
  <c r="AW1476" i="4"/>
  <c r="AW1477" i="4"/>
  <c r="AW1478" i="4"/>
  <c r="AW1479" i="4"/>
  <c r="AW1480" i="4"/>
  <c r="AW1481" i="4"/>
  <c r="AW1482" i="4"/>
  <c r="AW1483" i="4"/>
  <c r="AW1484" i="4"/>
  <c r="AW1485" i="4"/>
  <c r="AW1486" i="4"/>
  <c r="AW1487" i="4"/>
  <c r="AW1488" i="4"/>
  <c r="AW1489" i="4"/>
  <c r="AW1490" i="4"/>
  <c r="AW1491" i="4"/>
  <c r="AW1492" i="4"/>
  <c r="AW1493" i="4"/>
  <c r="AW1494" i="4"/>
  <c r="AW1495" i="4"/>
  <c r="AW1496" i="4"/>
  <c r="AV755" i="4"/>
  <c r="AV756" i="4"/>
  <c r="AV757" i="4"/>
  <c r="AV758" i="4"/>
  <c r="AV759" i="4"/>
  <c r="AV760" i="4"/>
  <c r="AV761" i="4"/>
  <c r="AV762" i="4"/>
  <c r="AV763" i="4"/>
  <c r="AV764" i="4"/>
  <c r="AV765" i="4"/>
  <c r="AV766" i="4"/>
  <c r="AV767" i="4"/>
  <c r="AV768" i="4"/>
  <c r="AV769" i="4"/>
  <c r="AV770" i="4"/>
  <c r="AV771" i="4"/>
  <c r="AV772" i="4"/>
  <c r="AV773" i="4"/>
  <c r="AV774" i="4"/>
  <c r="AV775" i="4"/>
  <c r="AV776" i="4"/>
  <c r="AV777" i="4"/>
  <c r="AV778" i="4"/>
  <c r="AV779" i="4"/>
  <c r="AV780" i="4"/>
  <c r="AV781" i="4"/>
  <c r="AV782" i="4"/>
  <c r="AV783" i="4"/>
  <c r="AV784" i="4"/>
  <c r="AV785" i="4"/>
  <c r="AV786" i="4"/>
  <c r="AV787" i="4"/>
  <c r="AV788" i="4"/>
  <c r="AV789" i="4"/>
  <c r="AV790" i="4"/>
  <c r="AV791" i="4"/>
  <c r="AV792" i="4"/>
  <c r="AV793" i="4"/>
  <c r="AV794" i="4"/>
  <c r="AV795" i="4"/>
  <c r="AV796" i="4"/>
  <c r="AV797" i="4"/>
  <c r="AV798" i="4"/>
  <c r="AV799" i="4"/>
  <c r="AV800" i="4"/>
  <c r="AV801" i="4"/>
  <c r="AV802" i="4"/>
  <c r="AV803" i="4"/>
  <c r="AV804" i="4"/>
  <c r="AV805" i="4"/>
  <c r="AV806" i="4"/>
  <c r="AV807" i="4"/>
  <c r="AV808" i="4"/>
  <c r="AV809" i="4"/>
  <c r="AV810" i="4"/>
  <c r="AV811" i="4"/>
  <c r="AV812" i="4"/>
  <c r="AV813" i="4"/>
  <c r="AV814" i="4"/>
  <c r="AV815" i="4"/>
  <c r="AV816" i="4"/>
  <c r="AV817" i="4"/>
  <c r="AV818" i="4"/>
  <c r="AV819" i="4"/>
  <c r="AV820" i="4"/>
  <c r="AV821" i="4"/>
  <c r="AV822" i="4"/>
  <c r="AV823" i="4"/>
  <c r="AV824" i="4"/>
  <c r="AV825" i="4"/>
  <c r="AV826" i="4"/>
  <c r="AV827" i="4"/>
  <c r="AV828" i="4"/>
  <c r="AV829" i="4"/>
  <c r="AV830" i="4"/>
  <c r="AV831" i="4"/>
  <c r="AV832" i="4"/>
  <c r="AV833" i="4"/>
  <c r="AV834" i="4"/>
  <c r="AV835" i="4"/>
  <c r="AV836" i="4"/>
  <c r="AV837" i="4"/>
  <c r="AV838" i="4"/>
  <c r="AV839" i="4"/>
  <c r="AV840" i="4"/>
  <c r="AV841" i="4"/>
  <c r="AV842" i="4"/>
  <c r="AV843" i="4"/>
  <c r="AV844" i="4"/>
  <c r="AV845" i="4"/>
  <c r="AV846" i="4"/>
  <c r="AV847" i="4"/>
  <c r="AV848" i="4"/>
  <c r="AV849" i="4"/>
  <c r="AV850" i="4"/>
  <c r="AV851" i="4"/>
  <c r="AV852" i="4"/>
  <c r="AV853" i="4"/>
  <c r="AV854" i="4"/>
  <c r="AV855" i="4"/>
  <c r="AV856" i="4"/>
  <c r="AV857" i="4"/>
  <c r="AV858" i="4"/>
  <c r="AV859" i="4"/>
  <c r="AV860" i="4"/>
  <c r="AV861" i="4"/>
  <c r="AV862" i="4"/>
  <c r="AV863" i="4"/>
  <c r="AV864" i="4"/>
  <c r="AV865" i="4"/>
  <c r="AV866" i="4"/>
  <c r="AV867" i="4"/>
  <c r="AV868" i="4"/>
  <c r="AV869" i="4"/>
  <c r="AV870" i="4"/>
  <c r="AV871" i="4"/>
  <c r="AV872" i="4"/>
  <c r="AV873" i="4"/>
  <c r="AV874" i="4"/>
  <c r="AV875" i="4"/>
  <c r="AV876" i="4"/>
  <c r="AV877" i="4"/>
  <c r="AV878" i="4"/>
  <c r="AV879" i="4"/>
  <c r="AV880" i="4"/>
  <c r="AV881" i="4"/>
  <c r="AV882" i="4"/>
  <c r="AV883" i="4"/>
  <c r="AV884" i="4"/>
  <c r="AV885" i="4"/>
  <c r="AV886" i="4"/>
  <c r="AV887" i="4"/>
  <c r="AV888" i="4"/>
  <c r="AV889" i="4"/>
  <c r="AV890" i="4"/>
  <c r="AV891" i="4"/>
  <c r="AV892" i="4"/>
  <c r="AV893" i="4"/>
  <c r="AV894" i="4"/>
  <c r="AV895" i="4"/>
  <c r="AV896" i="4"/>
  <c r="AV897" i="4"/>
  <c r="AV898" i="4"/>
  <c r="AV899" i="4"/>
  <c r="AV900" i="4"/>
  <c r="AV901" i="4"/>
  <c r="AV902" i="4"/>
  <c r="AV903" i="4"/>
  <c r="AV904" i="4"/>
  <c r="AV905" i="4"/>
  <c r="AV906" i="4"/>
  <c r="AV907" i="4"/>
  <c r="AV908" i="4"/>
  <c r="AV909" i="4"/>
  <c r="AV910" i="4"/>
  <c r="AV911" i="4"/>
  <c r="AV912" i="4"/>
  <c r="AV913" i="4"/>
  <c r="AV914" i="4"/>
  <c r="AV915" i="4"/>
  <c r="AV916" i="4"/>
  <c r="AV917" i="4"/>
  <c r="AV918" i="4"/>
  <c r="AV919" i="4"/>
  <c r="AV920" i="4"/>
  <c r="AV921" i="4"/>
  <c r="AV922" i="4"/>
  <c r="AV923" i="4"/>
  <c r="AV924" i="4"/>
  <c r="AV925" i="4"/>
  <c r="AV926" i="4"/>
  <c r="AV927" i="4"/>
  <c r="AV928" i="4"/>
  <c r="AV929" i="4"/>
  <c r="AV930" i="4"/>
  <c r="AV931" i="4"/>
  <c r="AV932" i="4"/>
  <c r="AV933" i="4"/>
  <c r="AV934" i="4"/>
  <c r="AV935" i="4"/>
  <c r="AV936" i="4"/>
  <c r="AV937" i="4"/>
  <c r="AV938" i="4"/>
  <c r="AV939" i="4"/>
  <c r="AV940" i="4"/>
  <c r="AV941" i="4"/>
  <c r="AV942" i="4"/>
  <c r="AV943" i="4"/>
  <c r="AV944" i="4"/>
  <c r="AV945" i="4"/>
  <c r="AV946" i="4"/>
  <c r="AV947" i="4"/>
  <c r="AV948" i="4"/>
  <c r="AV949" i="4"/>
  <c r="AV950" i="4"/>
  <c r="AV951" i="4"/>
  <c r="AV952" i="4"/>
  <c r="AV953" i="4"/>
  <c r="AV954" i="4"/>
  <c r="AV955" i="4"/>
  <c r="AV956" i="4"/>
  <c r="AV957" i="4"/>
  <c r="AV958" i="4"/>
  <c r="AV959" i="4"/>
  <c r="AV960" i="4"/>
  <c r="AV961" i="4"/>
  <c r="AV962" i="4"/>
  <c r="AV963" i="4"/>
  <c r="AV964" i="4"/>
  <c r="AV965" i="4"/>
  <c r="AV966" i="4"/>
  <c r="AV967" i="4"/>
  <c r="AV968" i="4"/>
  <c r="AV969" i="4"/>
  <c r="AV970" i="4"/>
  <c r="AV971" i="4"/>
  <c r="AV972" i="4"/>
  <c r="AV973" i="4"/>
  <c r="AV974" i="4"/>
  <c r="AV975" i="4"/>
  <c r="AV976" i="4"/>
  <c r="AV977" i="4"/>
  <c r="AV978" i="4"/>
  <c r="AV979" i="4"/>
  <c r="AV980" i="4"/>
  <c r="AV981" i="4"/>
  <c r="AV982" i="4"/>
  <c r="AV983" i="4"/>
  <c r="AV984" i="4"/>
  <c r="AV985" i="4"/>
  <c r="AV986" i="4"/>
  <c r="AV987" i="4"/>
  <c r="AV988" i="4"/>
  <c r="AV989" i="4"/>
  <c r="AV990" i="4"/>
  <c r="AV991" i="4"/>
  <c r="AV992" i="4"/>
  <c r="AV993" i="4"/>
  <c r="AV994" i="4"/>
  <c r="AV995" i="4"/>
  <c r="AV996" i="4"/>
  <c r="AV997" i="4"/>
  <c r="AV998" i="4"/>
  <c r="AV999" i="4"/>
  <c r="AV1000" i="4"/>
  <c r="AV1001" i="4"/>
  <c r="AV1002" i="4"/>
  <c r="AV1003" i="4"/>
  <c r="AV1004" i="4"/>
  <c r="AV1005" i="4"/>
  <c r="AV1006" i="4"/>
  <c r="AV1007" i="4"/>
  <c r="AV1008" i="4"/>
  <c r="AV1009" i="4"/>
  <c r="AV1010" i="4"/>
  <c r="AV1011" i="4"/>
  <c r="AV1012" i="4"/>
  <c r="AV1013" i="4"/>
  <c r="AV1014" i="4"/>
  <c r="AV1015" i="4"/>
  <c r="AV1016" i="4"/>
  <c r="AV1017" i="4"/>
  <c r="AV1018" i="4"/>
  <c r="AV1019" i="4"/>
  <c r="AV1020" i="4"/>
  <c r="AV1021" i="4"/>
  <c r="AV1022" i="4"/>
  <c r="AV1023" i="4"/>
  <c r="AV1024" i="4"/>
  <c r="AV1025" i="4"/>
  <c r="AV1026" i="4"/>
  <c r="AV1027" i="4"/>
  <c r="AV1028" i="4"/>
  <c r="AV1029" i="4"/>
  <c r="AV1030" i="4"/>
  <c r="AV1031" i="4"/>
  <c r="AV1032" i="4"/>
  <c r="AV1033" i="4"/>
  <c r="AV1034" i="4"/>
  <c r="AV1035" i="4"/>
  <c r="AV1036" i="4"/>
  <c r="AV1037" i="4"/>
  <c r="AV1038" i="4"/>
  <c r="AV1039" i="4"/>
  <c r="AV1040" i="4"/>
  <c r="AV1041" i="4"/>
  <c r="AV1042" i="4"/>
  <c r="AV1043" i="4"/>
  <c r="AV1044" i="4"/>
  <c r="AV1045" i="4"/>
  <c r="AV1046" i="4"/>
  <c r="AV1047" i="4"/>
  <c r="AV1048" i="4"/>
  <c r="AV1049" i="4"/>
  <c r="AV1050" i="4"/>
  <c r="AV1051" i="4"/>
  <c r="AV1052" i="4"/>
  <c r="AV1053" i="4"/>
  <c r="AV1054" i="4"/>
  <c r="AV1055" i="4"/>
  <c r="AV1056" i="4"/>
  <c r="AV1057" i="4"/>
  <c r="AV1058" i="4"/>
  <c r="AV1059" i="4"/>
  <c r="AV1060" i="4"/>
  <c r="AV1061" i="4"/>
  <c r="AV1062" i="4"/>
  <c r="AV1063" i="4"/>
  <c r="AV1064" i="4"/>
  <c r="AV1065" i="4"/>
  <c r="AV1066" i="4"/>
  <c r="AV1067" i="4"/>
  <c r="AV1068" i="4"/>
  <c r="AV1069" i="4"/>
  <c r="AV1070" i="4"/>
  <c r="AV1071" i="4"/>
  <c r="AV1072" i="4"/>
  <c r="AV1073" i="4"/>
  <c r="AV1074" i="4"/>
  <c r="AV1075" i="4"/>
  <c r="AV1076" i="4"/>
  <c r="AV1077" i="4"/>
  <c r="AV1078" i="4"/>
  <c r="AV1079" i="4"/>
  <c r="AV1080" i="4"/>
  <c r="AV1081" i="4"/>
  <c r="AV1082" i="4"/>
  <c r="AV1083" i="4"/>
  <c r="AV1084" i="4"/>
  <c r="AV1085" i="4"/>
  <c r="AV1086" i="4"/>
  <c r="AV1087" i="4"/>
  <c r="AV1088" i="4"/>
  <c r="AV1089" i="4"/>
  <c r="AV1090" i="4"/>
  <c r="AV1091" i="4"/>
  <c r="AV1092" i="4"/>
  <c r="AV1093" i="4"/>
  <c r="AV1094" i="4"/>
  <c r="AV1095" i="4"/>
  <c r="AV1096" i="4"/>
  <c r="AV1097" i="4"/>
  <c r="AV1098" i="4"/>
  <c r="AV1099" i="4"/>
  <c r="AV1100" i="4"/>
  <c r="AV1101" i="4"/>
  <c r="AV1102" i="4"/>
  <c r="AV1103" i="4"/>
  <c r="AV1104" i="4"/>
  <c r="AV1105" i="4"/>
  <c r="AV1106" i="4"/>
  <c r="AV1107" i="4"/>
  <c r="AV1108" i="4"/>
  <c r="AV1109" i="4"/>
  <c r="AV1110" i="4"/>
  <c r="AV1111" i="4"/>
  <c r="AV1112" i="4"/>
  <c r="AV1113" i="4"/>
  <c r="AV1114" i="4"/>
  <c r="AV1115" i="4"/>
  <c r="AV1116" i="4"/>
  <c r="AV1117" i="4"/>
  <c r="AV1118" i="4"/>
  <c r="AV1119" i="4"/>
  <c r="AV1120" i="4"/>
  <c r="AV1121" i="4"/>
  <c r="AV1122" i="4"/>
  <c r="AV1123" i="4"/>
  <c r="AV1124" i="4"/>
  <c r="AV1125" i="4"/>
  <c r="AV1126" i="4"/>
  <c r="AV1127" i="4"/>
  <c r="AV1128" i="4"/>
  <c r="AV1129" i="4"/>
  <c r="AV1130" i="4"/>
  <c r="AV1131" i="4"/>
  <c r="AV1132" i="4"/>
  <c r="AV1133" i="4"/>
  <c r="AV1134" i="4"/>
  <c r="AV1135" i="4"/>
  <c r="AV1136" i="4"/>
  <c r="AV1137" i="4"/>
  <c r="AV1138" i="4"/>
  <c r="AV1139" i="4"/>
  <c r="AV1140" i="4"/>
  <c r="AV1141" i="4"/>
  <c r="AV1142" i="4"/>
  <c r="AV1143" i="4"/>
  <c r="AV1144" i="4"/>
  <c r="AV1145" i="4"/>
  <c r="AV1146" i="4"/>
  <c r="AV1147" i="4"/>
  <c r="AV1148" i="4"/>
  <c r="AV1149" i="4"/>
  <c r="AV1150" i="4"/>
  <c r="AV1151" i="4"/>
  <c r="AV1152" i="4"/>
  <c r="AV1153" i="4"/>
  <c r="AV1154" i="4"/>
  <c r="AV1155" i="4"/>
  <c r="AV1156" i="4"/>
  <c r="AV1157" i="4"/>
  <c r="AV1158" i="4"/>
  <c r="AV1159" i="4"/>
  <c r="AV1160" i="4"/>
  <c r="AV1161" i="4"/>
  <c r="AV1162" i="4"/>
  <c r="AV1163" i="4"/>
  <c r="AV1164" i="4"/>
  <c r="AV1165" i="4"/>
  <c r="AV1166" i="4"/>
  <c r="AV1167" i="4"/>
  <c r="AV1168" i="4"/>
  <c r="AV1169" i="4"/>
  <c r="AV1170" i="4"/>
  <c r="AV1171" i="4"/>
  <c r="AV1172" i="4"/>
  <c r="AV1173" i="4"/>
  <c r="AV1174" i="4"/>
  <c r="AV1175" i="4"/>
  <c r="AV1176" i="4"/>
  <c r="AV1177" i="4"/>
  <c r="AV1178" i="4"/>
  <c r="AV1179" i="4"/>
  <c r="AV1180" i="4"/>
  <c r="AV1181" i="4"/>
  <c r="AV1182" i="4"/>
  <c r="AV1183" i="4"/>
  <c r="AV1184" i="4"/>
  <c r="AV1185" i="4"/>
  <c r="AV1186" i="4"/>
  <c r="AV1187" i="4"/>
  <c r="AV1188" i="4"/>
  <c r="AV1189" i="4"/>
  <c r="AV1190" i="4"/>
  <c r="AV1191" i="4"/>
  <c r="AV1192" i="4"/>
  <c r="AV1193" i="4"/>
  <c r="AV1194" i="4"/>
  <c r="AV1195" i="4"/>
  <c r="AV1196" i="4"/>
  <c r="AV1197" i="4"/>
  <c r="AV1198" i="4"/>
  <c r="AV1199" i="4"/>
  <c r="AV1200" i="4"/>
  <c r="AV1201" i="4"/>
  <c r="AV1202" i="4"/>
  <c r="AV1203" i="4"/>
  <c r="AV1204" i="4"/>
  <c r="AV1205" i="4"/>
  <c r="AV1206" i="4"/>
  <c r="AV1207" i="4"/>
  <c r="AV1208" i="4"/>
  <c r="AV1209" i="4"/>
  <c r="AV1210" i="4"/>
  <c r="AV1211" i="4"/>
  <c r="AV1212" i="4"/>
  <c r="AV1213" i="4"/>
  <c r="AV1214" i="4"/>
  <c r="AV1215" i="4"/>
  <c r="AV1216" i="4"/>
  <c r="AV1217" i="4"/>
  <c r="AV1218" i="4"/>
  <c r="AV1219" i="4"/>
  <c r="AV1220" i="4"/>
  <c r="AV1221" i="4"/>
  <c r="AV1222" i="4"/>
  <c r="AV1223" i="4"/>
  <c r="AV1224" i="4"/>
  <c r="AV1225" i="4"/>
  <c r="AV1226" i="4"/>
  <c r="AV1227" i="4"/>
  <c r="AV1228" i="4"/>
  <c r="AV1229" i="4"/>
  <c r="AV1230" i="4"/>
  <c r="AV1231" i="4"/>
  <c r="AV1232" i="4"/>
  <c r="AV1233" i="4"/>
  <c r="AV1234" i="4"/>
  <c r="AV1235" i="4"/>
  <c r="AV1236" i="4"/>
  <c r="AV1237" i="4"/>
  <c r="AV1238" i="4"/>
  <c r="AV1239" i="4"/>
  <c r="AV1240" i="4"/>
  <c r="AV1241" i="4"/>
  <c r="AV1242" i="4"/>
  <c r="AV1243" i="4"/>
  <c r="AV1244" i="4"/>
  <c r="AV1245" i="4"/>
  <c r="AV1246" i="4"/>
  <c r="AV1247" i="4"/>
  <c r="AV1248" i="4"/>
  <c r="AV1249" i="4"/>
  <c r="AV1250" i="4"/>
  <c r="AV1251" i="4"/>
  <c r="AV1252" i="4"/>
  <c r="AV1253" i="4"/>
  <c r="AV1254" i="4"/>
  <c r="AV1255" i="4"/>
  <c r="AV1256" i="4"/>
  <c r="AV1257" i="4"/>
  <c r="AV1258" i="4"/>
  <c r="AV1259" i="4"/>
  <c r="AV1260" i="4"/>
  <c r="AV1261" i="4"/>
  <c r="AV1262" i="4"/>
  <c r="AV1263" i="4"/>
  <c r="AV1264" i="4"/>
  <c r="AV1265" i="4"/>
  <c r="AV1266" i="4"/>
  <c r="AV1267" i="4"/>
  <c r="AV1268" i="4"/>
  <c r="AV1269" i="4"/>
  <c r="AV1270" i="4"/>
  <c r="AV1271" i="4"/>
  <c r="AV1272" i="4"/>
  <c r="AV1273" i="4"/>
  <c r="AV1274" i="4"/>
  <c r="AV1275" i="4"/>
  <c r="AV1276" i="4"/>
  <c r="AV1277" i="4"/>
  <c r="AV1278" i="4"/>
  <c r="AV1279" i="4"/>
  <c r="AV1280" i="4"/>
  <c r="AV1281" i="4"/>
  <c r="AV1282" i="4"/>
  <c r="AV1283" i="4"/>
  <c r="AV1284" i="4"/>
  <c r="AV1285" i="4"/>
  <c r="AV1286" i="4"/>
  <c r="AV1287" i="4"/>
  <c r="AV1288" i="4"/>
  <c r="AV1289" i="4"/>
  <c r="AV1290" i="4"/>
  <c r="AV1291" i="4"/>
  <c r="AV1292" i="4"/>
  <c r="AV1293" i="4"/>
  <c r="AV1294" i="4"/>
  <c r="AV1295" i="4"/>
  <c r="AV1296" i="4"/>
  <c r="AV1297" i="4"/>
  <c r="AV1298" i="4"/>
  <c r="AV1299" i="4"/>
  <c r="AV1300" i="4"/>
  <c r="AV1301" i="4"/>
  <c r="AV1302" i="4"/>
  <c r="AV1303" i="4"/>
  <c r="AV1304" i="4"/>
  <c r="AV1305" i="4"/>
  <c r="AV1306" i="4"/>
  <c r="AV1307" i="4"/>
  <c r="AV1308" i="4"/>
  <c r="AV1309" i="4"/>
  <c r="AV1310" i="4"/>
  <c r="AV1311" i="4"/>
  <c r="AV1312" i="4"/>
  <c r="AV1313" i="4"/>
  <c r="AV1314" i="4"/>
  <c r="AV1315" i="4"/>
  <c r="AV1316" i="4"/>
  <c r="AV1317" i="4"/>
  <c r="AV1318" i="4"/>
  <c r="AV1319" i="4"/>
  <c r="AV1320" i="4"/>
  <c r="AV1321" i="4"/>
  <c r="AV1322" i="4"/>
  <c r="AV1323" i="4"/>
  <c r="AV1324" i="4"/>
  <c r="AV1325" i="4"/>
  <c r="AV1326" i="4"/>
  <c r="AV1327" i="4"/>
  <c r="AV1328" i="4"/>
  <c r="AV1329" i="4"/>
  <c r="AV1330" i="4"/>
  <c r="AV1331" i="4"/>
  <c r="AV1332" i="4"/>
  <c r="AV1333" i="4"/>
  <c r="AV1334" i="4"/>
  <c r="AV1335" i="4"/>
  <c r="AV1336" i="4"/>
  <c r="AV1337" i="4"/>
  <c r="AV1338" i="4"/>
  <c r="AV1339" i="4"/>
  <c r="AV1340" i="4"/>
  <c r="AV1341" i="4"/>
  <c r="AV1342" i="4"/>
  <c r="AV1343" i="4"/>
  <c r="AV1344" i="4"/>
  <c r="AV1345" i="4"/>
  <c r="AV1346" i="4"/>
  <c r="AV1347" i="4"/>
  <c r="AV1348" i="4"/>
  <c r="AV1349" i="4"/>
  <c r="AV1350" i="4"/>
  <c r="AV1351" i="4"/>
  <c r="AV1352" i="4"/>
  <c r="AV1353" i="4"/>
  <c r="AV1354" i="4"/>
  <c r="AV1355" i="4"/>
  <c r="AV1356" i="4"/>
  <c r="AV1357" i="4"/>
  <c r="AV1358" i="4"/>
  <c r="AV1359" i="4"/>
  <c r="AV1360" i="4"/>
  <c r="AV1361" i="4"/>
  <c r="AV1362" i="4"/>
  <c r="AV1363" i="4"/>
  <c r="AV1364" i="4"/>
  <c r="AV1365" i="4"/>
  <c r="AV1366" i="4"/>
  <c r="AV1367" i="4"/>
  <c r="AV1368" i="4"/>
  <c r="AV1369" i="4"/>
  <c r="AV1370" i="4"/>
  <c r="AV1371" i="4"/>
  <c r="AV1372" i="4"/>
  <c r="AV1373" i="4"/>
  <c r="AV1374" i="4"/>
  <c r="AV1375" i="4"/>
  <c r="AV1376" i="4"/>
  <c r="AV1377" i="4"/>
  <c r="AV1378" i="4"/>
  <c r="AV1379" i="4"/>
  <c r="AV1380" i="4"/>
  <c r="AV1381" i="4"/>
  <c r="AV1382" i="4"/>
  <c r="AV1383" i="4"/>
  <c r="AV1384" i="4"/>
  <c r="AV1385" i="4"/>
  <c r="AV1386" i="4"/>
  <c r="AV1387" i="4"/>
  <c r="AV1388" i="4"/>
  <c r="AV1389" i="4"/>
  <c r="AV1390" i="4"/>
  <c r="AV1391" i="4"/>
  <c r="AV1392" i="4"/>
  <c r="AV1393" i="4"/>
  <c r="AV1394" i="4"/>
  <c r="AV1395" i="4"/>
  <c r="AV1396" i="4"/>
  <c r="AV1397" i="4"/>
  <c r="AV1398" i="4"/>
  <c r="AV1399" i="4"/>
  <c r="AV1400" i="4"/>
  <c r="AV1401" i="4"/>
  <c r="AV1402" i="4"/>
  <c r="AV1403" i="4"/>
  <c r="AV1404" i="4"/>
  <c r="AV1405" i="4"/>
  <c r="AV1406" i="4"/>
  <c r="AV1407" i="4"/>
  <c r="AV1408" i="4"/>
  <c r="AV1409" i="4"/>
  <c r="AV1410" i="4"/>
  <c r="AV1411" i="4"/>
  <c r="AV1412" i="4"/>
  <c r="AV1413" i="4"/>
  <c r="AV1414" i="4"/>
  <c r="AV1415" i="4"/>
  <c r="AV1416" i="4"/>
  <c r="AV1417" i="4"/>
  <c r="AV1418" i="4"/>
  <c r="AV1419" i="4"/>
  <c r="AV1420" i="4"/>
  <c r="AV1421" i="4"/>
  <c r="AV1422" i="4"/>
  <c r="AV1423" i="4"/>
  <c r="AV1424" i="4"/>
  <c r="AV1425" i="4"/>
  <c r="AV1426" i="4"/>
  <c r="AV1427" i="4"/>
  <c r="AV1428" i="4"/>
  <c r="AV1429" i="4"/>
  <c r="AV1430" i="4"/>
  <c r="AV1431" i="4"/>
  <c r="AV1432" i="4"/>
  <c r="AV1433" i="4"/>
  <c r="AV1434" i="4"/>
  <c r="AV1435" i="4"/>
  <c r="AV1436" i="4"/>
  <c r="AV1437" i="4"/>
  <c r="AV1438" i="4"/>
  <c r="AV1439" i="4"/>
  <c r="AV1440" i="4"/>
  <c r="AV1441" i="4"/>
  <c r="AV1442" i="4"/>
  <c r="AV1443" i="4"/>
  <c r="AV1444" i="4"/>
  <c r="AV1445" i="4"/>
  <c r="AV1446" i="4"/>
  <c r="AV1447" i="4"/>
  <c r="AV1448" i="4"/>
  <c r="AV1449" i="4"/>
  <c r="AV1450" i="4"/>
  <c r="AV1451" i="4"/>
  <c r="AV1452" i="4"/>
  <c r="AV1453" i="4"/>
  <c r="AV1454" i="4"/>
  <c r="AV1455" i="4"/>
  <c r="AV1456" i="4"/>
  <c r="AV1457" i="4"/>
  <c r="AV1458" i="4"/>
  <c r="AV1459" i="4"/>
  <c r="AV1460" i="4"/>
  <c r="AV1461" i="4"/>
  <c r="AV1462" i="4"/>
  <c r="AV1463" i="4"/>
  <c r="AV1464" i="4"/>
  <c r="AV1465" i="4"/>
  <c r="AV1466" i="4"/>
  <c r="AV1467" i="4"/>
  <c r="AV1468" i="4"/>
  <c r="AV1469" i="4"/>
  <c r="AV1470" i="4"/>
  <c r="AV1471" i="4"/>
  <c r="AV1472" i="4"/>
  <c r="AV1473" i="4"/>
  <c r="AV1474" i="4"/>
  <c r="AV1475" i="4"/>
  <c r="AV1476" i="4"/>
  <c r="AV1477" i="4"/>
  <c r="AV1478" i="4"/>
  <c r="AV1479" i="4"/>
  <c r="AV1480" i="4"/>
  <c r="AV1481" i="4"/>
  <c r="AV1482" i="4"/>
  <c r="AV1483" i="4"/>
  <c r="AV1484" i="4"/>
  <c r="AV1485" i="4"/>
  <c r="AV1486" i="4"/>
  <c r="AV1487" i="4"/>
  <c r="AV1488" i="4"/>
  <c r="AV1489" i="4"/>
  <c r="AV1490" i="4"/>
  <c r="AV1491" i="4"/>
  <c r="AV1492" i="4"/>
  <c r="AV1493" i="4"/>
  <c r="AV1494" i="4"/>
  <c r="AV1495" i="4"/>
  <c r="AV754" i="4"/>
  <c r="AV1496" i="4"/>
  <c r="AU1496" i="4"/>
  <c r="AU754" i="4"/>
  <c r="AU755" i="4"/>
  <c r="AU756" i="4"/>
  <c r="AU757" i="4"/>
  <c r="AU758" i="4"/>
  <c r="AU759" i="4"/>
  <c r="AU760" i="4"/>
  <c r="AU761" i="4"/>
  <c r="AU762" i="4"/>
  <c r="AU763" i="4"/>
  <c r="AU764" i="4"/>
  <c r="AU765" i="4"/>
  <c r="AU766" i="4"/>
  <c r="AU767" i="4"/>
  <c r="AU768" i="4"/>
  <c r="AU769" i="4"/>
  <c r="AU770" i="4"/>
  <c r="AU771" i="4"/>
  <c r="AU772" i="4"/>
  <c r="AU773" i="4"/>
  <c r="AU774" i="4"/>
  <c r="AU775" i="4"/>
  <c r="AU776" i="4"/>
  <c r="AU777" i="4"/>
  <c r="AU778" i="4"/>
  <c r="AU779" i="4"/>
  <c r="AU780" i="4"/>
  <c r="AU781" i="4"/>
  <c r="AU782" i="4"/>
  <c r="AU783" i="4"/>
  <c r="AU784" i="4"/>
  <c r="AU785" i="4"/>
  <c r="AU786" i="4"/>
  <c r="AU787" i="4"/>
  <c r="AU788" i="4"/>
  <c r="AU789" i="4"/>
  <c r="AU790" i="4"/>
  <c r="AU791" i="4"/>
  <c r="AU792" i="4"/>
  <c r="AU793" i="4"/>
  <c r="AU794" i="4"/>
  <c r="AU795" i="4"/>
  <c r="AU796" i="4"/>
  <c r="AU797" i="4"/>
  <c r="AU798" i="4"/>
  <c r="AU799" i="4"/>
  <c r="AU800" i="4"/>
  <c r="AU801" i="4"/>
  <c r="AU802" i="4"/>
  <c r="AU803" i="4"/>
  <c r="AU804" i="4"/>
  <c r="AU805" i="4"/>
  <c r="AU806" i="4"/>
  <c r="AU807" i="4"/>
  <c r="AU808" i="4"/>
  <c r="AU809" i="4"/>
  <c r="AU810" i="4"/>
  <c r="AU811" i="4"/>
  <c r="AU812" i="4"/>
  <c r="AU813" i="4"/>
  <c r="AU814" i="4"/>
  <c r="AU815" i="4"/>
  <c r="AU816" i="4"/>
  <c r="AU817" i="4"/>
  <c r="AU818" i="4"/>
  <c r="AU819" i="4"/>
  <c r="AU820" i="4"/>
  <c r="AU821" i="4"/>
  <c r="AU822" i="4"/>
  <c r="AU823" i="4"/>
  <c r="AU824" i="4"/>
  <c r="AU825" i="4"/>
  <c r="AU826" i="4"/>
  <c r="AU827" i="4"/>
  <c r="AU828" i="4"/>
  <c r="AU829" i="4"/>
  <c r="AU830" i="4"/>
  <c r="AU831" i="4"/>
  <c r="AU832" i="4"/>
  <c r="AU833" i="4"/>
  <c r="AU834" i="4"/>
  <c r="AU835" i="4"/>
  <c r="AU836" i="4"/>
  <c r="AU837" i="4"/>
  <c r="AU838" i="4"/>
  <c r="AU839" i="4"/>
  <c r="AU840" i="4"/>
  <c r="AU841" i="4"/>
  <c r="AU842" i="4"/>
  <c r="AU843" i="4"/>
  <c r="AU844" i="4"/>
  <c r="AU845" i="4"/>
  <c r="AU846" i="4"/>
  <c r="AU847" i="4"/>
  <c r="AU848" i="4"/>
  <c r="AU849" i="4"/>
  <c r="AU850" i="4"/>
  <c r="AU851" i="4"/>
  <c r="AU852" i="4"/>
  <c r="AU853" i="4"/>
  <c r="AU854" i="4"/>
  <c r="AU855" i="4"/>
  <c r="AU856" i="4"/>
  <c r="AU857" i="4"/>
  <c r="AU858" i="4"/>
  <c r="AU859" i="4"/>
  <c r="AU860" i="4"/>
  <c r="AU861" i="4"/>
  <c r="AU862" i="4"/>
  <c r="AU863" i="4"/>
  <c r="AU864" i="4"/>
  <c r="AU865" i="4"/>
  <c r="AU866" i="4"/>
  <c r="AU867" i="4"/>
  <c r="AU868" i="4"/>
  <c r="AU869" i="4"/>
  <c r="AU870" i="4"/>
  <c r="AU871" i="4"/>
  <c r="AU872" i="4"/>
  <c r="AU873" i="4"/>
  <c r="AU874" i="4"/>
  <c r="AU875" i="4"/>
  <c r="AU876" i="4"/>
  <c r="AU877" i="4"/>
  <c r="AU878" i="4"/>
  <c r="AU879" i="4"/>
  <c r="AU880" i="4"/>
  <c r="AU881" i="4"/>
  <c r="AU882" i="4"/>
  <c r="AU883" i="4"/>
  <c r="AU884" i="4"/>
  <c r="AU885" i="4"/>
  <c r="AU886" i="4"/>
  <c r="AU887" i="4"/>
  <c r="AU888" i="4"/>
  <c r="AU889" i="4"/>
  <c r="AU890" i="4"/>
  <c r="AU891" i="4"/>
  <c r="AU892" i="4"/>
  <c r="AU893" i="4"/>
  <c r="AU894" i="4"/>
  <c r="AU895" i="4"/>
  <c r="AU896" i="4"/>
  <c r="AU897" i="4"/>
  <c r="AU898" i="4"/>
  <c r="AU899" i="4"/>
  <c r="AU900" i="4"/>
  <c r="AU901" i="4"/>
  <c r="AU902" i="4"/>
  <c r="AU903" i="4"/>
  <c r="AU904" i="4"/>
  <c r="AU905" i="4"/>
  <c r="AU906" i="4"/>
  <c r="AU907" i="4"/>
  <c r="AU908" i="4"/>
  <c r="AU909" i="4"/>
  <c r="AU910" i="4"/>
  <c r="AU911" i="4"/>
  <c r="AU912" i="4"/>
  <c r="AU913" i="4"/>
  <c r="AU914" i="4"/>
  <c r="AU915" i="4"/>
  <c r="AU916" i="4"/>
  <c r="AU917" i="4"/>
  <c r="AU918" i="4"/>
  <c r="AU919" i="4"/>
  <c r="AU920" i="4"/>
  <c r="AU921" i="4"/>
  <c r="AU922" i="4"/>
  <c r="AU923" i="4"/>
  <c r="AU924" i="4"/>
  <c r="AU925" i="4"/>
  <c r="AU926" i="4"/>
  <c r="AU927" i="4"/>
  <c r="AU928" i="4"/>
  <c r="AU929" i="4"/>
  <c r="AU930" i="4"/>
  <c r="AU931" i="4"/>
  <c r="AU932" i="4"/>
  <c r="AU933" i="4"/>
  <c r="AU934" i="4"/>
  <c r="AU935" i="4"/>
  <c r="AU936" i="4"/>
  <c r="AU937" i="4"/>
  <c r="AU938" i="4"/>
  <c r="AU939" i="4"/>
  <c r="AU940" i="4"/>
  <c r="AU941" i="4"/>
  <c r="AU942" i="4"/>
  <c r="AU943" i="4"/>
  <c r="AU944" i="4"/>
  <c r="AU945" i="4"/>
  <c r="AU946" i="4"/>
  <c r="AU947" i="4"/>
  <c r="AU948" i="4"/>
  <c r="AU949" i="4"/>
  <c r="AU950" i="4"/>
  <c r="AU951" i="4"/>
  <c r="AU952" i="4"/>
  <c r="AU953" i="4"/>
  <c r="AU954" i="4"/>
  <c r="AU955" i="4"/>
  <c r="AU956" i="4"/>
  <c r="AU957" i="4"/>
  <c r="AU958" i="4"/>
  <c r="AU959" i="4"/>
  <c r="AU960" i="4"/>
  <c r="AU961" i="4"/>
  <c r="AU962" i="4"/>
  <c r="AU963" i="4"/>
  <c r="AU964" i="4"/>
  <c r="AU965" i="4"/>
  <c r="AU966" i="4"/>
  <c r="AU967" i="4"/>
  <c r="AU968" i="4"/>
  <c r="AU969" i="4"/>
  <c r="AU970" i="4"/>
  <c r="AU971" i="4"/>
  <c r="AU972" i="4"/>
  <c r="AU973" i="4"/>
  <c r="AU974" i="4"/>
  <c r="AU975" i="4"/>
  <c r="AU976" i="4"/>
  <c r="AU977" i="4"/>
  <c r="AU978" i="4"/>
  <c r="AU979" i="4"/>
  <c r="AU980" i="4"/>
  <c r="AU981" i="4"/>
  <c r="AU982" i="4"/>
  <c r="AU983" i="4"/>
  <c r="AU984" i="4"/>
  <c r="AU985" i="4"/>
  <c r="AU986" i="4"/>
  <c r="AU987" i="4"/>
  <c r="AU988" i="4"/>
  <c r="AU989" i="4"/>
  <c r="AU990" i="4"/>
  <c r="AU991" i="4"/>
  <c r="AU992" i="4"/>
  <c r="AU993" i="4"/>
  <c r="AU994" i="4"/>
  <c r="AU995" i="4"/>
  <c r="AU996" i="4"/>
  <c r="AU997" i="4"/>
  <c r="AU998" i="4"/>
  <c r="AU999" i="4"/>
  <c r="AU1000" i="4"/>
  <c r="AU1001" i="4"/>
  <c r="AU1002" i="4"/>
  <c r="AU1003" i="4"/>
  <c r="AU1004" i="4"/>
  <c r="AU1005" i="4"/>
  <c r="AU1006" i="4"/>
  <c r="AU1007" i="4"/>
  <c r="AU1008" i="4"/>
  <c r="AU1009" i="4"/>
  <c r="AU1010" i="4"/>
  <c r="AU1011" i="4"/>
  <c r="AU1012" i="4"/>
  <c r="AU1013" i="4"/>
  <c r="AU1014" i="4"/>
  <c r="AU1015" i="4"/>
  <c r="AU1016" i="4"/>
  <c r="AU1017" i="4"/>
  <c r="AU1018" i="4"/>
  <c r="AU1019" i="4"/>
  <c r="AU1020" i="4"/>
  <c r="AU1021" i="4"/>
  <c r="AU1022" i="4"/>
  <c r="AU1023" i="4"/>
  <c r="AU1024" i="4"/>
  <c r="AU1025" i="4"/>
  <c r="AU1026" i="4"/>
  <c r="AU1027" i="4"/>
  <c r="AU1028" i="4"/>
  <c r="AU1029" i="4"/>
  <c r="AU1030" i="4"/>
  <c r="AU1031" i="4"/>
  <c r="AU1032" i="4"/>
  <c r="AU1033" i="4"/>
  <c r="AU1034" i="4"/>
  <c r="AU1035" i="4"/>
  <c r="AU1036" i="4"/>
  <c r="AU1037" i="4"/>
  <c r="AU1038" i="4"/>
  <c r="AU1039" i="4"/>
  <c r="AU1040" i="4"/>
  <c r="AU1041" i="4"/>
  <c r="AU1042" i="4"/>
  <c r="AU1043" i="4"/>
  <c r="AU1044" i="4"/>
  <c r="AU1045" i="4"/>
  <c r="AU1046" i="4"/>
  <c r="AU1047" i="4"/>
  <c r="AU1048" i="4"/>
  <c r="AU1049" i="4"/>
  <c r="AU1050" i="4"/>
  <c r="AU1051" i="4"/>
  <c r="AU1052" i="4"/>
  <c r="AU1053" i="4"/>
  <c r="AU1054" i="4"/>
  <c r="AU1055" i="4"/>
  <c r="AU1056" i="4"/>
  <c r="AU1057" i="4"/>
  <c r="AU1058" i="4"/>
  <c r="AU1059" i="4"/>
  <c r="AU1060" i="4"/>
  <c r="AU1061" i="4"/>
  <c r="AU1062" i="4"/>
  <c r="AU1063" i="4"/>
  <c r="AU1064" i="4"/>
  <c r="AU1065" i="4"/>
  <c r="AU1066" i="4"/>
  <c r="AU1067" i="4"/>
  <c r="AU1068" i="4"/>
  <c r="AU1069" i="4"/>
  <c r="AU1070" i="4"/>
  <c r="AU1071" i="4"/>
  <c r="AU1072" i="4"/>
  <c r="AU1073" i="4"/>
  <c r="AU1074" i="4"/>
  <c r="AU1075" i="4"/>
  <c r="AU1076" i="4"/>
  <c r="AU1077" i="4"/>
  <c r="AU1078" i="4"/>
  <c r="AU1079" i="4"/>
  <c r="AU1080" i="4"/>
  <c r="AU1081" i="4"/>
  <c r="AU1082" i="4"/>
  <c r="AU1083" i="4"/>
  <c r="AU1084" i="4"/>
  <c r="AU1085" i="4"/>
  <c r="AU1086" i="4"/>
  <c r="AU1087" i="4"/>
  <c r="AU1088" i="4"/>
  <c r="AU1089" i="4"/>
  <c r="AU1090" i="4"/>
  <c r="AU1091" i="4"/>
  <c r="AU1092" i="4"/>
  <c r="AU1093" i="4"/>
  <c r="AU1094" i="4"/>
  <c r="AU1095" i="4"/>
  <c r="AU1096" i="4"/>
  <c r="AU1097" i="4"/>
  <c r="AU1098" i="4"/>
  <c r="AU1099" i="4"/>
  <c r="AU1100" i="4"/>
  <c r="AU1101" i="4"/>
  <c r="AU1102" i="4"/>
  <c r="AU1103" i="4"/>
  <c r="AU1104" i="4"/>
  <c r="AU1105" i="4"/>
  <c r="AU1106" i="4"/>
  <c r="AU1107" i="4"/>
  <c r="AU1108" i="4"/>
  <c r="AU1109" i="4"/>
  <c r="AU1110" i="4"/>
  <c r="AU1111" i="4"/>
  <c r="AU1112" i="4"/>
  <c r="AU1113" i="4"/>
  <c r="AU1114" i="4"/>
  <c r="AU1115" i="4"/>
  <c r="AU1116" i="4"/>
  <c r="AU1117" i="4"/>
  <c r="AU1118" i="4"/>
  <c r="AU1119" i="4"/>
  <c r="AU1120" i="4"/>
  <c r="AU1121" i="4"/>
  <c r="AU1122" i="4"/>
  <c r="AU1123" i="4"/>
  <c r="AU1124" i="4"/>
  <c r="AU1125" i="4"/>
  <c r="AU1126" i="4"/>
  <c r="AU1127" i="4"/>
  <c r="AU1128" i="4"/>
  <c r="AU1129" i="4"/>
  <c r="AU1130" i="4"/>
  <c r="AU1131" i="4"/>
  <c r="AU1132" i="4"/>
  <c r="AU1133" i="4"/>
  <c r="AU1134" i="4"/>
  <c r="AU1135" i="4"/>
  <c r="AU1136" i="4"/>
  <c r="AU1137" i="4"/>
  <c r="AU1138" i="4"/>
  <c r="AU1139" i="4"/>
  <c r="AU1140" i="4"/>
  <c r="AU1141" i="4"/>
  <c r="AU1142" i="4"/>
  <c r="AU1143" i="4"/>
  <c r="AU1144" i="4"/>
  <c r="AU1145" i="4"/>
  <c r="AU1146" i="4"/>
  <c r="AU1147" i="4"/>
  <c r="AU1148" i="4"/>
  <c r="AU1149" i="4"/>
  <c r="AU1150" i="4"/>
  <c r="AU1151" i="4"/>
  <c r="AU1152" i="4"/>
  <c r="AU1153" i="4"/>
  <c r="AU1154" i="4"/>
  <c r="AU1155" i="4"/>
  <c r="AU1156" i="4"/>
  <c r="AU1157" i="4"/>
  <c r="AU1158" i="4"/>
  <c r="AU1159" i="4"/>
  <c r="AU1160" i="4"/>
  <c r="AU1161" i="4"/>
  <c r="AU1162" i="4"/>
  <c r="AU1163" i="4"/>
  <c r="AU1164" i="4"/>
  <c r="AU1165" i="4"/>
  <c r="AU1166" i="4"/>
  <c r="AU1167" i="4"/>
  <c r="AU1168" i="4"/>
  <c r="AU1169" i="4"/>
  <c r="AU1170" i="4"/>
  <c r="AU1171" i="4"/>
  <c r="AU1172" i="4"/>
  <c r="AU1173" i="4"/>
  <c r="AU1174" i="4"/>
  <c r="AU1175" i="4"/>
  <c r="AU1176" i="4"/>
  <c r="AU1177" i="4"/>
  <c r="AU1178" i="4"/>
  <c r="AU1179" i="4"/>
  <c r="AU1180" i="4"/>
  <c r="AU1181" i="4"/>
  <c r="AU1182" i="4"/>
  <c r="AU1183" i="4"/>
  <c r="AU1184" i="4"/>
  <c r="AU1185" i="4"/>
  <c r="AU1186" i="4"/>
  <c r="AU1187" i="4"/>
  <c r="AU1188" i="4"/>
  <c r="AU1189" i="4"/>
  <c r="AU1190" i="4"/>
  <c r="AU1191" i="4"/>
  <c r="AU1192" i="4"/>
  <c r="AU1193" i="4"/>
  <c r="AU1194" i="4"/>
  <c r="AU1195" i="4"/>
  <c r="AU1196" i="4"/>
  <c r="AU1197" i="4"/>
  <c r="AU1198" i="4"/>
  <c r="AU1199" i="4"/>
  <c r="AU1200" i="4"/>
  <c r="AU1201" i="4"/>
  <c r="AU1202" i="4"/>
  <c r="AU1203" i="4"/>
  <c r="AU1204" i="4"/>
  <c r="AU1205" i="4"/>
  <c r="AU1206" i="4"/>
  <c r="AU1207" i="4"/>
  <c r="AU1208" i="4"/>
  <c r="AU1209" i="4"/>
  <c r="AU1210" i="4"/>
  <c r="AU1211" i="4"/>
  <c r="AU1212" i="4"/>
  <c r="AU1213" i="4"/>
  <c r="AU1214" i="4"/>
  <c r="AU1215" i="4"/>
  <c r="AU1216" i="4"/>
  <c r="AU1217" i="4"/>
  <c r="AU1218" i="4"/>
  <c r="AU1219" i="4"/>
  <c r="AU1220" i="4"/>
  <c r="AU1221" i="4"/>
  <c r="AU1222" i="4"/>
  <c r="AU1223" i="4"/>
  <c r="AU1224" i="4"/>
  <c r="AU1225" i="4"/>
  <c r="AU1226" i="4"/>
  <c r="AU1227" i="4"/>
  <c r="AU1228" i="4"/>
  <c r="AU1229" i="4"/>
  <c r="AU1230" i="4"/>
  <c r="AU1231" i="4"/>
  <c r="AU1232" i="4"/>
  <c r="AU1233" i="4"/>
  <c r="AU1234" i="4"/>
  <c r="AU1235" i="4"/>
  <c r="AU1236" i="4"/>
  <c r="AU1237" i="4"/>
  <c r="AU1238" i="4"/>
  <c r="AU1239" i="4"/>
  <c r="AU1240" i="4"/>
  <c r="AU1241" i="4"/>
  <c r="AU1242" i="4"/>
  <c r="AU1243" i="4"/>
  <c r="AU1244" i="4"/>
  <c r="AU1245" i="4"/>
  <c r="AU1246" i="4"/>
  <c r="AU1247" i="4"/>
  <c r="AU1248" i="4"/>
  <c r="AU1249" i="4"/>
  <c r="AU1250" i="4"/>
  <c r="AU1251" i="4"/>
  <c r="AU1252" i="4"/>
  <c r="AU1253" i="4"/>
  <c r="AU1254" i="4"/>
  <c r="AU1255" i="4"/>
  <c r="AU1256" i="4"/>
  <c r="AU1257" i="4"/>
  <c r="AU1258" i="4"/>
  <c r="AU1259" i="4"/>
  <c r="AU1260" i="4"/>
  <c r="AU1261" i="4"/>
  <c r="AU1262" i="4"/>
  <c r="AU1263" i="4"/>
  <c r="AU1264" i="4"/>
  <c r="AU1265" i="4"/>
  <c r="AU1266" i="4"/>
  <c r="AU1267" i="4"/>
  <c r="AU1268" i="4"/>
  <c r="AU1269" i="4"/>
  <c r="AU1270" i="4"/>
  <c r="AU1271" i="4"/>
  <c r="AU1272" i="4"/>
  <c r="AU1273" i="4"/>
  <c r="AU1274" i="4"/>
  <c r="AU1275" i="4"/>
  <c r="AU1276" i="4"/>
  <c r="AU1277" i="4"/>
  <c r="AU1278" i="4"/>
  <c r="AU1279" i="4"/>
  <c r="AU1280" i="4"/>
  <c r="AU1281" i="4"/>
  <c r="AU1282" i="4"/>
  <c r="AU1283" i="4"/>
  <c r="AU1284" i="4"/>
  <c r="AU1285" i="4"/>
  <c r="AU1286" i="4"/>
  <c r="AU1287" i="4"/>
  <c r="AU1288" i="4"/>
  <c r="AU1289" i="4"/>
  <c r="AU1290" i="4"/>
  <c r="AU1291" i="4"/>
  <c r="AU1292" i="4"/>
  <c r="AU1293" i="4"/>
  <c r="AU1294" i="4"/>
  <c r="AU1295" i="4"/>
  <c r="AU1296" i="4"/>
  <c r="AU1297" i="4"/>
  <c r="AU1298" i="4"/>
  <c r="AU1299" i="4"/>
  <c r="AU1300" i="4"/>
  <c r="AU1301" i="4"/>
  <c r="AU1302" i="4"/>
  <c r="AU1303" i="4"/>
  <c r="AU1304" i="4"/>
  <c r="AU1305" i="4"/>
  <c r="AU1306" i="4"/>
  <c r="AU1307" i="4"/>
  <c r="AU1308" i="4"/>
  <c r="AU1309" i="4"/>
  <c r="AU1310" i="4"/>
  <c r="AU1311" i="4"/>
  <c r="AU1312" i="4"/>
  <c r="AU1313" i="4"/>
  <c r="AU1314" i="4"/>
  <c r="AU1315" i="4"/>
  <c r="AU1316" i="4"/>
  <c r="AU1317" i="4"/>
  <c r="AU1318" i="4"/>
  <c r="AU1319" i="4"/>
  <c r="AU1320" i="4"/>
  <c r="AU1321" i="4"/>
  <c r="AU1322" i="4"/>
  <c r="AU1323" i="4"/>
  <c r="AU1324" i="4"/>
  <c r="AU1325" i="4"/>
  <c r="AU1326" i="4"/>
  <c r="AU1327" i="4"/>
  <c r="AU1328" i="4"/>
  <c r="AU1329" i="4"/>
  <c r="AU1330" i="4"/>
  <c r="AU1331" i="4"/>
  <c r="AU1332" i="4"/>
  <c r="AU1333" i="4"/>
  <c r="AU1334" i="4"/>
  <c r="AU1335" i="4"/>
  <c r="AU1336" i="4"/>
  <c r="AU1337" i="4"/>
  <c r="AU1338" i="4"/>
  <c r="AU1339" i="4"/>
  <c r="AU1340" i="4"/>
  <c r="AU1341" i="4"/>
  <c r="AU1342" i="4"/>
  <c r="AU1343" i="4"/>
  <c r="AU1344" i="4"/>
  <c r="AU1345" i="4"/>
  <c r="AU1346" i="4"/>
  <c r="AU1347" i="4"/>
  <c r="AU1348" i="4"/>
  <c r="AU1349" i="4"/>
  <c r="AU1350" i="4"/>
  <c r="AU1351" i="4"/>
  <c r="AU1352" i="4"/>
  <c r="AU1353" i="4"/>
  <c r="AU1354" i="4"/>
  <c r="AU1355" i="4"/>
  <c r="AU1356" i="4"/>
  <c r="AU1357" i="4"/>
  <c r="AU1358" i="4"/>
  <c r="AU1359" i="4"/>
  <c r="AU1360" i="4"/>
  <c r="AU1361" i="4"/>
  <c r="AU1362" i="4"/>
  <c r="AU1363" i="4"/>
  <c r="AU1364" i="4"/>
  <c r="AU1365" i="4"/>
  <c r="AU1366" i="4"/>
  <c r="AU1367" i="4"/>
  <c r="AU1368" i="4"/>
  <c r="AU1369" i="4"/>
  <c r="AU1370" i="4"/>
  <c r="AU1371" i="4"/>
  <c r="AU1372" i="4"/>
  <c r="AU1373" i="4"/>
  <c r="AU1374" i="4"/>
  <c r="AU1375" i="4"/>
  <c r="AU1376" i="4"/>
  <c r="AU1377" i="4"/>
  <c r="AU1378" i="4"/>
  <c r="AU1379" i="4"/>
  <c r="AU1380" i="4"/>
  <c r="AU1381" i="4"/>
  <c r="AU1382" i="4"/>
  <c r="AU1383" i="4"/>
  <c r="AU1384" i="4"/>
  <c r="AU1385" i="4"/>
  <c r="AU1386" i="4"/>
  <c r="AU1387" i="4"/>
  <c r="AU1388" i="4"/>
  <c r="AU1389" i="4"/>
  <c r="AU1390" i="4"/>
  <c r="AU1391" i="4"/>
  <c r="AU1392" i="4"/>
  <c r="AU1393" i="4"/>
  <c r="AU1394" i="4"/>
  <c r="AU1395" i="4"/>
  <c r="AU1396" i="4"/>
  <c r="AU1397" i="4"/>
  <c r="AU1398" i="4"/>
  <c r="AU1399" i="4"/>
  <c r="AU1400" i="4"/>
  <c r="AU1401" i="4"/>
  <c r="AU1402" i="4"/>
  <c r="AU1403" i="4"/>
  <c r="AU1404" i="4"/>
  <c r="AU1405" i="4"/>
  <c r="AU1406" i="4"/>
  <c r="AU1407" i="4"/>
  <c r="AU1408" i="4"/>
  <c r="AU1409" i="4"/>
  <c r="AU1410" i="4"/>
  <c r="AU1411" i="4"/>
  <c r="AU1412" i="4"/>
  <c r="AU1413" i="4"/>
  <c r="AU1414" i="4"/>
  <c r="AU1415" i="4"/>
  <c r="AU1416" i="4"/>
  <c r="AU1417" i="4"/>
  <c r="AU1418" i="4"/>
  <c r="AU1419" i="4"/>
  <c r="AU1420" i="4"/>
  <c r="AU1421" i="4"/>
  <c r="AU1422" i="4"/>
  <c r="AU1423" i="4"/>
  <c r="AU1424" i="4"/>
  <c r="AU1425" i="4"/>
  <c r="AU1426" i="4"/>
  <c r="AU1427" i="4"/>
  <c r="AU1428" i="4"/>
  <c r="AU1429" i="4"/>
  <c r="AU1430" i="4"/>
  <c r="AU1431" i="4"/>
  <c r="AU1432" i="4"/>
  <c r="AU1433" i="4"/>
  <c r="AU1434" i="4"/>
  <c r="AU1435" i="4"/>
  <c r="AU1436" i="4"/>
  <c r="AU1437" i="4"/>
  <c r="AU1438" i="4"/>
  <c r="AU1439" i="4"/>
  <c r="AU1440" i="4"/>
  <c r="AU1441" i="4"/>
  <c r="AU1442" i="4"/>
  <c r="AU1443" i="4"/>
  <c r="AU1444" i="4"/>
  <c r="AU1445" i="4"/>
  <c r="AU1446" i="4"/>
  <c r="AU1447" i="4"/>
  <c r="AU1448" i="4"/>
  <c r="AU1449" i="4"/>
  <c r="AU1450" i="4"/>
  <c r="AU1451" i="4"/>
  <c r="AU1452" i="4"/>
  <c r="AU1453" i="4"/>
  <c r="AU1454" i="4"/>
  <c r="AU1455" i="4"/>
  <c r="AU1456" i="4"/>
  <c r="AU1457" i="4"/>
  <c r="AU1458" i="4"/>
  <c r="AU1459" i="4"/>
  <c r="AU1460" i="4"/>
  <c r="AU1461" i="4"/>
  <c r="AU1462" i="4"/>
  <c r="AU1463" i="4"/>
  <c r="AU1464" i="4"/>
  <c r="AU1465" i="4"/>
  <c r="AU1466" i="4"/>
  <c r="AU1467" i="4"/>
  <c r="AU1468" i="4"/>
  <c r="AU1469" i="4"/>
  <c r="AU1470" i="4"/>
  <c r="AU1471" i="4"/>
  <c r="AU1472" i="4"/>
  <c r="AU1473" i="4"/>
  <c r="AU1474" i="4"/>
  <c r="AU1475" i="4"/>
  <c r="AU1476" i="4"/>
  <c r="AU1477" i="4"/>
  <c r="AU1478" i="4"/>
  <c r="AU1479" i="4"/>
  <c r="AU1480" i="4"/>
  <c r="AU1481" i="4"/>
  <c r="AU1482" i="4"/>
  <c r="AU1483" i="4"/>
  <c r="AU1484" i="4"/>
  <c r="AU1485" i="4"/>
  <c r="AU1486" i="4"/>
  <c r="AU1487" i="4"/>
  <c r="AU1488" i="4"/>
  <c r="AU1489" i="4"/>
  <c r="AU1490" i="4"/>
  <c r="AU1491" i="4"/>
  <c r="AU1492" i="4"/>
  <c r="AU1493" i="4"/>
  <c r="AU1494" i="4"/>
  <c r="AU1495" i="4"/>
  <c r="AT755" i="4"/>
  <c r="AT756" i="4"/>
  <c r="AT757" i="4"/>
  <c r="AT758" i="4"/>
  <c r="AT759" i="4"/>
  <c r="AT760" i="4"/>
  <c r="AT761" i="4"/>
  <c r="AT762" i="4"/>
  <c r="AT763" i="4"/>
  <c r="AT764" i="4"/>
  <c r="AT765" i="4"/>
  <c r="AT766" i="4"/>
  <c r="AT767" i="4"/>
  <c r="AT768" i="4"/>
  <c r="AT769" i="4"/>
  <c r="AT770" i="4"/>
  <c r="AT771" i="4"/>
  <c r="AT772" i="4"/>
  <c r="AT773" i="4"/>
  <c r="AT774" i="4"/>
  <c r="AT775" i="4"/>
  <c r="AT776" i="4"/>
  <c r="AT777" i="4"/>
  <c r="AT778" i="4"/>
  <c r="AT779" i="4"/>
  <c r="AT780" i="4"/>
  <c r="AT781" i="4"/>
  <c r="AT782" i="4"/>
  <c r="AT783" i="4"/>
  <c r="AT784" i="4"/>
  <c r="AT785" i="4"/>
  <c r="AT786" i="4"/>
  <c r="AT787" i="4"/>
  <c r="AT788" i="4"/>
  <c r="AT789" i="4"/>
  <c r="AT790" i="4"/>
  <c r="AT791" i="4"/>
  <c r="AT792" i="4"/>
  <c r="AT793" i="4"/>
  <c r="AT794" i="4"/>
  <c r="AT795" i="4"/>
  <c r="AT796" i="4"/>
  <c r="AT797" i="4"/>
  <c r="AT798" i="4"/>
  <c r="AT799" i="4"/>
  <c r="AT800" i="4"/>
  <c r="AT801" i="4"/>
  <c r="AT802" i="4"/>
  <c r="AT803" i="4"/>
  <c r="AT804" i="4"/>
  <c r="AT805" i="4"/>
  <c r="AT806" i="4"/>
  <c r="AT807" i="4"/>
  <c r="AT808" i="4"/>
  <c r="AT809" i="4"/>
  <c r="AT810" i="4"/>
  <c r="AT811" i="4"/>
  <c r="AT812" i="4"/>
  <c r="AT813" i="4"/>
  <c r="AT814" i="4"/>
  <c r="AT815" i="4"/>
  <c r="AT816" i="4"/>
  <c r="AT817" i="4"/>
  <c r="AT818" i="4"/>
  <c r="AT819" i="4"/>
  <c r="AT820" i="4"/>
  <c r="AT821" i="4"/>
  <c r="AT822" i="4"/>
  <c r="AT823" i="4"/>
  <c r="AT824" i="4"/>
  <c r="AT825" i="4"/>
  <c r="AT826" i="4"/>
  <c r="AT827" i="4"/>
  <c r="AT828" i="4"/>
  <c r="AT829" i="4"/>
  <c r="AT830" i="4"/>
  <c r="AT831" i="4"/>
  <c r="AT832" i="4"/>
  <c r="AT833" i="4"/>
  <c r="AT834" i="4"/>
  <c r="AT835" i="4"/>
  <c r="AT836" i="4"/>
  <c r="AT837" i="4"/>
  <c r="AT838" i="4"/>
  <c r="AT839" i="4"/>
  <c r="AT840" i="4"/>
  <c r="AT841" i="4"/>
  <c r="AT842" i="4"/>
  <c r="AT843" i="4"/>
  <c r="AT844" i="4"/>
  <c r="AT845" i="4"/>
  <c r="AT846" i="4"/>
  <c r="AT847" i="4"/>
  <c r="AT848" i="4"/>
  <c r="AT849" i="4"/>
  <c r="AT850" i="4"/>
  <c r="AT851" i="4"/>
  <c r="AT852" i="4"/>
  <c r="AT853" i="4"/>
  <c r="AT854" i="4"/>
  <c r="AT855" i="4"/>
  <c r="AT856" i="4"/>
  <c r="AT857" i="4"/>
  <c r="AT858" i="4"/>
  <c r="AT859" i="4"/>
  <c r="AT860" i="4"/>
  <c r="AT861" i="4"/>
  <c r="AT862" i="4"/>
  <c r="AT863" i="4"/>
  <c r="AT864" i="4"/>
  <c r="AT865" i="4"/>
  <c r="AT866" i="4"/>
  <c r="AT867" i="4"/>
  <c r="AT868" i="4"/>
  <c r="AT869" i="4"/>
  <c r="AT870" i="4"/>
  <c r="AT871" i="4"/>
  <c r="AT872" i="4"/>
  <c r="AT873" i="4"/>
  <c r="AT874" i="4"/>
  <c r="AT875" i="4"/>
  <c r="AT876" i="4"/>
  <c r="AT877" i="4"/>
  <c r="AT878" i="4"/>
  <c r="AT879" i="4"/>
  <c r="AT880" i="4"/>
  <c r="AT881" i="4"/>
  <c r="AT882" i="4"/>
  <c r="AT883" i="4"/>
  <c r="AT884" i="4"/>
  <c r="AT885" i="4"/>
  <c r="AT886" i="4"/>
  <c r="AT887" i="4"/>
  <c r="AT888" i="4"/>
  <c r="AT889" i="4"/>
  <c r="AT890" i="4"/>
  <c r="AT891" i="4"/>
  <c r="AT892" i="4"/>
  <c r="AT893" i="4"/>
  <c r="AT894" i="4"/>
  <c r="AT895" i="4"/>
  <c r="AT896" i="4"/>
  <c r="AT897" i="4"/>
  <c r="AT898" i="4"/>
  <c r="AT899" i="4"/>
  <c r="AT900" i="4"/>
  <c r="AT901" i="4"/>
  <c r="AT902" i="4"/>
  <c r="AT903" i="4"/>
  <c r="AT904" i="4"/>
  <c r="AT905" i="4"/>
  <c r="AT906" i="4"/>
  <c r="AT907" i="4"/>
  <c r="AT908" i="4"/>
  <c r="AT909" i="4"/>
  <c r="AT910" i="4"/>
  <c r="AT911" i="4"/>
  <c r="AT912" i="4"/>
  <c r="AT913" i="4"/>
  <c r="AT914" i="4"/>
  <c r="AT915" i="4"/>
  <c r="AT916" i="4"/>
  <c r="AT917" i="4"/>
  <c r="AT918" i="4"/>
  <c r="AT919" i="4"/>
  <c r="AT920" i="4"/>
  <c r="AT921" i="4"/>
  <c r="AT922" i="4"/>
  <c r="AT923" i="4"/>
  <c r="AT924" i="4"/>
  <c r="AT925" i="4"/>
  <c r="AT926" i="4"/>
  <c r="AT927" i="4"/>
  <c r="AT928" i="4"/>
  <c r="AT929" i="4"/>
  <c r="AT930" i="4"/>
  <c r="AT931" i="4"/>
  <c r="AT932" i="4"/>
  <c r="AT933" i="4"/>
  <c r="AT934" i="4"/>
  <c r="AT935" i="4"/>
  <c r="AT936" i="4"/>
  <c r="AT937" i="4"/>
  <c r="AT938" i="4"/>
  <c r="AT939" i="4"/>
  <c r="AT940" i="4"/>
  <c r="AT941" i="4"/>
  <c r="AT942" i="4"/>
  <c r="AT943" i="4"/>
  <c r="AT944" i="4"/>
  <c r="AT945" i="4"/>
  <c r="AT946" i="4"/>
  <c r="AT947" i="4"/>
  <c r="AT948" i="4"/>
  <c r="AT949" i="4"/>
  <c r="AT950" i="4"/>
  <c r="AT951" i="4"/>
  <c r="AT952" i="4"/>
  <c r="AT953" i="4"/>
  <c r="AT954" i="4"/>
  <c r="AT955" i="4"/>
  <c r="AT956" i="4"/>
  <c r="AT957" i="4"/>
  <c r="AT958" i="4"/>
  <c r="AT959" i="4"/>
  <c r="AT960" i="4"/>
  <c r="AT961" i="4"/>
  <c r="AT962" i="4"/>
  <c r="AT963" i="4"/>
  <c r="AT964" i="4"/>
  <c r="AT965" i="4"/>
  <c r="AT966" i="4"/>
  <c r="AT967" i="4"/>
  <c r="AT968" i="4"/>
  <c r="AT969" i="4"/>
  <c r="AT970" i="4"/>
  <c r="AT971" i="4"/>
  <c r="AT972" i="4"/>
  <c r="AT973" i="4"/>
  <c r="AT974" i="4"/>
  <c r="AT975" i="4"/>
  <c r="AT976" i="4"/>
  <c r="AT977" i="4"/>
  <c r="AT978" i="4"/>
  <c r="AT979" i="4"/>
  <c r="AT980" i="4"/>
  <c r="AT981" i="4"/>
  <c r="AT982" i="4"/>
  <c r="AT983" i="4"/>
  <c r="AT984" i="4"/>
  <c r="AT985" i="4"/>
  <c r="AT986" i="4"/>
  <c r="AT987" i="4"/>
  <c r="AT988" i="4"/>
  <c r="AT989" i="4"/>
  <c r="AT990" i="4"/>
  <c r="AT991" i="4"/>
  <c r="AT992" i="4"/>
  <c r="AT993" i="4"/>
  <c r="AT994" i="4"/>
  <c r="AT995" i="4"/>
  <c r="AT996" i="4"/>
  <c r="AT997" i="4"/>
  <c r="AT998" i="4"/>
  <c r="AT999" i="4"/>
  <c r="AT1000" i="4"/>
  <c r="AT1001" i="4"/>
  <c r="AT1002" i="4"/>
  <c r="AT1003" i="4"/>
  <c r="AT1004" i="4"/>
  <c r="AT1005" i="4"/>
  <c r="AT1006" i="4"/>
  <c r="AT1007" i="4"/>
  <c r="AT1008" i="4"/>
  <c r="AT1009" i="4"/>
  <c r="AT1010" i="4"/>
  <c r="AT1011" i="4"/>
  <c r="AT1012" i="4"/>
  <c r="AT1013" i="4"/>
  <c r="AT1014" i="4"/>
  <c r="AT1015" i="4"/>
  <c r="AT1016" i="4"/>
  <c r="AT1017" i="4"/>
  <c r="AT1018" i="4"/>
  <c r="AT1019" i="4"/>
  <c r="AT1020" i="4"/>
  <c r="AT1021" i="4"/>
  <c r="AT1022" i="4"/>
  <c r="AT1023" i="4"/>
  <c r="AT1024" i="4"/>
  <c r="AT1025" i="4"/>
  <c r="AT1026" i="4"/>
  <c r="AT1027" i="4"/>
  <c r="AT1028" i="4"/>
  <c r="AT1029" i="4"/>
  <c r="AT1030" i="4"/>
  <c r="AT1031" i="4"/>
  <c r="AT1032" i="4"/>
  <c r="AT1033" i="4"/>
  <c r="AT1034" i="4"/>
  <c r="AT1035" i="4"/>
  <c r="AT1036" i="4"/>
  <c r="AT1037" i="4"/>
  <c r="AT1038" i="4"/>
  <c r="AT1039" i="4"/>
  <c r="AT1040" i="4"/>
  <c r="AT1041" i="4"/>
  <c r="AT1042" i="4"/>
  <c r="AT1043" i="4"/>
  <c r="AT1044" i="4"/>
  <c r="AT1045" i="4"/>
  <c r="AT1046" i="4"/>
  <c r="AT1047" i="4"/>
  <c r="AT1048" i="4"/>
  <c r="AT1049" i="4"/>
  <c r="AT1050" i="4"/>
  <c r="AT1051" i="4"/>
  <c r="AT1052" i="4"/>
  <c r="AT1053" i="4"/>
  <c r="AT1054" i="4"/>
  <c r="AT1055" i="4"/>
  <c r="AT1056" i="4"/>
  <c r="AT1057" i="4"/>
  <c r="AT1058" i="4"/>
  <c r="AT1059" i="4"/>
  <c r="AT1060" i="4"/>
  <c r="AT1061" i="4"/>
  <c r="AT1062" i="4"/>
  <c r="AT1063" i="4"/>
  <c r="AT1064" i="4"/>
  <c r="AT1065" i="4"/>
  <c r="AT1066" i="4"/>
  <c r="AT1067" i="4"/>
  <c r="AT1068" i="4"/>
  <c r="AT1069" i="4"/>
  <c r="AT1070" i="4"/>
  <c r="AT1071" i="4"/>
  <c r="AT1072" i="4"/>
  <c r="AT1073" i="4"/>
  <c r="AT1074" i="4"/>
  <c r="AT1075" i="4"/>
  <c r="AT1076" i="4"/>
  <c r="AT1077" i="4"/>
  <c r="AT1078" i="4"/>
  <c r="AT1079" i="4"/>
  <c r="AT1080" i="4"/>
  <c r="AT1081" i="4"/>
  <c r="AT1082" i="4"/>
  <c r="AT1083" i="4"/>
  <c r="AT1084" i="4"/>
  <c r="AT1085" i="4"/>
  <c r="AT1086" i="4"/>
  <c r="AT1087" i="4"/>
  <c r="AT1088" i="4"/>
  <c r="AT1089" i="4"/>
  <c r="AT1090" i="4"/>
  <c r="AT1091" i="4"/>
  <c r="AT1092" i="4"/>
  <c r="AT1093" i="4"/>
  <c r="AT1094" i="4"/>
  <c r="AT1095" i="4"/>
  <c r="AT1096" i="4"/>
  <c r="AT1097" i="4"/>
  <c r="AT1098" i="4"/>
  <c r="AT1099" i="4"/>
  <c r="AT1100" i="4"/>
  <c r="AT1101" i="4"/>
  <c r="AT1102" i="4"/>
  <c r="AT1103" i="4"/>
  <c r="AT1104" i="4"/>
  <c r="AT1105" i="4"/>
  <c r="AT1106" i="4"/>
  <c r="AT1107" i="4"/>
  <c r="AT1108" i="4"/>
  <c r="AT1109" i="4"/>
  <c r="AT1110" i="4"/>
  <c r="AT1111" i="4"/>
  <c r="AT1112" i="4"/>
  <c r="AT1113" i="4"/>
  <c r="AT1114" i="4"/>
  <c r="AT1115" i="4"/>
  <c r="AT1116" i="4"/>
  <c r="AT1117" i="4"/>
  <c r="AT1118" i="4"/>
  <c r="AT1119" i="4"/>
  <c r="AT1120" i="4"/>
  <c r="AT1121" i="4"/>
  <c r="AT1122" i="4"/>
  <c r="AT1123" i="4"/>
  <c r="AT1124" i="4"/>
  <c r="AT1125" i="4"/>
  <c r="AT1126" i="4"/>
  <c r="AT1127" i="4"/>
  <c r="AT1128" i="4"/>
  <c r="AT1129" i="4"/>
  <c r="AT1130" i="4"/>
  <c r="AT1131" i="4"/>
  <c r="AT1132" i="4"/>
  <c r="AT1133" i="4"/>
  <c r="AT1134" i="4"/>
  <c r="AT1135" i="4"/>
  <c r="AT1136" i="4"/>
  <c r="AT1137" i="4"/>
  <c r="AT1138" i="4"/>
  <c r="AT1139" i="4"/>
  <c r="AT1140" i="4"/>
  <c r="AT1141" i="4"/>
  <c r="AT1142" i="4"/>
  <c r="AT1143" i="4"/>
  <c r="AT1144" i="4"/>
  <c r="AT1145" i="4"/>
  <c r="AT1146" i="4"/>
  <c r="AT1147" i="4"/>
  <c r="AT1148" i="4"/>
  <c r="AT1149" i="4"/>
  <c r="AT1150" i="4"/>
  <c r="AT1151" i="4"/>
  <c r="AT1152" i="4"/>
  <c r="AT1153" i="4"/>
  <c r="AT1154" i="4"/>
  <c r="AT1155" i="4"/>
  <c r="AT1156" i="4"/>
  <c r="AT1157" i="4"/>
  <c r="AT1158" i="4"/>
  <c r="AT1159" i="4"/>
  <c r="AT1160" i="4"/>
  <c r="AT1161" i="4"/>
  <c r="AT1162" i="4"/>
  <c r="AT1163" i="4"/>
  <c r="AT1164" i="4"/>
  <c r="AT1165" i="4"/>
  <c r="AT1166" i="4"/>
  <c r="AT1167" i="4"/>
  <c r="AT1168" i="4"/>
  <c r="AT1169" i="4"/>
  <c r="AT1170" i="4"/>
  <c r="AT1171" i="4"/>
  <c r="AT1172" i="4"/>
  <c r="AT1173" i="4"/>
  <c r="AT1174" i="4"/>
  <c r="AT1175" i="4"/>
  <c r="AT1176" i="4"/>
  <c r="AT1177" i="4"/>
  <c r="AT1178" i="4"/>
  <c r="AT1179" i="4"/>
  <c r="AT1180" i="4"/>
  <c r="AT1181" i="4"/>
  <c r="AT1182" i="4"/>
  <c r="AT1183" i="4"/>
  <c r="AT1184" i="4"/>
  <c r="AT1185" i="4"/>
  <c r="AT1186" i="4"/>
  <c r="AT1187" i="4"/>
  <c r="AT1188" i="4"/>
  <c r="AT1189" i="4"/>
  <c r="AT1190" i="4"/>
  <c r="AT1191" i="4"/>
  <c r="AT1192" i="4"/>
  <c r="AT1193" i="4"/>
  <c r="AT1194" i="4"/>
  <c r="AT1195" i="4"/>
  <c r="AT1196" i="4"/>
  <c r="AT1197" i="4"/>
  <c r="AT1198" i="4"/>
  <c r="AT1199" i="4"/>
  <c r="AT1200" i="4"/>
  <c r="AT1201" i="4"/>
  <c r="AT1202" i="4"/>
  <c r="AT1203" i="4"/>
  <c r="AT1204" i="4"/>
  <c r="AT1205" i="4"/>
  <c r="AT1206" i="4"/>
  <c r="AT1207" i="4"/>
  <c r="AT1208" i="4"/>
  <c r="AT1209" i="4"/>
  <c r="AT1210" i="4"/>
  <c r="AT1211" i="4"/>
  <c r="AT1212" i="4"/>
  <c r="AT1213" i="4"/>
  <c r="AT1214" i="4"/>
  <c r="AT1215" i="4"/>
  <c r="AT1216" i="4"/>
  <c r="AT1217" i="4"/>
  <c r="AT1218" i="4"/>
  <c r="AT1219" i="4"/>
  <c r="AT1220" i="4"/>
  <c r="AT1221" i="4"/>
  <c r="AT1222" i="4"/>
  <c r="AT1223" i="4"/>
  <c r="AT1224" i="4"/>
  <c r="AT1225" i="4"/>
  <c r="AT1226" i="4"/>
  <c r="AT1227" i="4"/>
  <c r="AT1228" i="4"/>
  <c r="AT1229" i="4"/>
  <c r="AT1230" i="4"/>
  <c r="AT1231" i="4"/>
  <c r="AT1232" i="4"/>
  <c r="AT1233" i="4"/>
  <c r="AT1234" i="4"/>
  <c r="AT1235" i="4"/>
  <c r="AT1236" i="4"/>
  <c r="AT1237" i="4"/>
  <c r="AT1238" i="4"/>
  <c r="AT1239" i="4"/>
  <c r="AT1240" i="4"/>
  <c r="AT1241" i="4"/>
  <c r="AT1242" i="4"/>
  <c r="AT1243" i="4"/>
  <c r="AT1244" i="4"/>
  <c r="AT1245" i="4"/>
  <c r="AT1246" i="4"/>
  <c r="AT1247" i="4"/>
  <c r="AT1248" i="4"/>
  <c r="AT1249" i="4"/>
  <c r="AT1250" i="4"/>
  <c r="AT1251" i="4"/>
  <c r="AT1252" i="4"/>
  <c r="AT1253" i="4"/>
  <c r="AT1254" i="4"/>
  <c r="AT1255" i="4"/>
  <c r="AT1256" i="4"/>
  <c r="AT1257" i="4"/>
  <c r="AT1258" i="4"/>
  <c r="AT1259" i="4"/>
  <c r="AT1260" i="4"/>
  <c r="AT1261" i="4"/>
  <c r="AT1262" i="4"/>
  <c r="AT1263" i="4"/>
  <c r="AT1264" i="4"/>
  <c r="AT1265" i="4"/>
  <c r="AT1266" i="4"/>
  <c r="AT1267" i="4"/>
  <c r="AT1268" i="4"/>
  <c r="AT1269" i="4"/>
  <c r="AT1270" i="4"/>
  <c r="AT1271" i="4"/>
  <c r="AT1272" i="4"/>
  <c r="AT1273" i="4"/>
  <c r="AT1274" i="4"/>
  <c r="AT1275" i="4"/>
  <c r="AT1276" i="4"/>
  <c r="AT1277" i="4"/>
  <c r="AT1278" i="4"/>
  <c r="AT1279" i="4"/>
  <c r="AT1280" i="4"/>
  <c r="AT1281" i="4"/>
  <c r="AT1282" i="4"/>
  <c r="AT1283" i="4"/>
  <c r="AT1284" i="4"/>
  <c r="AT1285" i="4"/>
  <c r="AT1286" i="4"/>
  <c r="AT1287" i="4"/>
  <c r="AT1288" i="4"/>
  <c r="AT1289" i="4"/>
  <c r="AT1290" i="4"/>
  <c r="AT1291" i="4"/>
  <c r="AT1292" i="4"/>
  <c r="AT1293" i="4"/>
  <c r="AT1294" i="4"/>
  <c r="AT1295" i="4"/>
  <c r="AT1296" i="4"/>
  <c r="AT1297" i="4"/>
  <c r="AT1298" i="4"/>
  <c r="AT1299" i="4"/>
  <c r="AT1300" i="4"/>
  <c r="AT1301" i="4"/>
  <c r="AT1302" i="4"/>
  <c r="AT1303" i="4"/>
  <c r="AT1304" i="4"/>
  <c r="AT1305" i="4"/>
  <c r="AT1306" i="4"/>
  <c r="AT1307" i="4"/>
  <c r="AT1308" i="4"/>
  <c r="AT1309" i="4"/>
  <c r="AT1310" i="4"/>
  <c r="AT1311" i="4"/>
  <c r="AT1312" i="4"/>
  <c r="AT1313" i="4"/>
  <c r="AT1314" i="4"/>
  <c r="AT1315" i="4"/>
  <c r="AT1316" i="4"/>
  <c r="AT1317" i="4"/>
  <c r="AT1318" i="4"/>
  <c r="AT1319" i="4"/>
  <c r="AT1320" i="4"/>
  <c r="AT1321" i="4"/>
  <c r="AT1322" i="4"/>
  <c r="AT1323" i="4"/>
  <c r="AT1324" i="4"/>
  <c r="AT1325" i="4"/>
  <c r="AT1326" i="4"/>
  <c r="AT1327" i="4"/>
  <c r="AT1328" i="4"/>
  <c r="AT1329" i="4"/>
  <c r="AT1330" i="4"/>
  <c r="AT1331" i="4"/>
  <c r="AT1332" i="4"/>
  <c r="AT1333" i="4"/>
  <c r="AT1334" i="4"/>
  <c r="AT1335" i="4"/>
  <c r="AT1336" i="4"/>
  <c r="AT1337" i="4"/>
  <c r="AT1338" i="4"/>
  <c r="AT1339" i="4"/>
  <c r="AT1340" i="4"/>
  <c r="AT1341" i="4"/>
  <c r="AT1342" i="4"/>
  <c r="AT1343" i="4"/>
  <c r="AT1344" i="4"/>
  <c r="AT1345" i="4"/>
  <c r="AT1346" i="4"/>
  <c r="AT1347" i="4"/>
  <c r="AT1348" i="4"/>
  <c r="AT1349" i="4"/>
  <c r="AT1350" i="4"/>
  <c r="AT1351" i="4"/>
  <c r="AT1352" i="4"/>
  <c r="AT1353" i="4"/>
  <c r="AT1354" i="4"/>
  <c r="AT1355" i="4"/>
  <c r="AT1356" i="4"/>
  <c r="AT1357" i="4"/>
  <c r="AT1358" i="4"/>
  <c r="AT1359" i="4"/>
  <c r="AT1360" i="4"/>
  <c r="AT1361" i="4"/>
  <c r="AT1362" i="4"/>
  <c r="AT1363" i="4"/>
  <c r="AT1364" i="4"/>
  <c r="AT1365" i="4"/>
  <c r="AT1366" i="4"/>
  <c r="AT1367" i="4"/>
  <c r="AT1368" i="4"/>
  <c r="AT1369" i="4"/>
  <c r="AT1370" i="4"/>
  <c r="AT1371" i="4"/>
  <c r="AT1372" i="4"/>
  <c r="AT1373" i="4"/>
  <c r="AT1374" i="4"/>
  <c r="AT1375" i="4"/>
  <c r="AT1376" i="4"/>
  <c r="AT1377" i="4"/>
  <c r="AT1378" i="4"/>
  <c r="AT1379" i="4"/>
  <c r="AT1380" i="4"/>
  <c r="AT1381" i="4"/>
  <c r="AT1382" i="4"/>
  <c r="AT1383" i="4"/>
  <c r="AT1384" i="4"/>
  <c r="AT1385" i="4"/>
  <c r="AT1386" i="4"/>
  <c r="AT1387" i="4"/>
  <c r="AT1388" i="4"/>
  <c r="AT1389" i="4"/>
  <c r="AT1390" i="4"/>
  <c r="AT1391" i="4"/>
  <c r="AT1392" i="4"/>
  <c r="AT1393" i="4"/>
  <c r="AT1394" i="4"/>
  <c r="AT1395" i="4"/>
  <c r="AT1396" i="4"/>
  <c r="AT1397" i="4"/>
  <c r="AT1398" i="4"/>
  <c r="AT1399" i="4"/>
  <c r="AT1400" i="4"/>
  <c r="AT1401" i="4"/>
  <c r="AT1402" i="4"/>
  <c r="AT1403" i="4"/>
  <c r="AT1404" i="4"/>
  <c r="AT1405" i="4"/>
  <c r="AT1406" i="4"/>
  <c r="AT1407" i="4"/>
  <c r="AT1408" i="4"/>
  <c r="AT1409" i="4"/>
  <c r="AT1410" i="4"/>
  <c r="AT1411" i="4"/>
  <c r="AT1412" i="4"/>
  <c r="AT1413" i="4"/>
  <c r="AT1414" i="4"/>
  <c r="AT1415" i="4"/>
  <c r="AT1416" i="4"/>
  <c r="AT1417" i="4"/>
  <c r="AT1418" i="4"/>
  <c r="AT1419" i="4"/>
  <c r="AT1420" i="4"/>
  <c r="AT1421" i="4"/>
  <c r="AT1422" i="4"/>
  <c r="AT1423" i="4"/>
  <c r="AT1424" i="4"/>
  <c r="AT1425" i="4"/>
  <c r="AT1426" i="4"/>
  <c r="AT1427" i="4"/>
  <c r="AT1428" i="4"/>
  <c r="AT1429" i="4"/>
  <c r="AT1430" i="4"/>
  <c r="AT1431" i="4"/>
  <c r="AT1432" i="4"/>
  <c r="AT1433" i="4"/>
  <c r="AT1434" i="4"/>
  <c r="AT1435" i="4"/>
  <c r="AT1436" i="4"/>
  <c r="AT1437" i="4"/>
  <c r="AT1438" i="4"/>
  <c r="AT1439" i="4"/>
  <c r="AT1440" i="4"/>
  <c r="AT1441" i="4"/>
  <c r="AT1442" i="4"/>
  <c r="AT1443" i="4"/>
  <c r="AT1444" i="4"/>
  <c r="AT1445" i="4"/>
  <c r="AT1446" i="4"/>
  <c r="AT1447" i="4"/>
  <c r="AT1448" i="4"/>
  <c r="AT1449" i="4"/>
  <c r="AT1450" i="4"/>
  <c r="AT1451" i="4"/>
  <c r="AT1452" i="4"/>
  <c r="AT1453" i="4"/>
  <c r="AT1454" i="4"/>
  <c r="AT1455" i="4"/>
  <c r="AT1456" i="4"/>
  <c r="AT1457" i="4"/>
  <c r="AT1458" i="4"/>
  <c r="AT1459" i="4"/>
  <c r="AT1460" i="4"/>
  <c r="AT1461" i="4"/>
  <c r="AT1462" i="4"/>
  <c r="AT1463" i="4"/>
  <c r="AT1464" i="4"/>
  <c r="AT1465" i="4"/>
  <c r="AT1466" i="4"/>
  <c r="AT1467" i="4"/>
  <c r="AT1468" i="4"/>
  <c r="AT1469" i="4"/>
  <c r="AT1470" i="4"/>
  <c r="AT1471" i="4"/>
  <c r="AT1472" i="4"/>
  <c r="AT1473" i="4"/>
  <c r="AT1474" i="4"/>
  <c r="AT1475" i="4"/>
  <c r="AT1476" i="4"/>
  <c r="AT1477" i="4"/>
  <c r="AT1478" i="4"/>
  <c r="AT1479" i="4"/>
  <c r="AT1480" i="4"/>
  <c r="AT1481" i="4"/>
  <c r="AT1482" i="4"/>
  <c r="AT1483" i="4"/>
  <c r="AT1484" i="4"/>
  <c r="AT1485" i="4"/>
  <c r="AT1486" i="4"/>
  <c r="AT1487" i="4"/>
  <c r="AT1488" i="4"/>
  <c r="AT1489" i="4"/>
  <c r="AT1490" i="4"/>
  <c r="AT1491" i="4"/>
  <c r="AT1492" i="4"/>
  <c r="AT1493" i="4"/>
  <c r="AT1494" i="4"/>
  <c r="AT1495" i="4"/>
  <c r="AT754" i="4"/>
  <c r="AS755" i="4"/>
  <c r="AS756" i="4"/>
  <c r="AS757" i="4"/>
  <c r="AS758" i="4"/>
  <c r="AS759" i="4"/>
  <c r="AS760" i="4"/>
  <c r="AS761" i="4"/>
  <c r="AS762" i="4"/>
  <c r="AS763" i="4"/>
  <c r="AS764" i="4"/>
  <c r="AS765" i="4"/>
  <c r="AS766" i="4"/>
  <c r="AS767" i="4"/>
  <c r="AS768" i="4"/>
  <c r="AS769" i="4"/>
  <c r="AS770" i="4"/>
  <c r="AS771" i="4"/>
  <c r="AS772" i="4"/>
  <c r="AS773" i="4"/>
  <c r="AS774" i="4"/>
  <c r="AS775" i="4"/>
  <c r="AS776" i="4"/>
  <c r="AS777" i="4"/>
  <c r="AS778" i="4"/>
  <c r="AS779" i="4"/>
  <c r="AS780" i="4"/>
  <c r="AS781" i="4"/>
  <c r="AS782" i="4"/>
  <c r="AS783" i="4"/>
  <c r="AS784" i="4"/>
  <c r="AS785" i="4"/>
  <c r="AS786" i="4"/>
  <c r="AS787" i="4"/>
  <c r="AS788" i="4"/>
  <c r="AS789" i="4"/>
  <c r="AS790" i="4"/>
  <c r="AS791" i="4"/>
  <c r="AS792" i="4"/>
  <c r="AS793" i="4"/>
  <c r="AS794" i="4"/>
  <c r="AS795" i="4"/>
  <c r="AS796" i="4"/>
  <c r="AS797" i="4"/>
  <c r="AS798" i="4"/>
  <c r="AS799" i="4"/>
  <c r="AS800" i="4"/>
  <c r="AS801" i="4"/>
  <c r="AS802" i="4"/>
  <c r="AS803" i="4"/>
  <c r="AS804" i="4"/>
  <c r="AS805" i="4"/>
  <c r="AS806" i="4"/>
  <c r="AS807" i="4"/>
  <c r="AS808" i="4"/>
  <c r="AS809" i="4"/>
  <c r="AS810" i="4"/>
  <c r="AS811" i="4"/>
  <c r="AS812" i="4"/>
  <c r="AS813" i="4"/>
  <c r="AS814" i="4"/>
  <c r="AS815" i="4"/>
  <c r="AS816" i="4"/>
  <c r="AS817" i="4"/>
  <c r="AS818" i="4"/>
  <c r="AS819" i="4"/>
  <c r="AS820" i="4"/>
  <c r="AS821" i="4"/>
  <c r="AS822" i="4"/>
  <c r="AS823" i="4"/>
  <c r="AS824" i="4"/>
  <c r="AS825" i="4"/>
  <c r="AS826" i="4"/>
  <c r="AS827" i="4"/>
  <c r="AS828" i="4"/>
  <c r="AS829" i="4"/>
  <c r="AS830" i="4"/>
  <c r="AS831" i="4"/>
  <c r="AS832" i="4"/>
  <c r="AS833" i="4"/>
  <c r="AS834" i="4"/>
  <c r="AS835" i="4"/>
  <c r="AS836" i="4"/>
  <c r="AS837" i="4"/>
  <c r="AS838" i="4"/>
  <c r="AS839" i="4"/>
  <c r="AS840" i="4"/>
  <c r="AS841" i="4"/>
  <c r="AS842" i="4"/>
  <c r="AS843" i="4"/>
  <c r="AS844" i="4"/>
  <c r="AS845" i="4"/>
  <c r="AS846" i="4"/>
  <c r="AS847" i="4"/>
  <c r="AS848" i="4"/>
  <c r="AS849" i="4"/>
  <c r="AS850" i="4"/>
  <c r="AS851" i="4"/>
  <c r="AS852" i="4"/>
  <c r="AS853" i="4"/>
  <c r="AS854" i="4"/>
  <c r="AS855" i="4"/>
  <c r="AS856" i="4"/>
  <c r="AS857" i="4"/>
  <c r="AS858" i="4"/>
  <c r="AS859" i="4"/>
  <c r="AS860" i="4"/>
  <c r="AS861" i="4"/>
  <c r="AS862" i="4"/>
  <c r="AS863" i="4"/>
  <c r="AS864" i="4"/>
  <c r="AS865" i="4"/>
  <c r="AS866" i="4"/>
  <c r="AS867" i="4"/>
  <c r="AS868" i="4"/>
  <c r="AS869" i="4"/>
  <c r="AS870" i="4"/>
  <c r="AS871" i="4"/>
  <c r="AS872" i="4"/>
  <c r="AS873" i="4"/>
  <c r="AS874" i="4"/>
  <c r="AS875" i="4"/>
  <c r="AS876" i="4"/>
  <c r="AS877" i="4"/>
  <c r="AS878" i="4"/>
  <c r="AS879" i="4"/>
  <c r="AS880" i="4"/>
  <c r="AS881" i="4"/>
  <c r="AS882" i="4"/>
  <c r="AS883" i="4"/>
  <c r="AS884" i="4"/>
  <c r="AS885" i="4"/>
  <c r="AS886" i="4"/>
  <c r="AS887" i="4"/>
  <c r="AS888" i="4"/>
  <c r="AS889" i="4"/>
  <c r="AS890" i="4"/>
  <c r="AS891" i="4"/>
  <c r="AS892" i="4"/>
  <c r="AS893" i="4"/>
  <c r="AS894" i="4"/>
  <c r="AS895" i="4"/>
  <c r="AS896" i="4"/>
  <c r="AS897" i="4"/>
  <c r="AS898" i="4"/>
  <c r="AS899" i="4"/>
  <c r="AS900" i="4"/>
  <c r="AS901" i="4"/>
  <c r="AS902" i="4"/>
  <c r="AS903" i="4"/>
  <c r="AS904" i="4"/>
  <c r="AS905" i="4"/>
  <c r="AS906" i="4"/>
  <c r="AS907" i="4"/>
  <c r="AS908" i="4"/>
  <c r="AS909" i="4"/>
  <c r="AS910" i="4"/>
  <c r="AS911" i="4"/>
  <c r="AS912" i="4"/>
  <c r="AS913" i="4"/>
  <c r="AS914" i="4"/>
  <c r="AS915" i="4"/>
  <c r="AS916" i="4"/>
  <c r="AS917" i="4"/>
  <c r="AS918" i="4"/>
  <c r="AS919" i="4"/>
  <c r="AS920" i="4"/>
  <c r="AS921" i="4"/>
  <c r="AS922" i="4"/>
  <c r="AS923" i="4"/>
  <c r="AS924" i="4"/>
  <c r="AS925" i="4"/>
  <c r="AS926" i="4"/>
  <c r="AS927" i="4"/>
  <c r="AS928" i="4"/>
  <c r="AS929" i="4"/>
  <c r="AS930" i="4"/>
  <c r="AS931" i="4"/>
  <c r="AS932" i="4"/>
  <c r="AS933" i="4"/>
  <c r="AS934" i="4"/>
  <c r="AS935" i="4"/>
  <c r="AS936" i="4"/>
  <c r="AS937" i="4"/>
  <c r="AS938" i="4"/>
  <c r="AS939" i="4"/>
  <c r="AS940" i="4"/>
  <c r="AS941" i="4"/>
  <c r="AS942" i="4"/>
  <c r="AS943" i="4"/>
  <c r="AS944" i="4"/>
  <c r="AS945" i="4"/>
  <c r="AS946" i="4"/>
  <c r="AS947" i="4"/>
  <c r="AS948" i="4"/>
  <c r="AS949" i="4"/>
  <c r="AS950" i="4"/>
  <c r="AS951" i="4"/>
  <c r="AS952" i="4"/>
  <c r="AS953" i="4"/>
  <c r="AS954" i="4"/>
  <c r="AS955" i="4"/>
  <c r="AS956" i="4"/>
  <c r="AS957" i="4"/>
  <c r="AS958" i="4"/>
  <c r="AS959" i="4"/>
  <c r="AS960" i="4"/>
  <c r="AS961" i="4"/>
  <c r="AS962" i="4"/>
  <c r="AS963" i="4"/>
  <c r="AS964" i="4"/>
  <c r="AS965" i="4"/>
  <c r="AS966" i="4"/>
  <c r="AS967" i="4"/>
  <c r="AS968" i="4"/>
  <c r="AS969" i="4"/>
  <c r="AS970" i="4"/>
  <c r="AS971" i="4"/>
  <c r="AS972" i="4"/>
  <c r="AS973" i="4"/>
  <c r="AS974" i="4"/>
  <c r="AS975" i="4"/>
  <c r="AS976" i="4"/>
  <c r="AS977" i="4"/>
  <c r="AS978" i="4"/>
  <c r="AS979" i="4"/>
  <c r="AS980" i="4"/>
  <c r="AS981" i="4"/>
  <c r="AS982" i="4"/>
  <c r="AS983" i="4"/>
  <c r="AS984" i="4"/>
  <c r="AS985" i="4"/>
  <c r="AS986" i="4"/>
  <c r="AS987" i="4"/>
  <c r="AS988" i="4"/>
  <c r="AS989" i="4"/>
  <c r="AS990" i="4"/>
  <c r="AS991" i="4"/>
  <c r="AS992" i="4"/>
  <c r="AS993" i="4"/>
  <c r="AS994" i="4"/>
  <c r="AS995" i="4"/>
  <c r="AS996" i="4"/>
  <c r="AS997" i="4"/>
  <c r="AS998" i="4"/>
  <c r="AS999" i="4"/>
  <c r="AS1000" i="4"/>
  <c r="AS1001" i="4"/>
  <c r="AS1002" i="4"/>
  <c r="AS1003" i="4"/>
  <c r="AS1004" i="4"/>
  <c r="AS1005" i="4"/>
  <c r="AS1006" i="4"/>
  <c r="AS1007" i="4"/>
  <c r="AS1008" i="4"/>
  <c r="AS1009" i="4"/>
  <c r="AS1010" i="4"/>
  <c r="AS1011" i="4"/>
  <c r="AS1012" i="4"/>
  <c r="AS1013" i="4"/>
  <c r="AS1014" i="4"/>
  <c r="AS1015" i="4"/>
  <c r="AS1016" i="4"/>
  <c r="AS1017" i="4"/>
  <c r="AS1018" i="4"/>
  <c r="AS1019" i="4"/>
  <c r="AS1020" i="4"/>
  <c r="AS1021" i="4"/>
  <c r="AS1022" i="4"/>
  <c r="AS1023" i="4"/>
  <c r="AS1024" i="4"/>
  <c r="AS1025" i="4"/>
  <c r="AS1026" i="4"/>
  <c r="AS1027" i="4"/>
  <c r="AS1028" i="4"/>
  <c r="AS1029" i="4"/>
  <c r="AS1030" i="4"/>
  <c r="AS1031" i="4"/>
  <c r="AS1032" i="4"/>
  <c r="AS1033" i="4"/>
  <c r="AS1034" i="4"/>
  <c r="AS1035" i="4"/>
  <c r="AS1036" i="4"/>
  <c r="AS1037" i="4"/>
  <c r="AS1038" i="4"/>
  <c r="AS1039" i="4"/>
  <c r="AS1040" i="4"/>
  <c r="AS1041" i="4"/>
  <c r="AS1042" i="4"/>
  <c r="AS1043" i="4"/>
  <c r="AS1044" i="4"/>
  <c r="AS1045" i="4"/>
  <c r="AS1046" i="4"/>
  <c r="AS1047" i="4"/>
  <c r="AS1048" i="4"/>
  <c r="AS1049" i="4"/>
  <c r="AS1050" i="4"/>
  <c r="AS1051" i="4"/>
  <c r="AS1052" i="4"/>
  <c r="AS1053" i="4"/>
  <c r="AS1054" i="4"/>
  <c r="AS1055" i="4"/>
  <c r="AS1056" i="4"/>
  <c r="AS1057" i="4"/>
  <c r="AS1058" i="4"/>
  <c r="AS1059" i="4"/>
  <c r="AS1060" i="4"/>
  <c r="AS1061" i="4"/>
  <c r="AS1062" i="4"/>
  <c r="AS1063" i="4"/>
  <c r="AS1064" i="4"/>
  <c r="AS1065" i="4"/>
  <c r="AS1066" i="4"/>
  <c r="AS1067" i="4"/>
  <c r="AS1068" i="4"/>
  <c r="AS1069" i="4"/>
  <c r="AS1070" i="4"/>
  <c r="AS1071" i="4"/>
  <c r="AS1072" i="4"/>
  <c r="AS1073" i="4"/>
  <c r="AS1074" i="4"/>
  <c r="AS1075" i="4"/>
  <c r="AS1076" i="4"/>
  <c r="AS1077" i="4"/>
  <c r="AS1078" i="4"/>
  <c r="AS1079" i="4"/>
  <c r="AS1080" i="4"/>
  <c r="AS1081" i="4"/>
  <c r="AS1082" i="4"/>
  <c r="AS1083" i="4"/>
  <c r="AS1084" i="4"/>
  <c r="AS1085" i="4"/>
  <c r="AS1086" i="4"/>
  <c r="AS1087" i="4"/>
  <c r="AS1088" i="4"/>
  <c r="AS1089" i="4"/>
  <c r="AS1090" i="4"/>
  <c r="AS1091" i="4"/>
  <c r="AS1092" i="4"/>
  <c r="AS1093" i="4"/>
  <c r="AS1094" i="4"/>
  <c r="AS1095" i="4"/>
  <c r="AS1096" i="4"/>
  <c r="AS1097" i="4"/>
  <c r="AS1098" i="4"/>
  <c r="AS1099" i="4"/>
  <c r="AS1100" i="4"/>
  <c r="AS1101" i="4"/>
  <c r="AS1102" i="4"/>
  <c r="AS1103" i="4"/>
  <c r="AS1104" i="4"/>
  <c r="AS1105" i="4"/>
  <c r="AS1106" i="4"/>
  <c r="AS1107" i="4"/>
  <c r="AS1108" i="4"/>
  <c r="AS1109" i="4"/>
  <c r="AS1110" i="4"/>
  <c r="AS1111" i="4"/>
  <c r="AS1112" i="4"/>
  <c r="AS1113" i="4"/>
  <c r="AS1114" i="4"/>
  <c r="AS1115" i="4"/>
  <c r="AS1116" i="4"/>
  <c r="AS1117" i="4"/>
  <c r="AS1118" i="4"/>
  <c r="AS1119" i="4"/>
  <c r="AS1120" i="4"/>
  <c r="AS1121" i="4"/>
  <c r="AS1122" i="4"/>
  <c r="AS1123" i="4"/>
  <c r="AS1124" i="4"/>
  <c r="AS1125" i="4"/>
  <c r="AS1126" i="4"/>
  <c r="AS1127" i="4"/>
  <c r="AS1128" i="4"/>
  <c r="AS1129" i="4"/>
  <c r="AS1130" i="4"/>
  <c r="AS1131" i="4"/>
  <c r="AS1132" i="4"/>
  <c r="AS1133" i="4"/>
  <c r="AS1134" i="4"/>
  <c r="AS1135" i="4"/>
  <c r="AS1136" i="4"/>
  <c r="AS1137" i="4"/>
  <c r="AS1138" i="4"/>
  <c r="AS1139" i="4"/>
  <c r="AS1140" i="4"/>
  <c r="AS1141" i="4"/>
  <c r="AS1142" i="4"/>
  <c r="AS1143" i="4"/>
  <c r="AS1144" i="4"/>
  <c r="AS1145" i="4"/>
  <c r="AS1146" i="4"/>
  <c r="AS1147" i="4"/>
  <c r="AS1148" i="4"/>
  <c r="AS1149" i="4"/>
  <c r="AS1150" i="4"/>
  <c r="AS1151" i="4"/>
  <c r="AS1152" i="4"/>
  <c r="AS1153" i="4"/>
  <c r="AS1154" i="4"/>
  <c r="AS1155" i="4"/>
  <c r="AS1156" i="4"/>
  <c r="AS1157" i="4"/>
  <c r="AS1158" i="4"/>
  <c r="AS1159" i="4"/>
  <c r="AS1160" i="4"/>
  <c r="AS1161" i="4"/>
  <c r="AS1162" i="4"/>
  <c r="AS1163" i="4"/>
  <c r="AS1164" i="4"/>
  <c r="AS1165" i="4"/>
  <c r="AS1166" i="4"/>
  <c r="AS1167" i="4"/>
  <c r="AS1168" i="4"/>
  <c r="AS1169" i="4"/>
  <c r="AS1170" i="4"/>
  <c r="AS1171" i="4"/>
  <c r="AS1172" i="4"/>
  <c r="AS1173" i="4"/>
  <c r="AS1174" i="4"/>
  <c r="AS1175" i="4"/>
  <c r="AS1176" i="4"/>
  <c r="AS1177" i="4"/>
  <c r="AS1178" i="4"/>
  <c r="AS1179" i="4"/>
  <c r="AS1180" i="4"/>
  <c r="AS1181" i="4"/>
  <c r="AS1182" i="4"/>
  <c r="AS1183" i="4"/>
  <c r="AS1184" i="4"/>
  <c r="AS1185" i="4"/>
  <c r="AS1186" i="4"/>
  <c r="AS1187" i="4"/>
  <c r="AS1188" i="4"/>
  <c r="AS1189" i="4"/>
  <c r="AS1190" i="4"/>
  <c r="AS1191" i="4"/>
  <c r="AS1192" i="4"/>
  <c r="AS1193" i="4"/>
  <c r="AS1194" i="4"/>
  <c r="AS1195" i="4"/>
  <c r="AS1196" i="4"/>
  <c r="AS1197" i="4"/>
  <c r="AS1198" i="4"/>
  <c r="AS1199" i="4"/>
  <c r="AS1200" i="4"/>
  <c r="AS1201" i="4"/>
  <c r="AS1202" i="4"/>
  <c r="AS1203" i="4"/>
  <c r="AS1204" i="4"/>
  <c r="AS1205" i="4"/>
  <c r="AS1206" i="4"/>
  <c r="AS1207" i="4"/>
  <c r="AS1208" i="4"/>
  <c r="AS1209" i="4"/>
  <c r="AS1210" i="4"/>
  <c r="AS1211" i="4"/>
  <c r="AS1212" i="4"/>
  <c r="AS1213" i="4"/>
  <c r="AS1214" i="4"/>
  <c r="AS1215" i="4"/>
  <c r="AS1216" i="4"/>
  <c r="AS1217" i="4"/>
  <c r="AS1218" i="4"/>
  <c r="AS1219" i="4"/>
  <c r="AS1220" i="4"/>
  <c r="AS1221" i="4"/>
  <c r="AS1222" i="4"/>
  <c r="AS1223" i="4"/>
  <c r="AS1224" i="4"/>
  <c r="AS1225" i="4"/>
  <c r="AS1226" i="4"/>
  <c r="AS1227" i="4"/>
  <c r="AS1228" i="4"/>
  <c r="AS1229" i="4"/>
  <c r="AS1230" i="4"/>
  <c r="AS1231" i="4"/>
  <c r="AS1232" i="4"/>
  <c r="AS1233" i="4"/>
  <c r="AS1234" i="4"/>
  <c r="AS1235" i="4"/>
  <c r="AS1236" i="4"/>
  <c r="AS1237" i="4"/>
  <c r="AS1238" i="4"/>
  <c r="AS1239" i="4"/>
  <c r="AS1240" i="4"/>
  <c r="AS1241" i="4"/>
  <c r="AS1242" i="4"/>
  <c r="AS1243" i="4"/>
  <c r="AS1244" i="4"/>
  <c r="AS1245" i="4"/>
  <c r="AS1246" i="4"/>
  <c r="AS1247" i="4"/>
  <c r="AS1248" i="4"/>
  <c r="AS1249" i="4"/>
  <c r="AS1250" i="4"/>
  <c r="AS1251" i="4"/>
  <c r="AS1252" i="4"/>
  <c r="AS1253" i="4"/>
  <c r="AS1254" i="4"/>
  <c r="AS1255" i="4"/>
  <c r="AS1256" i="4"/>
  <c r="AS1257" i="4"/>
  <c r="AS1258" i="4"/>
  <c r="AS1259" i="4"/>
  <c r="AS1260" i="4"/>
  <c r="AS1261" i="4"/>
  <c r="AS1262" i="4"/>
  <c r="AS1263" i="4"/>
  <c r="AS1264" i="4"/>
  <c r="AS1265" i="4"/>
  <c r="AS1266" i="4"/>
  <c r="AS1267" i="4"/>
  <c r="AS1268" i="4"/>
  <c r="AS1269" i="4"/>
  <c r="AS1270" i="4"/>
  <c r="AS1271" i="4"/>
  <c r="AS1272" i="4"/>
  <c r="AS1273" i="4"/>
  <c r="AS1274" i="4"/>
  <c r="AS1275" i="4"/>
  <c r="AS1276" i="4"/>
  <c r="AS1277" i="4"/>
  <c r="AS1278" i="4"/>
  <c r="AS1279" i="4"/>
  <c r="AS1280" i="4"/>
  <c r="AS1281" i="4"/>
  <c r="AS1282" i="4"/>
  <c r="AS1283" i="4"/>
  <c r="AS1284" i="4"/>
  <c r="AS1285" i="4"/>
  <c r="AS1286" i="4"/>
  <c r="AS1287" i="4"/>
  <c r="AS1288" i="4"/>
  <c r="AS1289" i="4"/>
  <c r="AS1290" i="4"/>
  <c r="AS1291" i="4"/>
  <c r="AS1292" i="4"/>
  <c r="AS1293" i="4"/>
  <c r="AS1294" i="4"/>
  <c r="AS1295" i="4"/>
  <c r="AS1296" i="4"/>
  <c r="AS1297" i="4"/>
  <c r="AS1298" i="4"/>
  <c r="AS1299" i="4"/>
  <c r="AS1300" i="4"/>
  <c r="AS1301" i="4"/>
  <c r="AS1302" i="4"/>
  <c r="AS1303" i="4"/>
  <c r="AS1304" i="4"/>
  <c r="AS1305" i="4"/>
  <c r="AS1306" i="4"/>
  <c r="AS1307" i="4"/>
  <c r="AS1308" i="4"/>
  <c r="AS1309" i="4"/>
  <c r="AS1310" i="4"/>
  <c r="AS1311" i="4"/>
  <c r="AS1312" i="4"/>
  <c r="AS1313" i="4"/>
  <c r="AS1314" i="4"/>
  <c r="AS1315" i="4"/>
  <c r="AS1316" i="4"/>
  <c r="AS1317" i="4"/>
  <c r="AS1318" i="4"/>
  <c r="AS1319" i="4"/>
  <c r="AS1320" i="4"/>
  <c r="AS1321" i="4"/>
  <c r="AS1322" i="4"/>
  <c r="AS1323" i="4"/>
  <c r="AS1324" i="4"/>
  <c r="AS1325" i="4"/>
  <c r="AS1326" i="4"/>
  <c r="AS1327" i="4"/>
  <c r="AS1328" i="4"/>
  <c r="AS1329" i="4"/>
  <c r="AS1330" i="4"/>
  <c r="AS1331" i="4"/>
  <c r="AS1332" i="4"/>
  <c r="AS1333" i="4"/>
  <c r="AS1334" i="4"/>
  <c r="AS1335" i="4"/>
  <c r="AS1336" i="4"/>
  <c r="AS1337" i="4"/>
  <c r="AS1338" i="4"/>
  <c r="AS1339" i="4"/>
  <c r="AS1340" i="4"/>
  <c r="AS1341" i="4"/>
  <c r="AS1342" i="4"/>
  <c r="AS1343" i="4"/>
  <c r="AS1344" i="4"/>
  <c r="AS1345" i="4"/>
  <c r="AS1346" i="4"/>
  <c r="AS1347" i="4"/>
  <c r="AS1348" i="4"/>
  <c r="AS1349" i="4"/>
  <c r="AS1350" i="4"/>
  <c r="AS1351" i="4"/>
  <c r="AS1352" i="4"/>
  <c r="AS1353" i="4"/>
  <c r="AS1354" i="4"/>
  <c r="AS1355" i="4"/>
  <c r="AS1356" i="4"/>
  <c r="AS1357" i="4"/>
  <c r="AS1358" i="4"/>
  <c r="AS1359" i="4"/>
  <c r="AS1360" i="4"/>
  <c r="AS1361" i="4"/>
  <c r="AS1362" i="4"/>
  <c r="AS1363" i="4"/>
  <c r="AS1364" i="4"/>
  <c r="AS1365" i="4"/>
  <c r="AS1366" i="4"/>
  <c r="AS1367" i="4"/>
  <c r="AS1368" i="4"/>
  <c r="AS1369" i="4"/>
  <c r="AS1370" i="4"/>
  <c r="AS1371" i="4"/>
  <c r="AS1372" i="4"/>
  <c r="AS1373" i="4"/>
  <c r="AS1374" i="4"/>
  <c r="AS1375" i="4"/>
  <c r="AS1376" i="4"/>
  <c r="AS1377" i="4"/>
  <c r="AS1378" i="4"/>
  <c r="AS1379" i="4"/>
  <c r="AS1380" i="4"/>
  <c r="AS1381" i="4"/>
  <c r="AS1382" i="4"/>
  <c r="AS1383" i="4"/>
  <c r="AS1384" i="4"/>
  <c r="AS1385" i="4"/>
  <c r="AS1386" i="4"/>
  <c r="AS1387" i="4"/>
  <c r="AS1388" i="4"/>
  <c r="AS1389" i="4"/>
  <c r="AS1390" i="4"/>
  <c r="AS1391" i="4"/>
  <c r="AS1392" i="4"/>
  <c r="AS1393" i="4"/>
  <c r="AS1394" i="4"/>
  <c r="AS1395" i="4"/>
  <c r="AS1396" i="4"/>
  <c r="AS1397" i="4"/>
  <c r="AS1398" i="4"/>
  <c r="AS1399" i="4"/>
  <c r="AS1400" i="4"/>
  <c r="AS1401" i="4"/>
  <c r="AS1402" i="4"/>
  <c r="AS1403" i="4"/>
  <c r="AS1404" i="4"/>
  <c r="AS1405" i="4"/>
  <c r="AS1406" i="4"/>
  <c r="AS1407" i="4"/>
  <c r="AS1408" i="4"/>
  <c r="AS1409" i="4"/>
  <c r="AS1410" i="4"/>
  <c r="AS1411" i="4"/>
  <c r="AS1412" i="4"/>
  <c r="AS1413" i="4"/>
  <c r="AS1414" i="4"/>
  <c r="AS1415" i="4"/>
  <c r="AS1416" i="4"/>
  <c r="AS1417" i="4"/>
  <c r="AS1418" i="4"/>
  <c r="AS1419" i="4"/>
  <c r="AS1420" i="4"/>
  <c r="AS1421" i="4"/>
  <c r="AS1422" i="4"/>
  <c r="AS1423" i="4"/>
  <c r="AS1424" i="4"/>
  <c r="AS1425" i="4"/>
  <c r="AS1426" i="4"/>
  <c r="AS1427" i="4"/>
  <c r="AS1428" i="4"/>
  <c r="AS1429" i="4"/>
  <c r="AS1430" i="4"/>
  <c r="AS1431" i="4"/>
  <c r="AS1432" i="4"/>
  <c r="AS1433" i="4"/>
  <c r="AS1434" i="4"/>
  <c r="AS1435" i="4"/>
  <c r="AS1436" i="4"/>
  <c r="AS1437" i="4"/>
  <c r="AS1438" i="4"/>
  <c r="AS1439" i="4"/>
  <c r="AS1440" i="4"/>
  <c r="AS1441" i="4"/>
  <c r="AS1442" i="4"/>
  <c r="AS1443" i="4"/>
  <c r="AS1444" i="4"/>
  <c r="AS1445" i="4"/>
  <c r="AS1446" i="4"/>
  <c r="AS1447" i="4"/>
  <c r="AS1448" i="4"/>
  <c r="AS1449" i="4"/>
  <c r="AS1450" i="4"/>
  <c r="AS1451" i="4"/>
  <c r="AS1452" i="4"/>
  <c r="AS1453" i="4"/>
  <c r="AS1454" i="4"/>
  <c r="AS1455" i="4"/>
  <c r="AS1456" i="4"/>
  <c r="AS1457" i="4"/>
  <c r="AS1458" i="4"/>
  <c r="AS1459" i="4"/>
  <c r="AS1460" i="4"/>
  <c r="AS1461" i="4"/>
  <c r="AS1462" i="4"/>
  <c r="AS1463" i="4"/>
  <c r="AS1464" i="4"/>
  <c r="AS1465" i="4"/>
  <c r="AS1466" i="4"/>
  <c r="AS1467" i="4"/>
  <c r="AS1468" i="4"/>
  <c r="AS1469" i="4"/>
  <c r="AS1470" i="4"/>
  <c r="AS1471" i="4"/>
  <c r="AS1472" i="4"/>
  <c r="AS1473" i="4"/>
  <c r="AS1474" i="4"/>
  <c r="AS1475" i="4"/>
  <c r="AS1476" i="4"/>
  <c r="AS1477" i="4"/>
  <c r="AS1478" i="4"/>
  <c r="AS1479" i="4"/>
  <c r="AS1480" i="4"/>
  <c r="AS1481" i="4"/>
  <c r="AS1482" i="4"/>
  <c r="AS1483" i="4"/>
  <c r="AS1484" i="4"/>
  <c r="AS1485" i="4"/>
  <c r="AS1486" i="4"/>
  <c r="AS1487" i="4"/>
  <c r="AS1488" i="4"/>
  <c r="AS1489" i="4"/>
  <c r="AS1490" i="4"/>
  <c r="AS1491" i="4"/>
  <c r="AS1492" i="4"/>
  <c r="AS1493" i="4"/>
  <c r="AS1494" i="4"/>
  <c r="AS1495" i="4"/>
  <c r="AS754" i="4"/>
  <c r="AS752" i="4"/>
  <c r="CD746" i="4"/>
  <c r="CC746" i="4"/>
  <c r="CB746" i="4"/>
  <c r="CA746" i="4"/>
  <c r="BZ746" i="4"/>
  <c r="BY746" i="4"/>
  <c r="BX746" i="4"/>
  <c r="BW746" i="4"/>
  <c r="BV746" i="4"/>
  <c r="BU746" i="4"/>
  <c r="BT746" i="4"/>
  <c r="BS746" i="4"/>
  <c r="BR746" i="4"/>
  <c r="BQ746" i="4"/>
  <c r="BP746" i="4"/>
  <c r="BO746" i="4"/>
  <c r="BN746" i="4"/>
  <c r="BM746" i="4"/>
  <c r="BL746" i="4"/>
  <c r="BK746" i="4"/>
  <c r="BJ746" i="4"/>
  <c r="BI746" i="4"/>
  <c r="BH746" i="4"/>
  <c r="BG746" i="4"/>
  <c r="BF746" i="4"/>
  <c r="BE746" i="4"/>
  <c r="BD746" i="4"/>
  <c r="BC746" i="4"/>
  <c r="BB746" i="4"/>
  <c r="AZ746" i="4"/>
  <c r="AY746" i="4"/>
  <c r="AX746" i="4"/>
  <c r="AW746" i="4"/>
  <c r="AV746" i="4"/>
  <c r="AU746" i="4"/>
  <c r="AT746" i="4"/>
  <c r="AS746" i="4"/>
  <c r="CD745" i="4"/>
  <c r="CC745" i="4"/>
  <c r="CB745" i="4"/>
  <c r="CA745" i="4"/>
  <c r="BZ745" i="4"/>
  <c r="BY745" i="4"/>
  <c r="BX745" i="4"/>
  <c r="BW745" i="4"/>
  <c r="BV745" i="4"/>
  <c r="BU745" i="4"/>
  <c r="BT745" i="4"/>
  <c r="BS745" i="4"/>
  <c r="BR745" i="4"/>
  <c r="BP745" i="4"/>
  <c r="BO745" i="4"/>
  <c r="BN745" i="4"/>
  <c r="BM745" i="4"/>
  <c r="BL745" i="4"/>
  <c r="BK745" i="4"/>
  <c r="BJ745" i="4"/>
  <c r="BI745" i="4"/>
  <c r="BH745" i="4"/>
  <c r="BG745" i="4"/>
  <c r="BF745" i="4"/>
  <c r="BE745" i="4"/>
  <c r="BD745" i="4"/>
  <c r="BC745" i="4"/>
  <c r="BB745" i="4"/>
  <c r="BA745" i="4"/>
  <c r="AZ745" i="4"/>
  <c r="AY745" i="4"/>
  <c r="AX745" i="4"/>
  <c r="AW745" i="4"/>
  <c r="AV745" i="4"/>
  <c r="AU745" i="4"/>
  <c r="AT745" i="4"/>
  <c r="AS745" i="4"/>
  <c r="CD743" i="4"/>
  <c r="CC743" i="4"/>
  <c r="CB743" i="4"/>
  <c r="CA743" i="4"/>
  <c r="BZ743" i="4"/>
  <c r="BY743" i="4"/>
  <c r="BX743" i="4"/>
  <c r="BW743" i="4"/>
  <c r="BV743" i="4"/>
  <c r="BU743" i="4"/>
  <c r="BT743" i="4"/>
  <c r="BS743" i="4"/>
  <c r="BR743" i="4"/>
  <c r="BP743" i="4"/>
  <c r="BO743" i="4"/>
  <c r="BN743" i="4"/>
  <c r="BM743" i="4"/>
  <c r="BL743" i="4"/>
  <c r="BK743" i="4"/>
  <c r="BJ743" i="4"/>
  <c r="BI743" i="4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AU743" i="4"/>
  <c r="AT743" i="4"/>
  <c r="AS743" i="4"/>
  <c r="CD742" i="4"/>
  <c r="CC742" i="4"/>
  <c r="CB742" i="4"/>
  <c r="CA742" i="4"/>
  <c r="BZ742" i="4"/>
  <c r="BY742" i="4"/>
  <c r="BX742" i="4"/>
  <c r="BW742" i="4"/>
  <c r="BV742" i="4"/>
  <c r="BU742" i="4"/>
  <c r="BT742" i="4"/>
  <c r="BS742" i="4"/>
  <c r="BR742" i="4"/>
  <c r="BP742" i="4"/>
  <c r="BO742" i="4"/>
  <c r="BN742" i="4"/>
  <c r="BM742" i="4"/>
  <c r="BL742" i="4"/>
  <c r="BK742" i="4"/>
  <c r="BJ742" i="4"/>
  <c r="BI742" i="4"/>
  <c r="BH742" i="4"/>
  <c r="BG742" i="4"/>
  <c r="BF742" i="4"/>
  <c r="BE742" i="4"/>
  <c r="BD742" i="4"/>
  <c r="BC742" i="4"/>
  <c r="BB742" i="4"/>
  <c r="BA742" i="4"/>
  <c r="AZ742" i="4"/>
  <c r="AY742" i="4"/>
  <c r="AX742" i="4"/>
  <c r="AW742" i="4"/>
  <c r="AV742" i="4"/>
  <c r="AU742" i="4"/>
  <c r="AT742" i="4"/>
  <c r="AS742" i="4"/>
  <c r="CD737" i="4"/>
  <c r="CC737" i="4"/>
  <c r="CB737" i="4"/>
  <c r="CA737" i="4"/>
  <c r="BZ737" i="4"/>
  <c r="BY737" i="4"/>
  <c r="BX737" i="4"/>
  <c r="BW737" i="4"/>
  <c r="BV737" i="4"/>
  <c r="BU737" i="4"/>
  <c r="BT737" i="4"/>
  <c r="BS737" i="4"/>
  <c r="BR737" i="4"/>
  <c r="BP737" i="4"/>
  <c r="BO737" i="4"/>
  <c r="BN737" i="4"/>
  <c r="BM737" i="4"/>
  <c r="BL737" i="4"/>
  <c r="BK737" i="4"/>
  <c r="BJ737" i="4"/>
  <c r="BI737" i="4"/>
  <c r="BH737" i="4"/>
  <c r="BG737" i="4"/>
  <c r="BF737" i="4"/>
  <c r="BE737" i="4"/>
  <c r="BD737" i="4"/>
  <c r="BC737" i="4"/>
  <c r="BB737" i="4"/>
  <c r="BA737" i="4"/>
  <c r="AZ737" i="4"/>
  <c r="AY737" i="4"/>
  <c r="AX737" i="4"/>
  <c r="AW737" i="4"/>
  <c r="AV737" i="4"/>
  <c r="AU737" i="4"/>
  <c r="AT737" i="4"/>
  <c r="AS737" i="4"/>
  <c r="CD736" i="4"/>
  <c r="CC736" i="4"/>
  <c r="CB736" i="4"/>
  <c r="CA736" i="4"/>
  <c r="BZ736" i="4"/>
  <c r="BY736" i="4"/>
  <c r="BX736" i="4"/>
  <c r="BW736" i="4"/>
  <c r="BV736" i="4"/>
  <c r="BU736" i="4"/>
  <c r="BT736" i="4"/>
  <c r="BS736" i="4"/>
  <c r="BR736" i="4"/>
  <c r="BP736" i="4"/>
  <c r="BO736" i="4"/>
  <c r="BN736" i="4"/>
  <c r="BM736" i="4"/>
  <c r="BL736" i="4"/>
  <c r="BK736" i="4"/>
  <c r="BJ736" i="4"/>
  <c r="BI736" i="4"/>
  <c r="BH736" i="4"/>
  <c r="BG736" i="4"/>
  <c r="BF736" i="4"/>
  <c r="BE736" i="4"/>
  <c r="BD736" i="4"/>
  <c r="BC736" i="4"/>
  <c r="BB736" i="4"/>
  <c r="BA736" i="4"/>
  <c r="AZ736" i="4"/>
  <c r="AY736" i="4"/>
  <c r="AX736" i="4"/>
  <c r="AW736" i="4"/>
  <c r="AV736" i="4"/>
  <c r="AU736" i="4"/>
  <c r="AT736" i="4"/>
  <c r="AS736" i="4"/>
  <c r="CD734" i="4"/>
  <c r="CC734" i="4"/>
  <c r="CB734" i="4"/>
  <c r="CA734" i="4"/>
  <c r="BZ734" i="4"/>
  <c r="BY734" i="4"/>
  <c r="BX734" i="4"/>
  <c r="BW734" i="4"/>
  <c r="BV734" i="4"/>
  <c r="BU734" i="4"/>
  <c r="BT734" i="4"/>
  <c r="BS734" i="4"/>
  <c r="BR734" i="4"/>
  <c r="BP734" i="4"/>
  <c r="BO734" i="4"/>
  <c r="BN734" i="4"/>
  <c r="BM734" i="4"/>
  <c r="BL734" i="4"/>
  <c r="BK734" i="4"/>
  <c r="BJ734" i="4"/>
  <c r="BI734" i="4"/>
  <c r="BH734" i="4"/>
  <c r="BG734" i="4"/>
  <c r="BF734" i="4"/>
  <c r="BE734" i="4"/>
  <c r="BD734" i="4"/>
  <c r="BC734" i="4"/>
  <c r="BB734" i="4"/>
  <c r="BA734" i="4"/>
  <c r="AZ734" i="4"/>
  <c r="AY734" i="4"/>
  <c r="AX734" i="4"/>
  <c r="AW734" i="4"/>
  <c r="AV734" i="4"/>
  <c r="AU734" i="4"/>
  <c r="AT734" i="4"/>
  <c r="AS734" i="4"/>
  <c r="CD733" i="4"/>
  <c r="CC733" i="4"/>
  <c r="CB733" i="4"/>
  <c r="CA733" i="4"/>
  <c r="BZ733" i="4"/>
  <c r="BY733" i="4"/>
  <c r="BX733" i="4"/>
  <c r="BW733" i="4"/>
  <c r="BV733" i="4"/>
  <c r="BU733" i="4"/>
  <c r="BT733" i="4"/>
  <c r="BS733" i="4"/>
  <c r="BR733" i="4"/>
  <c r="BP733" i="4"/>
  <c r="BO733" i="4"/>
  <c r="BN733" i="4"/>
  <c r="BM733" i="4"/>
  <c r="BL733" i="4"/>
  <c r="BK733" i="4"/>
  <c r="BJ733" i="4"/>
  <c r="BI733" i="4"/>
  <c r="BH733" i="4"/>
  <c r="BG733" i="4"/>
  <c r="BF733" i="4"/>
  <c r="BE733" i="4"/>
  <c r="BD733" i="4"/>
  <c r="BC733" i="4"/>
  <c r="BB733" i="4"/>
  <c r="BA733" i="4"/>
  <c r="AZ733" i="4"/>
  <c r="AY733" i="4"/>
  <c r="AX733" i="4"/>
  <c r="AW733" i="4"/>
  <c r="AV733" i="4"/>
  <c r="AU733" i="4"/>
  <c r="AT733" i="4"/>
  <c r="AS733" i="4"/>
  <c r="CD729" i="4"/>
  <c r="CC729" i="4"/>
  <c r="CB729" i="4"/>
  <c r="CA729" i="4"/>
  <c r="BZ729" i="4"/>
  <c r="BY729" i="4"/>
  <c r="BX729" i="4"/>
  <c r="BW729" i="4"/>
  <c r="BV729" i="4"/>
  <c r="BU729" i="4"/>
  <c r="BT729" i="4"/>
  <c r="BS729" i="4"/>
  <c r="BR729" i="4"/>
  <c r="BP729" i="4"/>
  <c r="BO729" i="4"/>
  <c r="BN729" i="4"/>
  <c r="BM729" i="4"/>
  <c r="BL729" i="4"/>
  <c r="BK729" i="4"/>
  <c r="BJ729" i="4"/>
  <c r="BI729" i="4"/>
  <c r="BH729" i="4"/>
  <c r="BG729" i="4"/>
  <c r="BF729" i="4"/>
  <c r="BE729" i="4"/>
  <c r="BD729" i="4"/>
  <c r="BC729" i="4"/>
  <c r="BB729" i="4"/>
  <c r="BA729" i="4"/>
  <c r="AZ729" i="4"/>
  <c r="AY729" i="4"/>
  <c r="AX729" i="4"/>
  <c r="AW729" i="4"/>
  <c r="AV729" i="4"/>
  <c r="AU729" i="4"/>
  <c r="AT729" i="4"/>
  <c r="AS729" i="4"/>
  <c r="CD724" i="4"/>
  <c r="CC724" i="4"/>
  <c r="CB724" i="4"/>
  <c r="CA724" i="4"/>
  <c r="BZ724" i="4"/>
  <c r="BY724" i="4"/>
  <c r="BX724" i="4"/>
  <c r="BW724" i="4"/>
  <c r="BV724" i="4"/>
  <c r="BU724" i="4"/>
  <c r="BT724" i="4"/>
  <c r="BS724" i="4"/>
  <c r="BR724" i="4"/>
  <c r="BP724" i="4"/>
  <c r="BO724" i="4"/>
  <c r="BN724" i="4"/>
  <c r="BM724" i="4"/>
  <c r="BL724" i="4"/>
  <c r="BK724" i="4"/>
  <c r="BJ724" i="4"/>
  <c r="BI724" i="4"/>
  <c r="BH724" i="4"/>
  <c r="BG724" i="4"/>
  <c r="BF724" i="4"/>
  <c r="BE724" i="4"/>
  <c r="BD724" i="4"/>
  <c r="BC724" i="4"/>
  <c r="BB724" i="4"/>
  <c r="BA724" i="4"/>
  <c r="AZ724" i="4"/>
  <c r="AY724" i="4"/>
  <c r="AX724" i="4"/>
  <c r="AW724" i="4"/>
  <c r="AV724" i="4"/>
  <c r="AU724" i="4"/>
  <c r="AT724" i="4"/>
  <c r="AS724" i="4"/>
  <c r="CD720" i="4"/>
  <c r="CC720" i="4"/>
  <c r="CB720" i="4"/>
  <c r="CA720" i="4"/>
  <c r="BZ720" i="4"/>
  <c r="BY720" i="4"/>
  <c r="BX720" i="4"/>
  <c r="BW720" i="4"/>
  <c r="BV720" i="4"/>
  <c r="BU720" i="4"/>
  <c r="BT720" i="4"/>
  <c r="BS720" i="4"/>
  <c r="BR720" i="4"/>
  <c r="BP720" i="4"/>
  <c r="BO720" i="4"/>
  <c r="BN720" i="4"/>
  <c r="BM720" i="4"/>
  <c r="BL720" i="4"/>
  <c r="BK720" i="4"/>
  <c r="BJ720" i="4"/>
  <c r="BI720" i="4"/>
  <c r="BH720" i="4"/>
  <c r="BG720" i="4"/>
  <c r="BF720" i="4"/>
  <c r="BE720" i="4"/>
  <c r="BD720" i="4"/>
  <c r="BC720" i="4"/>
  <c r="BB720" i="4"/>
  <c r="BA720" i="4"/>
  <c r="AZ720" i="4"/>
  <c r="AY720" i="4"/>
  <c r="AX720" i="4"/>
  <c r="AW720" i="4"/>
  <c r="AV720" i="4"/>
  <c r="AU720" i="4"/>
  <c r="AT720" i="4"/>
  <c r="AS720" i="4"/>
  <c r="CD713" i="4"/>
  <c r="CC713" i="4"/>
  <c r="CB713" i="4"/>
  <c r="CA713" i="4"/>
  <c r="BZ713" i="4"/>
  <c r="BY713" i="4"/>
  <c r="BX713" i="4"/>
  <c r="BW713" i="4"/>
  <c r="BV713" i="4"/>
  <c r="BU713" i="4"/>
  <c r="BT713" i="4"/>
  <c r="BS713" i="4"/>
  <c r="BR713" i="4"/>
  <c r="BP713" i="4"/>
  <c r="BO713" i="4"/>
  <c r="BN713" i="4"/>
  <c r="BM713" i="4"/>
  <c r="BL713" i="4"/>
  <c r="BK713" i="4"/>
  <c r="BJ713" i="4"/>
  <c r="BI713" i="4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AU713" i="4"/>
  <c r="AT713" i="4"/>
  <c r="AS713" i="4"/>
  <c r="CD712" i="4"/>
  <c r="CC712" i="4"/>
  <c r="CB712" i="4"/>
  <c r="CA712" i="4"/>
  <c r="BZ712" i="4"/>
  <c r="BY712" i="4"/>
  <c r="BX712" i="4"/>
  <c r="BW712" i="4"/>
  <c r="BV712" i="4"/>
  <c r="BU712" i="4"/>
  <c r="BT712" i="4"/>
  <c r="BS712" i="4"/>
  <c r="BR712" i="4"/>
  <c r="BP712" i="4"/>
  <c r="BO712" i="4"/>
  <c r="BN712" i="4"/>
  <c r="BM712" i="4"/>
  <c r="BL712" i="4"/>
  <c r="BK712" i="4"/>
  <c r="BJ712" i="4"/>
  <c r="BI712" i="4"/>
  <c r="BH712" i="4"/>
  <c r="BG712" i="4"/>
  <c r="BF712" i="4"/>
  <c r="BE712" i="4"/>
  <c r="BD712" i="4"/>
  <c r="BC712" i="4"/>
  <c r="BB712" i="4"/>
  <c r="BA712" i="4"/>
  <c r="AZ712" i="4"/>
  <c r="AY712" i="4"/>
  <c r="AX712" i="4"/>
  <c r="AW712" i="4"/>
  <c r="AV712" i="4"/>
  <c r="AU712" i="4"/>
  <c r="AT712" i="4"/>
  <c r="AS712" i="4"/>
  <c r="CD711" i="4"/>
  <c r="CC711" i="4"/>
  <c r="CB711" i="4"/>
  <c r="CA711" i="4"/>
  <c r="BZ711" i="4"/>
  <c r="BY711" i="4"/>
  <c r="BX711" i="4"/>
  <c r="BW711" i="4"/>
  <c r="BV711" i="4"/>
  <c r="BU711" i="4"/>
  <c r="BT711" i="4"/>
  <c r="BS711" i="4"/>
  <c r="BR711" i="4"/>
  <c r="BP711" i="4"/>
  <c r="BO711" i="4"/>
  <c r="BN711" i="4"/>
  <c r="BM711" i="4"/>
  <c r="BL711" i="4"/>
  <c r="BK711" i="4"/>
  <c r="BJ711" i="4"/>
  <c r="BI711" i="4"/>
  <c r="BH711" i="4"/>
  <c r="BG711" i="4"/>
  <c r="BF711" i="4"/>
  <c r="BE711" i="4"/>
  <c r="BD711" i="4"/>
  <c r="BC711" i="4"/>
  <c r="BB711" i="4"/>
  <c r="BA711" i="4"/>
  <c r="AZ711" i="4"/>
  <c r="AY711" i="4"/>
  <c r="AX711" i="4"/>
  <c r="AW711" i="4"/>
  <c r="AV711" i="4"/>
  <c r="AU711" i="4"/>
  <c r="AT711" i="4"/>
  <c r="AS711" i="4"/>
  <c r="CD708" i="4"/>
  <c r="CC708" i="4"/>
  <c r="CB708" i="4"/>
  <c r="CA708" i="4"/>
  <c r="BZ708" i="4"/>
  <c r="BY708" i="4"/>
  <c r="BX708" i="4"/>
  <c r="BW708" i="4"/>
  <c r="BV708" i="4"/>
  <c r="BU708" i="4"/>
  <c r="BT708" i="4"/>
  <c r="BS708" i="4"/>
  <c r="BR708" i="4"/>
  <c r="BP708" i="4"/>
  <c r="BO708" i="4"/>
  <c r="BN708" i="4"/>
  <c r="BM708" i="4"/>
  <c r="BL708" i="4"/>
  <c r="BK708" i="4"/>
  <c r="BJ708" i="4"/>
  <c r="BI708" i="4"/>
  <c r="BH708" i="4"/>
  <c r="BG708" i="4"/>
  <c r="BF708" i="4"/>
  <c r="BE708" i="4"/>
  <c r="BD708" i="4"/>
  <c r="BC708" i="4"/>
  <c r="BB708" i="4"/>
  <c r="BA708" i="4"/>
  <c r="AZ708" i="4"/>
  <c r="AY708" i="4"/>
  <c r="AX708" i="4"/>
  <c r="AW708" i="4"/>
  <c r="AV708" i="4"/>
  <c r="AU708" i="4"/>
  <c r="AT708" i="4"/>
  <c r="AS708" i="4"/>
  <c r="CD707" i="4"/>
  <c r="CC707" i="4"/>
  <c r="CB707" i="4"/>
  <c r="CA707" i="4"/>
  <c r="BZ707" i="4"/>
  <c r="BY707" i="4"/>
  <c r="BX707" i="4"/>
  <c r="BW707" i="4"/>
  <c r="BV707" i="4"/>
  <c r="BU707" i="4"/>
  <c r="BT707" i="4"/>
  <c r="BS707" i="4"/>
  <c r="BR707" i="4"/>
  <c r="BP707" i="4"/>
  <c r="BO707" i="4"/>
  <c r="BN707" i="4"/>
  <c r="BM707" i="4"/>
  <c r="BL707" i="4"/>
  <c r="BK707" i="4"/>
  <c r="BJ707" i="4"/>
  <c r="BI707" i="4"/>
  <c r="BH707" i="4"/>
  <c r="BG707" i="4"/>
  <c r="BF707" i="4"/>
  <c r="BE707" i="4"/>
  <c r="BD707" i="4"/>
  <c r="BC707" i="4"/>
  <c r="BB707" i="4"/>
  <c r="BA707" i="4"/>
  <c r="AZ707" i="4"/>
  <c r="AY707" i="4"/>
  <c r="AX707" i="4"/>
  <c r="AW707" i="4"/>
  <c r="AV707" i="4"/>
  <c r="AU707" i="4"/>
  <c r="AT707" i="4"/>
  <c r="AS707" i="4"/>
  <c r="CD706" i="4"/>
  <c r="CC706" i="4"/>
  <c r="CB706" i="4"/>
  <c r="CA706" i="4"/>
  <c r="BZ706" i="4"/>
  <c r="BY706" i="4"/>
  <c r="BX706" i="4"/>
  <c r="BW706" i="4"/>
  <c r="BV706" i="4"/>
  <c r="BU706" i="4"/>
  <c r="BT706" i="4"/>
  <c r="BS706" i="4"/>
  <c r="BR706" i="4"/>
  <c r="BP706" i="4"/>
  <c r="BO706" i="4"/>
  <c r="BN706" i="4"/>
  <c r="BM706" i="4"/>
  <c r="BL706" i="4"/>
  <c r="BK706" i="4"/>
  <c r="BJ706" i="4"/>
  <c r="BI706" i="4"/>
  <c r="BH706" i="4"/>
  <c r="BG706" i="4"/>
  <c r="BF706" i="4"/>
  <c r="BE706" i="4"/>
  <c r="BD706" i="4"/>
  <c r="BC706" i="4"/>
  <c r="BB706" i="4"/>
  <c r="BA706" i="4"/>
  <c r="AZ706" i="4"/>
  <c r="AY706" i="4"/>
  <c r="AX706" i="4"/>
  <c r="AW706" i="4"/>
  <c r="AV706" i="4"/>
  <c r="AU706" i="4"/>
  <c r="AT706" i="4"/>
  <c r="AS706" i="4"/>
  <c r="CD705" i="4"/>
  <c r="CC705" i="4"/>
  <c r="CB705" i="4"/>
  <c r="CA705" i="4"/>
  <c r="BZ705" i="4"/>
  <c r="BY705" i="4"/>
  <c r="BX705" i="4"/>
  <c r="BW705" i="4"/>
  <c r="BV705" i="4"/>
  <c r="BU705" i="4"/>
  <c r="BT705" i="4"/>
  <c r="BS705" i="4"/>
  <c r="BR705" i="4"/>
  <c r="BP705" i="4"/>
  <c r="BO705" i="4"/>
  <c r="BN705" i="4"/>
  <c r="BM705" i="4"/>
  <c r="BL705" i="4"/>
  <c r="BK705" i="4"/>
  <c r="BJ705" i="4"/>
  <c r="BI705" i="4"/>
  <c r="BH705" i="4"/>
  <c r="BG705" i="4"/>
  <c r="BF705" i="4"/>
  <c r="BE705" i="4"/>
  <c r="BD705" i="4"/>
  <c r="BC705" i="4"/>
  <c r="BB705" i="4"/>
  <c r="BA705" i="4"/>
  <c r="AZ705" i="4"/>
  <c r="AY705" i="4"/>
  <c r="AX705" i="4"/>
  <c r="AW705" i="4"/>
  <c r="AV705" i="4"/>
  <c r="AU705" i="4"/>
  <c r="AT705" i="4"/>
  <c r="AS705" i="4"/>
  <c r="CD702" i="4"/>
  <c r="CC702" i="4"/>
  <c r="CB702" i="4"/>
  <c r="CA702" i="4"/>
  <c r="BZ702" i="4"/>
  <c r="BY702" i="4"/>
  <c r="BX702" i="4"/>
  <c r="BW702" i="4"/>
  <c r="BV702" i="4"/>
  <c r="BU702" i="4"/>
  <c r="BT702" i="4"/>
  <c r="BS702" i="4"/>
  <c r="BR702" i="4"/>
  <c r="BP702" i="4"/>
  <c r="BO702" i="4"/>
  <c r="BN702" i="4"/>
  <c r="BM702" i="4"/>
  <c r="BL702" i="4"/>
  <c r="BK702" i="4"/>
  <c r="BJ702" i="4"/>
  <c r="BI702" i="4"/>
  <c r="BH702" i="4"/>
  <c r="BG702" i="4"/>
  <c r="BF702" i="4"/>
  <c r="BE702" i="4"/>
  <c r="BD702" i="4"/>
  <c r="BC702" i="4"/>
  <c r="BB702" i="4"/>
  <c r="BA702" i="4"/>
  <c r="AZ702" i="4"/>
  <c r="AY702" i="4"/>
  <c r="AX702" i="4"/>
  <c r="AW702" i="4"/>
  <c r="AV702" i="4"/>
  <c r="AU702" i="4"/>
  <c r="AT702" i="4"/>
  <c r="AS702" i="4"/>
  <c r="CD701" i="4"/>
  <c r="CC701" i="4"/>
  <c r="CB701" i="4"/>
  <c r="CA701" i="4"/>
  <c r="BZ701" i="4"/>
  <c r="BY701" i="4"/>
  <c r="BX701" i="4"/>
  <c r="BW701" i="4"/>
  <c r="BV701" i="4"/>
  <c r="BU701" i="4"/>
  <c r="BT701" i="4"/>
  <c r="BS701" i="4"/>
  <c r="BR701" i="4"/>
  <c r="BP701" i="4"/>
  <c r="BO701" i="4"/>
  <c r="BN701" i="4"/>
  <c r="BM701" i="4"/>
  <c r="BL701" i="4"/>
  <c r="BK701" i="4"/>
  <c r="BJ701" i="4"/>
  <c r="BI701" i="4"/>
  <c r="BH701" i="4"/>
  <c r="BG701" i="4"/>
  <c r="BF701" i="4"/>
  <c r="BE701" i="4"/>
  <c r="BD701" i="4"/>
  <c r="BC701" i="4"/>
  <c r="BB701" i="4"/>
  <c r="BA701" i="4"/>
  <c r="AZ701" i="4"/>
  <c r="AY701" i="4"/>
  <c r="AX701" i="4"/>
  <c r="AW701" i="4"/>
  <c r="AV701" i="4"/>
  <c r="AU701" i="4"/>
  <c r="AT701" i="4"/>
  <c r="AS701" i="4"/>
  <c r="CD697" i="4"/>
  <c r="CC697" i="4"/>
  <c r="CB697" i="4"/>
  <c r="CA697" i="4"/>
  <c r="BZ697" i="4"/>
  <c r="BY697" i="4"/>
  <c r="BX697" i="4"/>
  <c r="BW697" i="4"/>
  <c r="BV697" i="4"/>
  <c r="BU697" i="4"/>
  <c r="BT697" i="4"/>
  <c r="BS697" i="4"/>
  <c r="BR697" i="4"/>
  <c r="BP697" i="4"/>
  <c r="BO697" i="4"/>
  <c r="BN697" i="4"/>
  <c r="BM697" i="4"/>
  <c r="BL697" i="4"/>
  <c r="BK697" i="4"/>
  <c r="BJ697" i="4"/>
  <c r="BI697" i="4"/>
  <c r="BH697" i="4"/>
  <c r="BG697" i="4"/>
  <c r="BF697" i="4"/>
  <c r="BE697" i="4"/>
  <c r="BD697" i="4"/>
  <c r="BC697" i="4"/>
  <c r="BB697" i="4"/>
  <c r="BA697" i="4"/>
  <c r="AZ697" i="4"/>
  <c r="AY697" i="4"/>
  <c r="AX697" i="4"/>
  <c r="AW697" i="4"/>
  <c r="AV697" i="4"/>
  <c r="AU697" i="4"/>
  <c r="AT697" i="4"/>
  <c r="AS697" i="4"/>
  <c r="CD696" i="4"/>
  <c r="CC696" i="4"/>
  <c r="CB696" i="4"/>
  <c r="CA696" i="4"/>
  <c r="BZ696" i="4"/>
  <c r="BY696" i="4"/>
  <c r="BX696" i="4"/>
  <c r="BW696" i="4"/>
  <c r="BV696" i="4"/>
  <c r="BU696" i="4"/>
  <c r="BT696" i="4"/>
  <c r="BS696" i="4"/>
  <c r="BR696" i="4"/>
  <c r="BP696" i="4"/>
  <c r="BO696" i="4"/>
  <c r="BN696" i="4"/>
  <c r="BM696" i="4"/>
  <c r="BL696" i="4"/>
  <c r="BK696" i="4"/>
  <c r="BJ696" i="4"/>
  <c r="BI696" i="4"/>
  <c r="BH696" i="4"/>
  <c r="BG696" i="4"/>
  <c r="BF696" i="4"/>
  <c r="BE696" i="4"/>
  <c r="BD696" i="4"/>
  <c r="BC696" i="4"/>
  <c r="BB696" i="4"/>
  <c r="BA696" i="4"/>
  <c r="AZ696" i="4"/>
  <c r="AY696" i="4"/>
  <c r="AX696" i="4"/>
  <c r="AW696" i="4"/>
  <c r="AV696" i="4"/>
  <c r="AU696" i="4"/>
  <c r="AT696" i="4"/>
  <c r="AS696" i="4"/>
  <c r="CD695" i="4"/>
  <c r="CC695" i="4"/>
  <c r="CB695" i="4"/>
  <c r="CA695" i="4"/>
  <c r="BZ695" i="4"/>
  <c r="BY695" i="4"/>
  <c r="BX695" i="4"/>
  <c r="BW695" i="4"/>
  <c r="BV695" i="4"/>
  <c r="BU695" i="4"/>
  <c r="BT695" i="4"/>
  <c r="BS695" i="4"/>
  <c r="BR695" i="4"/>
  <c r="BP695" i="4"/>
  <c r="BO695" i="4"/>
  <c r="BN695" i="4"/>
  <c r="BM695" i="4"/>
  <c r="BL695" i="4"/>
  <c r="BK695" i="4"/>
  <c r="BJ695" i="4"/>
  <c r="BI695" i="4"/>
  <c r="BH695" i="4"/>
  <c r="BG695" i="4"/>
  <c r="BF695" i="4"/>
  <c r="BE695" i="4"/>
  <c r="BD695" i="4"/>
  <c r="BC695" i="4"/>
  <c r="BB695" i="4"/>
  <c r="BA695" i="4"/>
  <c r="AZ695" i="4"/>
  <c r="AY695" i="4"/>
  <c r="AX695" i="4"/>
  <c r="AW695" i="4"/>
  <c r="AV695" i="4"/>
  <c r="AU695" i="4"/>
  <c r="AT695" i="4"/>
  <c r="AS695" i="4"/>
  <c r="CD694" i="4"/>
  <c r="CC694" i="4"/>
  <c r="CB694" i="4"/>
  <c r="CA694" i="4"/>
  <c r="BZ694" i="4"/>
  <c r="BY694" i="4"/>
  <c r="BX694" i="4"/>
  <c r="BW694" i="4"/>
  <c r="BV694" i="4"/>
  <c r="BU694" i="4"/>
  <c r="BT694" i="4"/>
  <c r="BS694" i="4"/>
  <c r="BR694" i="4"/>
  <c r="BP694" i="4"/>
  <c r="BO694" i="4"/>
  <c r="BN694" i="4"/>
  <c r="BM694" i="4"/>
  <c r="BL694" i="4"/>
  <c r="BK694" i="4"/>
  <c r="BJ694" i="4"/>
  <c r="BI694" i="4"/>
  <c r="BH694" i="4"/>
  <c r="BG694" i="4"/>
  <c r="BF694" i="4"/>
  <c r="BE694" i="4"/>
  <c r="BD694" i="4"/>
  <c r="BC694" i="4"/>
  <c r="BB694" i="4"/>
  <c r="BA694" i="4"/>
  <c r="AZ694" i="4"/>
  <c r="AY694" i="4"/>
  <c r="AX694" i="4"/>
  <c r="AW694" i="4"/>
  <c r="AV694" i="4"/>
  <c r="AU694" i="4"/>
  <c r="AT694" i="4"/>
  <c r="AS694" i="4"/>
  <c r="CD693" i="4"/>
  <c r="CC693" i="4"/>
  <c r="CB693" i="4"/>
  <c r="CA693" i="4"/>
  <c r="BZ693" i="4"/>
  <c r="BY693" i="4"/>
  <c r="BX693" i="4"/>
  <c r="BW693" i="4"/>
  <c r="BV693" i="4"/>
  <c r="BU693" i="4"/>
  <c r="BT693" i="4"/>
  <c r="BS693" i="4"/>
  <c r="BR693" i="4"/>
  <c r="BP693" i="4"/>
  <c r="BO693" i="4"/>
  <c r="BN693" i="4"/>
  <c r="BM693" i="4"/>
  <c r="BL693" i="4"/>
  <c r="BK693" i="4"/>
  <c r="BJ693" i="4"/>
  <c r="BI693" i="4"/>
  <c r="BH693" i="4"/>
  <c r="BG693" i="4"/>
  <c r="BF693" i="4"/>
  <c r="BE693" i="4"/>
  <c r="BD693" i="4"/>
  <c r="BC693" i="4"/>
  <c r="BB693" i="4"/>
  <c r="BA693" i="4"/>
  <c r="AZ693" i="4"/>
  <c r="AY693" i="4"/>
  <c r="AX693" i="4"/>
  <c r="AW693" i="4"/>
  <c r="AV693" i="4"/>
  <c r="AU693" i="4"/>
  <c r="AT693" i="4"/>
  <c r="AS693" i="4"/>
  <c r="CD690" i="4"/>
  <c r="CC690" i="4"/>
  <c r="CB690" i="4"/>
  <c r="CA690" i="4"/>
  <c r="BZ690" i="4"/>
  <c r="BY690" i="4"/>
  <c r="BX690" i="4"/>
  <c r="BW690" i="4"/>
  <c r="BV690" i="4"/>
  <c r="BU690" i="4"/>
  <c r="BT690" i="4"/>
  <c r="BS690" i="4"/>
  <c r="BR690" i="4"/>
  <c r="BP690" i="4"/>
  <c r="BO690" i="4"/>
  <c r="BN690" i="4"/>
  <c r="BM690" i="4"/>
  <c r="BL690" i="4"/>
  <c r="BK690" i="4"/>
  <c r="BJ690" i="4"/>
  <c r="BI690" i="4"/>
  <c r="BH690" i="4"/>
  <c r="BG690" i="4"/>
  <c r="BF690" i="4"/>
  <c r="BE690" i="4"/>
  <c r="BD690" i="4"/>
  <c r="BC690" i="4"/>
  <c r="BB690" i="4"/>
  <c r="BA690" i="4"/>
  <c r="AZ690" i="4"/>
  <c r="AY690" i="4"/>
  <c r="AX690" i="4"/>
  <c r="AW690" i="4"/>
  <c r="AV690" i="4"/>
  <c r="AU690" i="4"/>
  <c r="AT690" i="4"/>
  <c r="AS690" i="4"/>
  <c r="CD686" i="4"/>
  <c r="CC686" i="4"/>
  <c r="CB686" i="4"/>
  <c r="CA686" i="4"/>
  <c r="BZ686" i="4"/>
  <c r="BY686" i="4"/>
  <c r="BX686" i="4"/>
  <c r="BW686" i="4"/>
  <c r="BV686" i="4"/>
  <c r="BU686" i="4"/>
  <c r="BT686" i="4"/>
  <c r="BS686" i="4"/>
  <c r="BR686" i="4"/>
  <c r="BP686" i="4"/>
  <c r="BO686" i="4"/>
  <c r="BN686" i="4"/>
  <c r="BM686" i="4"/>
  <c r="BL686" i="4"/>
  <c r="BK686" i="4"/>
  <c r="BJ686" i="4"/>
  <c r="BI686" i="4"/>
  <c r="BH686" i="4"/>
  <c r="BG686" i="4"/>
  <c r="BF686" i="4"/>
  <c r="BE686" i="4"/>
  <c r="BD686" i="4"/>
  <c r="BC686" i="4"/>
  <c r="BB686" i="4"/>
  <c r="BA686" i="4"/>
  <c r="AZ686" i="4"/>
  <c r="AY686" i="4"/>
  <c r="AX686" i="4"/>
  <c r="AW686" i="4"/>
  <c r="AV686" i="4"/>
  <c r="AU686" i="4"/>
  <c r="AT686" i="4"/>
  <c r="AS686" i="4"/>
  <c r="CD683" i="4"/>
  <c r="CC683" i="4"/>
  <c r="CB683" i="4"/>
  <c r="CA683" i="4"/>
  <c r="BZ683" i="4"/>
  <c r="BY683" i="4"/>
  <c r="BX683" i="4"/>
  <c r="BW683" i="4"/>
  <c r="BV683" i="4"/>
  <c r="BU683" i="4"/>
  <c r="BT683" i="4"/>
  <c r="BS683" i="4"/>
  <c r="BR683" i="4"/>
  <c r="BP683" i="4"/>
  <c r="BO683" i="4"/>
  <c r="BN683" i="4"/>
  <c r="BM683" i="4"/>
  <c r="BL683" i="4"/>
  <c r="BK683" i="4"/>
  <c r="BJ683" i="4"/>
  <c r="BI683" i="4"/>
  <c r="BH683" i="4"/>
  <c r="BG683" i="4"/>
  <c r="BF683" i="4"/>
  <c r="BE683" i="4"/>
  <c r="BD683" i="4"/>
  <c r="BC683" i="4"/>
  <c r="BB683" i="4"/>
  <c r="BA683" i="4"/>
  <c r="AZ683" i="4"/>
  <c r="AY683" i="4"/>
  <c r="AX683" i="4"/>
  <c r="AW683" i="4"/>
  <c r="AV683" i="4"/>
  <c r="AU683" i="4"/>
  <c r="AT683" i="4"/>
  <c r="AS683" i="4"/>
  <c r="CD682" i="4"/>
  <c r="CC682" i="4"/>
  <c r="CB682" i="4"/>
  <c r="CA682" i="4"/>
  <c r="BZ682" i="4"/>
  <c r="BY682" i="4"/>
  <c r="BX682" i="4"/>
  <c r="BW682" i="4"/>
  <c r="BV682" i="4"/>
  <c r="BU682" i="4"/>
  <c r="BT682" i="4"/>
  <c r="BS682" i="4"/>
  <c r="BR682" i="4"/>
  <c r="BP682" i="4"/>
  <c r="BO682" i="4"/>
  <c r="BN682" i="4"/>
  <c r="BM682" i="4"/>
  <c r="BL682" i="4"/>
  <c r="BK682" i="4"/>
  <c r="BJ682" i="4"/>
  <c r="BI682" i="4"/>
  <c r="BH682" i="4"/>
  <c r="BG682" i="4"/>
  <c r="BF682" i="4"/>
  <c r="BE682" i="4"/>
  <c r="BD682" i="4"/>
  <c r="BC682" i="4"/>
  <c r="BB682" i="4"/>
  <c r="BA682" i="4"/>
  <c r="AZ682" i="4"/>
  <c r="AY682" i="4"/>
  <c r="AX682" i="4"/>
  <c r="AW682" i="4"/>
  <c r="AV682" i="4"/>
  <c r="AU682" i="4"/>
  <c r="AT682" i="4"/>
  <c r="AS682" i="4"/>
  <c r="CD679" i="4"/>
  <c r="CC679" i="4"/>
  <c r="CB679" i="4"/>
  <c r="CA679" i="4"/>
  <c r="BZ679" i="4"/>
  <c r="BY679" i="4"/>
  <c r="BX679" i="4"/>
  <c r="BW679" i="4"/>
  <c r="BV679" i="4"/>
  <c r="BU679" i="4"/>
  <c r="BT679" i="4"/>
  <c r="BS679" i="4"/>
  <c r="BR679" i="4"/>
  <c r="BP679" i="4"/>
  <c r="BO679" i="4"/>
  <c r="BN679" i="4"/>
  <c r="BM679" i="4"/>
  <c r="BL679" i="4"/>
  <c r="BK679" i="4"/>
  <c r="BJ679" i="4"/>
  <c r="BI679" i="4"/>
  <c r="BH679" i="4"/>
  <c r="BG679" i="4"/>
  <c r="BF679" i="4"/>
  <c r="BE679" i="4"/>
  <c r="BD679" i="4"/>
  <c r="BC679" i="4"/>
  <c r="BB679" i="4"/>
  <c r="BA679" i="4"/>
  <c r="AZ679" i="4"/>
  <c r="AY679" i="4"/>
  <c r="AX679" i="4"/>
  <c r="AW679" i="4"/>
  <c r="AV679" i="4"/>
  <c r="AU679" i="4"/>
  <c r="AT679" i="4"/>
  <c r="AS679" i="4"/>
  <c r="CD677" i="4"/>
  <c r="CC677" i="4"/>
  <c r="CB677" i="4"/>
  <c r="CA677" i="4"/>
  <c r="BZ677" i="4"/>
  <c r="BY677" i="4"/>
  <c r="BX677" i="4"/>
  <c r="BW677" i="4"/>
  <c r="BV677" i="4"/>
  <c r="BU677" i="4"/>
  <c r="BT677" i="4"/>
  <c r="BS677" i="4"/>
  <c r="BR677" i="4"/>
  <c r="BP677" i="4"/>
  <c r="BO677" i="4"/>
  <c r="BN677" i="4"/>
  <c r="BM677" i="4"/>
  <c r="BL677" i="4"/>
  <c r="BK677" i="4"/>
  <c r="BJ677" i="4"/>
  <c r="BI677" i="4"/>
  <c r="BH677" i="4"/>
  <c r="BG677" i="4"/>
  <c r="BF677" i="4"/>
  <c r="BE677" i="4"/>
  <c r="BD677" i="4"/>
  <c r="BC677" i="4"/>
  <c r="BB677" i="4"/>
  <c r="BA677" i="4"/>
  <c r="AZ677" i="4"/>
  <c r="AY677" i="4"/>
  <c r="AX677" i="4"/>
  <c r="AW677" i="4"/>
  <c r="AV677" i="4"/>
  <c r="AU677" i="4"/>
  <c r="AT677" i="4"/>
  <c r="AS677" i="4"/>
  <c r="CD665" i="4"/>
  <c r="CC665" i="4"/>
  <c r="CB665" i="4"/>
  <c r="CA665" i="4"/>
  <c r="BZ665" i="4"/>
  <c r="BY665" i="4"/>
  <c r="BX665" i="4"/>
  <c r="BW665" i="4"/>
  <c r="BV665" i="4"/>
  <c r="BU665" i="4"/>
  <c r="BT665" i="4"/>
  <c r="BS665" i="4"/>
  <c r="BR665" i="4"/>
  <c r="BP665" i="4"/>
  <c r="BO665" i="4"/>
  <c r="BN665" i="4"/>
  <c r="BM665" i="4"/>
  <c r="BL665" i="4"/>
  <c r="BK665" i="4"/>
  <c r="BJ665" i="4"/>
  <c r="BI665" i="4"/>
  <c r="BH665" i="4"/>
  <c r="BG665" i="4"/>
  <c r="BF665" i="4"/>
  <c r="BE665" i="4"/>
  <c r="BD665" i="4"/>
  <c r="BC665" i="4"/>
  <c r="BB665" i="4"/>
  <c r="BA665" i="4"/>
  <c r="AZ665" i="4"/>
  <c r="AY665" i="4"/>
  <c r="AX665" i="4"/>
  <c r="AW665" i="4"/>
  <c r="AV665" i="4"/>
  <c r="AU665" i="4"/>
  <c r="AT665" i="4"/>
  <c r="AS665" i="4"/>
  <c r="CD661" i="4"/>
  <c r="CC661" i="4"/>
  <c r="CB661" i="4"/>
  <c r="CA661" i="4"/>
  <c r="BZ661" i="4"/>
  <c r="BY661" i="4"/>
  <c r="BX661" i="4"/>
  <c r="BW661" i="4"/>
  <c r="BV661" i="4"/>
  <c r="BU661" i="4"/>
  <c r="BT661" i="4"/>
  <c r="BS661" i="4"/>
  <c r="BR661" i="4"/>
  <c r="BP661" i="4"/>
  <c r="BO661" i="4"/>
  <c r="BN661" i="4"/>
  <c r="BM661" i="4"/>
  <c r="BL661" i="4"/>
  <c r="BK661" i="4"/>
  <c r="BJ661" i="4"/>
  <c r="BI661" i="4"/>
  <c r="BH661" i="4"/>
  <c r="BG661" i="4"/>
  <c r="BF661" i="4"/>
  <c r="BE661" i="4"/>
  <c r="BD661" i="4"/>
  <c r="BC661" i="4"/>
  <c r="BB661" i="4"/>
  <c r="BA661" i="4"/>
  <c r="AZ661" i="4"/>
  <c r="AY661" i="4"/>
  <c r="AX661" i="4"/>
  <c r="AW661" i="4"/>
  <c r="AV661" i="4"/>
  <c r="AU661" i="4"/>
  <c r="AT661" i="4"/>
  <c r="AS661" i="4"/>
  <c r="CD660" i="4"/>
  <c r="CC660" i="4"/>
  <c r="CB660" i="4"/>
  <c r="CA660" i="4"/>
  <c r="BZ660" i="4"/>
  <c r="BY660" i="4"/>
  <c r="BX660" i="4"/>
  <c r="BW660" i="4"/>
  <c r="BV660" i="4"/>
  <c r="BU660" i="4"/>
  <c r="BT660" i="4"/>
  <c r="BS660" i="4"/>
  <c r="BR660" i="4"/>
  <c r="BP660" i="4"/>
  <c r="BO660" i="4"/>
  <c r="BN660" i="4"/>
  <c r="BM660" i="4"/>
  <c r="BL660" i="4"/>
  <c r="BK660" i="4"/>
  <c r="BJ660" i="4"/>
  <c r="BI660" i="4"/>
  <c r="BH660" i="4"/>
  <c r="BG660" i="4"/>
  <c r="BF660" i="4"/>
  <c r="BE660" i="4"/>
  <c r="BD660" i="4"/>
  <c r="BC660" i="4"/>
  <c r="BB660" i="4"/>
  <c r="BA660" i="4"/>
  <c r="AZ660" i="4"/>
  <c r="AY660" i="4"/>
  <c r="AX660" i="4"/>
  <c r="AW660" i="4"/>
  <c r="AV660" i="4"/>
  <c r="AU660" i="4"/>
  <c r="AT660" i="4"/>
  <c r="AS660" i="4"/>
  <c r="CD657" i="4"/>
  <c r="CC657" i="4"/>
  <c r="CB657" i="4"/>
  <c r="CA657" i="4"/>
  <c r="BZ657" i="4"/>
  <c r="BY657" i="4"/>
  <c r="BX657" i="4"/>
  <c r="BW657" i="4"/>
  <c r="BV657" i="4"/>
  <c r="BU657" i="4"/>
  <c r="BT657" i="4"/>
  <c r="BS657" i="4"/>
  <c r="BR657" i="4"/>
  <c r="BP657" i="4"/>
  <c r="BO657" i="4"/>
  <c r="BN657" i="4"/>
  <c r="BM657" i="4"/>
  <c r="BL657" i="4"/>
  <c r="BK657" i="4"/>
  <c r="BJ657" i="4"/>
  <c r="BI657" i="4"/>
  <c r="BH657" i="4"/>
  <c r="BG657" i="4"/>
  <c r="BF657" i="4"/>
  <c r="BE657" i="4"/>
  <c r="BD657" i="4"/>
  <c r="BC657" i="4"/>
  <c r="BB657" i="4"/>
  <c r="BA657" i="4"/>
  <c r="AZ657" i="4"/>
  <c r="AY657" i="4"/>
  <c r="AX657" i="4"/>
  <c r="AW657" i="4"/>
  <c r="AV657" i="4"/>
  <c r="AU657" i="4"/>
  <c r="AT657" i="4"/>
  <c r="AS657" i="4"/>
  <c r="CD656" i="4"/>
  <c r="CC656" i="4"/>
  <c r="CB656" i="4"/>
  <c r="CA656" i="4"/>
  <c r="BZ656" i="4"/>
  <c r="BY656" i="4"/>
  <c r="BX656" i="4"/>
  <c r="BW656" i="4"/>
  <c r="BV656" i="4"/>
  <c r="BU656" i="4"/>
  <c r="BT656" i="4"/>
  <c r="BS656" i="4"/>
  <c r="BR656" i="4"/>
  <c r="BP656" i="4"/>
  <c r="BO656" i="4"/>
  <c r="BN656" i="4"/>
  <c r="BM656" i="4"/>
  <c r="BL656" i="4"/>
  <c r="BK656" i="4"/>
  <c r="BJ656" i="4"/>
  <c r="BI656" i="4"/>
  <c r="BH656" i="4"/>
  <c r="BG656" i="4"/>
  <c r="BF656" i="4"/>
  <c r="BE656" i="4"/>
  <c r="BD656" i="4"/>
  <c r="BC656" i="4"/>
  <c r="BB656" i="4"/>
  <c r="BA656" i="4"/>
  <c r="AZ656" i="4"/>
  <c r="AY656" i="4"/>
  <c r="AX656" i="4"/>
  <c r="AW656" i="4"/>
  <c r="AV656" i="4"/>
  <c r="AU656" i="4"/>
  <c r="AT656" i="4"/>
  <c r="AS656" i="4"/>
  <c r="CD654" i="4"/>
  <c r="CC654" i="4"/>
  <c r="CB654" i="4"/>
  <c r="CA654" i="4"/>
  <c r="BZ654" i="4"/>
  <c r="BY654" i="4"/>
  <c r="BX654" i="4"/>
  <c r="BW654" i="4"/>
  <c r="BV654" i="4"/>
  <c r="BU654" i="4"/>
  <c r="BT654" i="4"/>
  <c r="BS654" i="4"/>
  <c r="BR654" i="4"/>
  <c r="BP654" i="4"/>
  <c r="BO654" i="4"/>
  <c r="BN654" i="4"/>
  <c r="BM654" i="4"/>
  <c r="BL654" i="4"/>
  <c r="BK654" i="4"/>
  <c r="BJ654" i="4"/>
  <c r="BI654" i="4"/>
  <c r="BH654" i="4"/>
  <c r="BG654" i="4"/>
  <c r="BF654" i="4"/>
  <c r="BE654" i="4"/>
  <c r="BD654" i="4"/>
  <c r="BC654" i="4"/>
  <c r="BB654" i="4"/>
  <c r="BA654" i="4"/>
  <c r="AZ654" i="4"/>
  <c r="AY654" i="4"/>
  <c r="AX654" i="4"/>
  <c r="AW654" i="4"/>
  <c r="AV654" i="4"/>
  <c r="AU654" i="4"/>
  <c r="AT654" i="4"/>
  <c r="AS654" i="4"/>
  <c r="CD653" i="4"/>
  <c r="CC653" i="4"/>
  <c r="CB653" i="4"/>
  <c r="CA653" i="4"/>
  <c r="BZ653" i="4"/>
  <c r="BY653" i="4"/>
  <c r="BX653" i="4"/>
  <c r="BW653" i="4"/>
  <c r="BV653" i="4"/>
  <c r="BU653" i="4"/>
  <c r="BT653" i="4"/>
  <c r="BS653" i="4"/>
  <c r="BR653" i="4"/>
  <c r="BP653" i="4"/>
  <c r="BO653" i="4"/>
  <c r="BN653" i="4"/>
  <c r="BM653" i="4"/>
  <c r="BL653" i="4"/>
  <c r="BK653" i="4"/>
  <c r="BJ653" i="4"/>
  <c r="BI653" i="4"/>
  <c r="BH653" i="4"/>
  <c r="BG653" i="4"/>
  <c r="BF653" i="4"/>
  <c r="BE653" i="4"/>
  <c r="BD653" i="4"/>
  <c r="BC653" i="4"/>
  <c r="BB653" i="4"/>
  <c r="BA653" i="4"/>
  <c r="AZ653" i="4"/>
  <c r="AY653" i="4"/>
  <c r="AX653" i="4"/>
  <c r="AW653" i="4"/>
  <c r="AV653" i="4"/>
  <c r="AU653" i="4"/>
  <c r="AT653" i="4"/>
  <c r="AS653" i="4"/>
  <c r="CD652" i="4"/>
  <c r="CC652" i="4"/>
  <c r="CB652" i="4"/>
  <c r="CA652" i="4"/>
  <c r="BZ652" i="4"/>
  <c r="BY652" i="4"/>
  <c r="BX652" i="4"/>
  <c r="BW652" i="4"/>
  <c r="BV652" i="4"/>
  <c r="BU652" i="4"/>
  <c r="BT652" i="4"/>
  <c r="BS652" i="4"/>
  <c r="BR652" i="4"/>
  <c r="BP652" i="4"/>
  <c r="BO652" i="4"/>
  <c r="BN652" i="4"/>
  <c r="BM652" i="4"/>
  <c r="BL652" i="4"/>
  <c r="BK652" i="4"/>
  <c r="BJ652" i="4"/>
  <c r="BI652" i="4"/>
  <c r="BH652" i="4"/>
  <c r="BG652" i="4"/>
  <c r="BF652" i="4"/>
  <c r="BE652" i="4"/>
  <c r="BD652" i="4"/>
  <c r="BC652" i="4"/>
  <c r="BB652" i="4"/>
  <c r="BA652" i="4"/>
  <c r="AZ652" i="4"/>
  <c r="AY652" i="4"/>
  <c r="AX652" i="4"/>
  <c r="AW652" i="4"/>
  <c r="AV652" i="4"/>
  <c r="AU652" i="4"/>
  <c r="AT652" i="4"/>
  <c r="AS652" i="4"/>
  <c r="CD650" i="4"/>
  <c r="CC650" i="4"/>
  <c r="CB650" i="4"/>
  <c r="CA650" i="4"/>
  <c r="BZ650" i="4"/>
  <c r="BY650" i="4"/>
  <c r="BX650" i="4"/>
  <c r="BW650" i="4"/>
  <c r="BV650" i="4"/>
  <c r="BU650" i="4"/>
  <c r="BT650" i="4"/>
  <c r="BS650" i="4"/>
  <c r="BR650" i="4"/>
  <c r="BP650" i="4"/>
  <c r="BO650" i="4"/>
  <c r="BN650" i="4"/>
  <c r="BM650" i="4"/>
  <c r="BL650" i="4"/>
  <c r="BK650" i="4"/>
  <c r="BJ650" i="4"/>
  <c r="BI650" i="4"/>
  <c r="BH650" i="4"/>
  <c r="BG650" i="4"/>
  <c r="BF650" i="4"/>
  <c r="BE650" i="4"/>
  <c r="BD650" i="4"/>
  <c r="BC650" i="4"/>
  <c r="BB650" i="4"/>
  <c r="BA650" i="4"/>
  <c r="AZ650" i="4"/>
  <c r="AY650" i="4"/>
  <c r="AX650" i="4"/>
  <c r="AW650" i="4"/>
  <c r="AV650" i="4"/>
  <c r="AU650" i="4"/>
  <c r="AT650" i="4"/>
  <c r="AS650" i="4"/>
  <c r="CD647" i="4"/>
  <c r="CC647" i="4"/>
  <c r="CB647" i="4"/>
  <c r="CA647" i="4"/>
  <c r="BZ647" i="4"/>
  <c r="BY647" i="4"/>
  <c r="BX647" i="4"/>
  <c r="BW647" i="4"/>
  <c r="BV647" i="4"/>
  <c r="BU647" i="4"/>
  <c r="BT647" i="4"/>
  <c r="BS647" i="4"/>
  <c r="BR647" i="4"/>
  <c r="BP647" i="4"/>
  <c r="BO647" i="4"/>
  <c r="BN647" i="4"/>
  <c r="BM647" i="4"/>
  <c r="BL647" i="4"/>
  <c r="BK647" i="4"/>
  <c r="BJ647" i="4"/>
  <c r="BI647" i="4"/>
  <c r="BH647" i="4"/>
  <c r="BG647" i="4"/>
  <c r="BF647" i="4"/>
  <c r="BE647" i="4"/>
  <c r="BD647" i="4"/>
  <c r="BC647" i="4"/>
  <c r="BB647" i="4"/>
  <c r="BA647" i="4"/>
  <c r="AZ647" i="4"/>
  <c r="AY647" i="4"/>
  <c r="AX647" i="4"/>
  <c r="AW647" i="4"/>
  <c r="AV647" i="4"/>
  <c r="AU647" i="4"/>
  <c r="AT647" i="4"/>
  <c r="AS647" i="4"/>
  <c r="CD646" i="4"/>
  <c r="CC646" i="4"/>
  <c r="CB646" i="4"/>
  <c r="CA646" i="4"/>
  <c r="BZ646" i="4"/>
  <c r="BY646" i="4"/>
  <c r="BX646" i="4"/>
  <c r="BW646" i="4"/>
  <c r="BV646" i="4"/>
  <c r="BU646" i="4"/>
  <c r="BT646" i="4"/>
  <c r="BS646" i="4"/>
  <c r="BR646" i="4"/>
  <c r="BP646" i="4"/>
  <c r="BO646" i="4"/>
  <c r="BN646" i="4"/>
  <c r="BM646" i="4"/>
  <c r="BL646" i="4"/>
  <c r="BK646" i="4"/>
  <c r="BJ646" i="4"/>
  <c r="BI646" i="4"/>
  <c r="BH646" i="4"/>
  <c r="BG646" i="4"/>
  <c r="BF646" i="4"/>
  <c r="BE646" i="4"/>
  <c r="BD646" i="4"/>
  <c r="BC646" i="4"/>
  <c r="BB646" i="4"/>
  <c r="BA646" i="4"/>
  <c r="AZ646" i="4"/>
  <c r="AY646" i="4"/>
  <c r="AX646" i="4"/>
  <c r="AW646" i="4"/>
  <c r="AV646" i="4"/>
  <c r="AU646" i="4"/>
  <c r="AT646" i="4"/>
  <c r="AS646" i="4"/>
  <c r="CD645" i="4"/>
  <c r="CC645" i="4"/>
  <c r="CB645" i="4"/>
  <c r="CA645" i="4"/>
  <c r="BZ645" i="4"/>
  <c r="BY645" i="4"/>
  <c r="BX645" i="4"/>
  <c r="BW645" i="4"/>
  <c r="BV645" i="4"/>
  <c r="BU645" i="4"/>
  <c r="BT645" i="4"/>
  <c r="BS645" i="4"/>
  <c r="BR645" i="4"/>
  <c r="BP645" i="4"/>
  <c r="BO645" i="4"/>
  <c r="BN645" i="4"/>
  <c r="BM645" i="4"/>
  <c r="BL645" i="4"/>
  <c r="BK645" i="4"/>
  <c r="BJ645" i="4"/>
  <c r="BI645" i="4"/>
  <c r="BH645" i="4"/>
  <c r="BG645" i="4"/>
  <c r="BF645" i="4"/>
  <c r="BE645" i="4"/>
  <c r="BD645" i="4"/>
  <c r="BC645" i="4"/>
  <c r="BB645" i="4"/>
  <c r="BA645" i="4"/>
  <c r="AZ645" i="4"/>
  <c r="AY645" i="4"/>
  <c r="AX645" i="4"/>
  <c r="AW645" i="4"/>
  <c r="AV645" i="4"/>
  <c r="AU645" i="4"/>
  <c r="AT645" i="4"/>
  <c r="AS645" i="4"/>
  <c r="CD643" i="4"/>
  <c r="CC643" i="4"/>
  <c r="CB643" i="4"/>
  <c r="CA643" i="4"/>
  <c r="BZ643" i="4"/>
  <c r="BY643" i="4"/>
  <c r="BX643" i="4"/>
  <c r="BW643" i="4"/>
  <c r="BV643" i="4"/>
  <c r="BU643" i="4"/>
  <c r="BT643" i="4"/>
  <c r="BS643" i="4"/>
  <c r="BR643" i="4"/>
  <c r="BP643" i="4"/>
  <c r="BO643" i="4"/>
  <c r="BN643" i="4"/>
  <c r="BM643" i="4"/>
  <c r="BL643" i="4"/>
  <c r="BK643" i="4"/>
  <c r="BJ643" i="4"/>
  <c r="BI643" i="4"/>
  <c r="BH643" i="4"/>
  <c r="BG643" i="4"/>
  <c r="BF643" i="4"/>
  <c r="BE643" i="4"/>
  <c r="BD643" i="4"/>
  <c r="BC643" i="4"/>
  <c r="BB643" i="4"/>
  <c r="BA643" i="4"/>
  <c r="AZ643" i="4"/>
  <c r="AY643" i="4"/>
  <c r="AX643" i="4"/>
  <c r="AW643" i="4"/>
  <c r="AV643" i="4"/>
  <c r="AU643" i="4"/>
  <c r="AT643" i="4"/>
  <c r="AS643" i="4"/>
  <c r="CD642" i="4"/>
  <c r="CC642" i="4"/>
  <c r="CB642" i="4"/>
  <c r="CA642" i="4"/>
  <c r="BZ642" i="4"/>
  <c r="BY642" i="4"/>
  <c r="BX642" i="4"/>
  <c r="BW642" i="4"/>
  <c r="BV642" i="4"/>
  <c r="BU642" i="4"/>
  <c r="BT642" i="4"/>
  <c r="BS642" i="4"/>
  <c r="BR642" i="4"/>
  <c r="BP642" i="4"/>
  <c r="BO642" i="4"/>
  <c r="BN642" i="4"/>
  <c r="BM642" i="4"/>
  <c r="BL642" i="4"/>
  <c r="BK642" i="4"/>
  <c r="BJ642" i="4"/>
  <c r="BI642" i="4"/>
  <c r="BH642" i="4"/>
  <c r="BG642" i="4"/>
  <c r="BF642" i="4"/>
  <c r="BE642" i="4"/>
  <c r="BD642" i="4"/>
  <c r="BC642" i="4"/>
  <c r="BB642" i="4"/>
  <c r="BA642" i="4"/>
  <c r="AZ642" i="4"/>
  <c r="AY642" i="4"/>
  <c r="AX642" i="4"/>
  <c r="AW642" i="4"/>
  <c r="AV642" i="4"/>
  <c r="AU642" i="4"/>
  <c r="AT642" i="4"/>
  <c r="AS642" i="4"/>
  <c r="CD641" i="4"/>
  <c r="CC641" i="4"/>
  <c r="CB641" i="4"/>
  <c r="CA641" i="4"/>
  <c r="BZ641" i="4"/>
  <c r="BY641" i="4"/>
  <c r="BX641" i="4"/>
  <c r="BW641" i="4"/>
  <c r="BV641" i="4"/>
  <c r="BU641" i="4"/>
  <c r="BT641" i="4"/>
  <c r="BS641" i="4"/>
  <c r="BR641" i="4"/>
  <c r="BP641" i="4"/>
  <c r="BO641" i="4"/>
  <c r="BN641" i="4"/>
  <c r="BM641" i="4"/>
  <c r="BL641" i="4"/>
  <c r="BK641" i="4"/>
  <c r="BJ641" i="4"/>
  <c r="BI641" i="4"/>
  <c r="BH641" i="4"/>
  <c r="BG641" i="4"/>
  <c r="BF641" i="4"/>
  <c r="BE641" i="4"/>
  <c r="BD641" i="4"/>
  <c r="BC641" i="4"/>
  <c r="BB641" i="4"/>
  <c r="BA641" i="4"/>
  <c r="AZ641" i="4"/>
  <c r="AY641" i="4"/>
  <c r="AX641" i="4"/>
  <c r="AW641" i="4"/>
  <c r="AV641" i="4"/>
  <c r="AU641" i="4"/>
  <c r="AT641" i="4"/>
  <c r="AS641" i="4"/>
  <c r="CD639" i="4"/>
  <c r="CC639" i="4"/>
  <c r="CB639" i="4"/>
  <c r="CA639" i="4"/>
  <c r="BZ639" i="4"/>
  <c r="BY639" i="4"/>
  <c r="BX639" i="4"/>
  <c r="BW639" i="4"/>
  <c r="BV639" i="4"/>
  <c r="BU639" i="4"/>
  <c r="BT639" i="4"/>
  <c r="BS639" i="4"/>
  <c r="BR639" i="4"/>
  <c r="BP639" i="4"/>
  <c r="BO639" i="4"/>
  <c r="BN639" i="4"/>
  <c r="BM639" i="4"/>
  <c r="BL639" i="4"/>
  <c r="BK639" i="4"/>
  <c r="BJ639" i="4"/>
  <c r="BI639" i="4"/>
  <c r="BH639" i="4"/>
  <c r="BG639" i="4"/>
  <c r="BF639" i="4"/>
  <c r="BE639" i="4"/>
  <c r="BD639" i="4"/>
  <c r="BC639" i="4"/>
  <c r="BB639" i="4"/>
  <c r="BA639" i="4"/>
  <c r="AZ639" i="4"/>
  <c r="AY639" i="4"/>
  <c r="AX639" i="4"/>
  <c r="AW639" i="4"/>
  <c r="AV639" i="4"/>
  <c r="AU639" i="4"/>
  <c r="AT639" i="4"/>
  <c r="AS639" i="4"/>
  <c r="CD637" i="4"/>
  <c r="CC637" i="4"/>
  <c r="CB637" i="4"/>
  <c r="CA637" i="4"/>
  <c r="BZ637" i="4"/>
  <c r="BY637" i="4"/>
  <c r="BX637" i="4"/>
  <c r="BW637" i="4"/>
  <c r="BV637" i="4"/>
  <c r="BU637" i="4"/>
  <c r="BT637" i="4"/>
  <c r="BS637" i="4"/>
  <c r="BR637" i="4"/>
  <c r="BP637" i="4"/>
  <c r="BO637" i="4"/>
  <c r="BN637" i="4"/>
  <c r="BM637" i="4"/>
  <c r="BL637" i="4"/>
  <c r="BK637" i="4"/>
  <c r="BJ637" i="4"/>
  <c r="BI637" i="4"/>
  <c r="BH637" i="4"/>
  <c r="BG637" i="4"/>
  <c r="BF637" i="4"/>
  <c r="BE637" i="4"/>
  <c r="BD637" i="4"/>
  <c r="BC637" i="4"/>
  <c r="BB637" i="4"/>
  <c r="BA637" i="4"/>
  <c r="AZ637" i="4"/>
  <c r="AY637" i="4"/>
  <c r="AX637" i="4"/>
  <c r="AW637" i="4"/>
  <c r="AV637" i="4"/>
  <c r="AU637" i="4"/>
  <c r="AT637" i="4"/>
  <c r="AS637" i="4"/>
  <c r="CD636" i="4"/>
  <c r="CC636" i="4"/>
  <c r="CB636" i="4"/>
  <c r="CA636" i="4"/>
  <c r="BZ636" i="4"/>
  <c r="BY636" i="4"/>
  <c r="BX636" i="4"/>
  <c r="BW636" i="4"/>
  <c r="BV636" i="4"/>
  <c r="BU636" i="4"/>
  <c r="BT636" i="4"/>
  <c r="BS636" i="4"/>
  <c r="BR636" i="4"/>
  <c r="BP636" i="4"/>
  <c r="BO636" i="4"/>
  <c r="BN636" i="4"/>
  <c r="BM636" i="4"/>
  <c r="BL636" i="4"/>
  <c r="BK636" i="4"/>
  <c r="BJ636" i="4"/>
  <c r="BI636" i="4"/>
  <c r="BH636" i="4"/>
  <c r="BG636" i="4"/>
  <c r="BF636" i="4"/>
  <c r="BE636" i="4"/>
  <c r="BD636" i="4"/>
  <c r="BC636" i="4"/>
  <c r="BB636" i="4"/>
  <c r="BA636" i="4"/>
  <c r="AZ636" i="4"/>
  <c r="AY636" i="4"/>
  <c r="AX636" i="4"/>
  <c r="AW636" i="4"/>
  <c r="AV636" i="4"/>
  <c r="AU636" i="4"/>
  <c r="AT636" i="4"/>
  <c r="AS636" i="4"/>
  <c r="CD633" i="4"/>
  <c r="CC633" i="4"/>
  <c r="CB633" i="4"/>
  <c r="CA633" i="4"/>
  <c r="BZ633" i="4"/>
  <c r="BY633" i="4"/>
  <c r="BX633" i="4"/>
  <c r="BW633" i="4"/>
  <c r="BV633" i="4"/>
  <c r="BU633" i="4"/>
  <c r="BT633" i="4"/>
  <c r="BS633" i="4"/>
  <c r="BR633" i="4"/>
  <c r="BP633" i="4"/>
  <c r="BO633" i="4"/>
  <c r="BN633" i="4"/>
  <c r="BM633" i="4"/>
  <c r="BL633" i="4"/>
  <c r="BK633" i="4"/>
  <c r="BJ633" i="4"/>
  <c r="BI633" i="4"/>
  <c r="BH633" i="4"/>
  <c r="BG633" i="4"/>
  <c r="BF633" i="4"/>
  <c r="BE633" i="4"/>
  <c r="BD633" i="4"/>
  <c r="BC633" i="4"/>
  <c r="BB633" i="4"/>
  <c r="BA633" i="4"/>
  <c r="AZ633" i="4"/>
  <c r="AY633" i="4"/>
  <c r="AX633" i="4"/>
  <c r="AW633" i="4"/>
  <c r="AV633" i="4"/>
  <c r="AU633" i="4"/>
  <c r="AT633" i="4"/>
  <c r="AS633" i="4"/>
  <c r="CD632" i="4"/>
  <c r="CC632" i="4"/>
  <c r="CB632" i="4"/>
  <c r="CA632" i="4"/>
  <c r="BZ632" i="4"/>
  <c r="BY632" i="4"/>
  <c r="BX632" i="4"/>
  <c r="BW632" i="4"/>
  <c r="BV632" i="4"/>
  <c r="BU632" i="4"/>
  <c r="BT632" i="4"/>
  <c r="BS632" i="4"/>
  <c r="BR632" i="4"/>
  <c r="BP632" i="4"/>
  <c r="BO632" i="4"/>
  <c r="BN632" i="4"/>
  <c r="BM632" i="4"/>
  <c r="BL632" i="4"/>
  <c r="BK632" i="4"/>
  <c r="BJ632" i="4"/>
  <c r="BI632" i="4"/>
  <c r="BH632" i="4"/>
  <c r="BG632" i="4"/>
  <c r="BF632" i="4"/>
  <c r="BE632" i="4"/>
  <c r="BD632" i="4"/>
  <c r="BC632" i="4"/>
  <c r="BB632" i="4"/>
  <c r="BA632" i="4"/>
  <c r="AZ632" i="4"/>
  <c r="AY632" i="4"/>
  <c r="AX632" i="4"/>
  <c r="AW632" i="4"/>
  <c r="AV632" i="4"/>
  <c r="AU632" i="4"/>
  <c r="AT632" i="4"/>
  <c r="AS632" i="4"/>
  <c r="CD631" i="4"/>
  <c r="CC631" i="4"/>
  <c r="CB631" i="4"/>
  <c r="CA631" i="4"/>
  <c r="BZ631" i="4"/>
  <c r="BY631" i="4"/>
  <c r="BX631" i="4"/>
  <c r="BW631" i="4"/>
  <c r="BV631" i="4"/>
  <c r="BU631" i="4"/>
  <c r="BT631" i="4"/>
  <c r="BS631" i="4"/>
  <c r="BR631" i="4"/>
  <c r="BP631" i="4"/>
  <c r="BO631" i="4"/>
  <c r="BN631" i="4"/>
  <c r="BM631" i="4"/>
  <c r="BL631" i="4"/>
  <c r="BK631" i="4"/>
  <c r="BJ631" i="4"/>
  <c r="BI631" i="4"/>
  <c r="BH631" i="4"/>
  <c r="BG631" i="4"/>
  <c r="BF631" i="4"/>
  <c r="BE631" i="4"/>
  <c r="BD631" i="4"/>
  <c r="BC631" i="4"/>
  <c r="BB631" i="4"/>
  <c r="BA631" i="4"/>
  <c r="AZ631" i="4"/>
  <c r="AY631" i="4"/>
  <c r="AX631" i="4"/>
  <c r="AW631" i="4"/>
  <c r="AV631" i="4"/>
  <c r="AU631" i="4"/>
  <c r="AT631" i="4"/>
  <c r="AS631" i="4"/>
  <c r="CD630" i="4"/>
  <c r="CC630" i="4"/>
  <c r="CB630" i="4"/>
  <c r="CA630" i="4"/>
  <c r="BZ630" i="4"/>
  <c r="BY630" i="4"/>
  <c r="BX630" i="4"/>
  <c r="BW630" i="4"/>
  <c r="BV630" i="4"/>
  <c r="BU630" i="4"/>
  <c r="BT630" i="4"/>
  <c r="BS630" i="4"/>
  <c r="BR630" i="4"/>
  <c r="BP630" i="4"/>
  <c r="BO630" i="4"/>
  <c r="BN630" i="4"/>
  <c r="BM630" i="4"/>
  <c r="BL630" i="4"/>
  <c r="BK630" i="4"/>
  <c r="BJ630" i="4"/>
  <c r="BI630" i="4"/>
  <c r="BH630" i="4"/>
  <c r="BG630" i="4"/>
  <c r="BF630" i="4"/>
  <c r="BE630" i="4"/>
  <c r="BD630" i="4"/>
  <c r="BC630" i="4"/>
  <c r="BB630" i="4"/>
  <c r="BA630" i="4"/>
  <c r="AZ630" i="4"/>
  <c r="AY630" i="4"/>
  <c r="AX630" i="4"/>
  <c r="AW630" i="4"/>
  <c r="AV630" i="4"/>
  <c r="AU630" i="4"/>
  <c r="AT630" i="4"/>
  <c r="AS630" i="4"/>
  <c r="CD629" i="4"/>
  <c r="CC629" i="4"/>
  <c r="CB629" i="4"/>
  <c r="CA629" i="4"/>
  <c r="BZ629" i="4"/>
  <c r="BY629" i="4"/>
  <c r="BX629" i="4"/>
  <c r="BW629" i="4"/>
  <c r="BV629" i="4"/>
  <c r="BU629" i="4"/>
  <c r="BT629" i="4"/>
  <c r="BS629" i="4"/>
  <c r="BR629" i="4"/>
  <c r="BP629" i="4"/>
  <c r="BO629" i="4"/>
  <c r="BN629" i="4"/>
  <c r="BM629" i="4"/>
  <c r="BL629" i="4"/>
  <c r="BK629" i="4"/>
  <c r="BJ629" i="4"/>
  <c r="BI629" i="4"/>
  <c r="BH629" i="4"/>
  <c r="BG629" i="4"/>
  <c r="BF629" i="4"/>
  <c r="BE629" i="4"/>
  <c r="BD629" i="4"/>
  <c r="BC629" i="4"/>
  <c r="BB629" i="4"/>
  <c r="BA629" i="4"/>
  <c r="AZ629" i="4"/>
  <c r="AY629" i="4"/>
  <c r="AX629" i="4"/>
  <c r="AW629" i="4"/>
  <c r="AV629" i="4"/>
  <c r="AU629" i="4"/>
  <c r="AT629" i="4"/>
  <c r="AS629" i="4"/>
  <c r="CD628" i="4"/>
  <c r="CC628" i="4"/>
  <c r="CB628" i="4"/>
  <c r="CA628" i="4"/>
  <c r="BZ628" i="4"/>
  <c r="BY628" i="4"/>
  <c r="BX628" i="4"/>
  <c r="BW628" i="4"/>
  <c r="BV628" i="4"/>
  <c r="BU628" i="4"/>
  <c r="BT628" i="4"/>
  <c r="BS628" i="4"/>
  <c r="BR628" i="4"/>
  <c r="BP628" i="4"/>
  <c r="BO628" i="4"/>
  <c r="BN628" i="4"/>
  <c r="BM628" i="4"/>
  <c r="BL628" i="4"/>
  <c r="BK628" i="4"/>
  <c r="BJ628" i="4"/>
  <c r="BI628" i="4"/>
  <c r="BH628" i="4"/>
  <c r="BG628" i="4"/>
  <c r="BF628" i="4"/>
  <c r="BE628" i="4"/>
  <c r="BD628" i="4"/>
  <c r="BC628" i="4"/>
  <c r="BB628" i="4"/>
  <c r="BA628" i="4"/>
  <c r="AZ628" i="4"/>
  <c r="AY628" i="4"/>
  <c r="AX628" i="4"/>
  <c r="AW628" i="4"/>
  <c r="AV628" i="4"/>
  <c r="AU628" i="4"/>
  <c r="AT628" i="4"/>
  <c r="AS628" i="4"/>
  <c r="CD625" i="4"/>
  <c r="CC625" i="4"/>
  <c r="CB625" i="4"/>
  <c r="CA625" i="4"/>
  <c r="BZ625" i="4"/>
  <c r="BY625" i="4"/>
  <c r="BX625" i="4"/>
  <c r="BW625" i="4"/>
  <c r="BV625" i="4"/>
  <c r="BU625" i="4"/>
  <c r="BT625" i="4"/>
  <c r="BS625" i="4"/>
  <c r="BR625" i="4"/>
  <c r="BP625" i="4"/>
  <c r="BO625" i="4"/>
  <c r="BN625" i="4"/>
  <c r="BM625" i="4"/>
  <c r="BL625" i="4"/>
  <c r="BK625" i="4"/>
  <c r="BJ625" i="4"/>
  <c r="BI625" i="4"/>
  <c r="BH625" i="4"/>
  <c r="BG625" i="4"/>
  <c r="BF625" i="4"/>
  <c r="BE625" i="4"/>
  <c r="BD625" i="4"/>
  <c r="BC625" i="4"/>
  <c r="BB625" i="4"/>
  <c r="BA625" i="4"/>
  <c r="AZ625" i="4"/>
  <c r="AY625" i="4"/>
  <c r="AX625" i="4"/>
  <c r="AW625" i="4"/>
  <c r="AV625" i="4"/>
  <c r="AU625" i="4"/>
  <c r="AT625" i="4"/>
  <c r="AS625" i="4"/>
  <c r="CD624" i="4"/>
  <c r="CC624" i="4"/>
  <c r="CB624" i="4"/>
  <c r="CA624" i="4"/>
  <c r="BZ624" i="4"/>
  <c r="BY624" i="4"/>
  <c r="BX624" i="4"/>
  <c r="BW624" i="4"/>
  <c r="BV624" i="4"/>
  <c r="BU624" i="4"/>
  <c r="BT624" i="4"/>
  <c r="BS624" i="4"/>
  <c r="BR624" i="4"/>
  <c r="BP624" i="4"/>
  <c r="BO624" i="4"/>
  <c r="BN624" i="4"/>
  <c r="BM624" i="4"/>
  <c r="BL624" i="4"/>
  <c r="BK624" i="4"/>
  <c r="BJ624" i="4"/>
  <c r="BI624" i="4"/>
  <c r="BH624" i="4"/>
  <c r="BG624" i="4"/>
  <c r="BF624" i="4"/>
  <c r="BE624" i="4"/>
  <c r="BD624" i="4"/>
  <c r="BC624" i="4"/>
  <c r="BB624" i="4"/>
  <c r="BA624" i="4"/>
  <c r="AZ624" i="4"/>
  <c r="AY624" i="4"/>
  <c r="AX624" i="4"/>
  <c r="AW624" i="4"/>
  <c r="AV624" i="4"/>
  <c r="AU624" i="4"/>
  <c r="AT624" i="4"/>
  <c r="AS624" i="4"/>
  <c r="CD623" i="4"/>
  <c r="CC623" i="4"/>
  <c r="CB623" i="4"/>
  <c r="CA623" i="4"/>
  <c r="BZ623" i="4"/>
  <c r="BY623" i="4"/>
  <c r="BX623" i="4"/>
  <c r="BW623" i="4"/>
  <c r="BV623" i="4"/>
  <c r="BU623" i="4"/>
  <c r="BT623" i="4"/>
  <c r="BS623" i="4"/>
  <c r="BR623" i="4"/>
  <c r="BP623" i="4"/>
  <c r="BO623" i="4"/>
  <c r="BN623" i="4"/>
  <c r="BM623" i="4"/>
  <c r="BL623" i="4"/>
  <c r="BK623" i="4"/>
  <c r="BJ623" i="4"/>
  <c r="BI623" i="4"/>
  <c r="BH623" i="4"/>
  <c r="BG623" i="4"/>
  <c r="BF623" i="4"/>
  <c r="BE623" i="4"/>
  <c r="BD623" i="4"/>
  <c r="BC623" i="4"/>
  <c r="BB623" i="4"/>
  <c r="BA623" i="4"/>
  <c r="AZ623" i="4"/>
  <c r="AY623" i="4"/>
  <c r="AX623" i="4"/>
  <c r="AW623" i="4"/>
  <c r="AV623" i="4"/>
  <c r="AU623" i="4"/>
  <c r="AT623" i="4"/>
  <c r="AS623" i="4"/>
  <c r="CD622" i="4"/>
  <c r="CC622" i="4"/>
  <c r="CB622" i="4"/>
  <c r="CA622" i="4"/>
  <c r="BZ622" i="4"/>
  <c r="BY622" i="4"/>
  <c r="BX622" i="4"/>
  <c r="BW622" i="4"/>
  <c r="BV622" i="4"/>
  <c r="BU622" i="4"/>
  <c r="BT622" i="4"/>
  <c r="BS622" i="4"/>
  <c r="BR622" i="4"/>
  <c r="BP622" i="4"/>
  <c r="BO622" i="4"/>
  <c r="BN622" i="4"/>
  <c r="BM622" i="4"/>
  <c r="BL622" i="4"/>
  <c r="BK622" i="4"/>
  <c r="BJ622" i="4"/>
  <c r="BI622" i="4"/>
  <c r="BH622" i="4"/>
  <c r="BG622" i="4"/>
  <c r="BF622" i="4"/>
  <c r="BE622" i="4"/>
  <c r="BD622" i="4"/>
  <c r="BC622" i="4"/>
  <c r="BB622" i="4"/>
  <c r="BA622" i="4"/>
  <c r="AZ622" i="4"/>
  <c r="AY622" i="4"/>
  <c r="AX622" i="4"/>
  <c r="AW622" i="4"/>
  <c r="AV622" i="4"/>
  <c r="AU622" i="4"/>
  <c r="AT622" i="4"/>
  <c r="AS622" i="4"/>
  <c r="CD621" i="4"/>
  <c r="CC621" i="4"/>
  <c r="CB621" i="4"/>
  <c r="CA621" i="4"/>
  <c r="BZ621" i="4"/>
  <c r="BY621" i="4"/>
  <c r="BX621" i="4"/>
  <c r="BW621" i="4"/>
  <c r="BV621" i="4"/>
  <c r="BU621" i="4"/>
  <c r="BT621" i="4"/>
  <c r="BS621" i="4"/>
  <c r="BR621" i="4"/>
  <c r="BP621" i="4"/>
  <c r="BO621" i="4"/>
  <c r="BN621" i="4"/>
  <c r="BM621" i="4"/>
  <c r="BL621" i="4"/>
  <c r="BK621" i="4"/>
  <c r="BJ621" i="4"/>
  <c r="BI621" i="4"/>
  <c r="BH621" i="4"/>
  <c r="BG621" i="4"/>
  <c r="BF621" i="4"/>
  <c r="BE621" i="4"/>
  <c r="BD621" i="4"/>
  <c r="BC621" i="4"/>
  <c r="BB621" i="4"/>
  <c r="BA621" i="4"/>
  <c r="AZ621" i="4"/>
  <c r="AY621" i="4"/>
  <c r="AX621" i="4"/>
  <c r="AW621" i="4"/>
  <c r="AV621" i="4"/>
  <c r="AU621" i="4"/>
  <c r="AT621" i="4"/>
  <c r="AS621" i="4"/>
  <c r="CD620" i="4"/>
  <c r="CC620" i="4"/>
  <c r="CB620" i="4"/>
  <c r="CA620" i="4"/>
  <c r="BZ620" i="4"/>
  <c r="BY620" i="4"/>
  <c r="BX620" i="4"/>
  <c r="BW620" i="4"/>
  <c r="BV620" i="4"/>
  <c r="BU620" i="4"/>
  <c r="BT620" i="4"/>
  <c r="BS620" i="4"/>
  <c r="BR620" i="4"/>
  <c r="BP620" i="4"/>
  <c r="BO620" i="4"/>
  <c r="BN620" i="4"/>
  <c r="BM620" i="4"/>
  <c r="BL620" i="4"/>
  <c r="BK620" i="4"/>
  <c r="BJ620" i="4"/>
  <c r="BI620" i="4"/>
  <c r="BH620" i="4"/>
  <c r="BG620" i="4"/>
  <c r="BF620" i="4"/>
  <c r="BE620" i="4"/>
  <c r="BD620" i="4"/>
  <c r="BC620" i="4"/>
  <c r="BB620" i="4"/>
  <c r="BA620" i="4"/>
  <c r="AZ620" i="4"/>
  <c r="AY620" i="4"/>
  <c r="AX620" i="4"/>
  <c r="AW620" i="4"/>
  <c r="AV620" i="4"/>
  <c r="AU620" i="4"/>
  <c r="AT620" i="4"/>
  <c r="AS620" i="4"/>
  <c r="CD619" i="4"/>
  <c r="CC619" i="4"/>
  <c r="CB619" i="4"/>
  <c r="CA619" i="4"/>
  <c r="BZ619" i="4"/>
  <c r="BY619" i="4"/>
  <c r="BX619" i="4"/>
  <c r="BW619" i="4"/>
  <c r="BV619" i="4"/>
  <c r="BU619" i="4"/>
  <c r="BT619" i="4"/>
  <c r="BS619" i="4"/>
  <c r="BR619" i="4"/>
  <c r="BP619" i="4"/>
  <c r="BO619" i="4"/>
  <c r="BN619" i="4"/>
  <c r="BM619" i="4"/>
  <c r="BL619" i="4"/>
  <c r="BK619" i="4"/>
  <c r="BJ619" i="4"/>
  <c r="BI619" i="4"/>
  <c r="BH619" i="4"/>
  <c r="BG619" i="4"/>
  <c r="BF619" i="4"/>
  <c r="BE619" i="4"/>
  <c r="BD619" i="4"/>
  <c r="BC619" i="4"/>
  <c r="BB619" i="4"/>
  <c r="BA619" i="4"/>
  <c r="AZ619" i="4"/>
  <c r="AY619" i="4"/>
  <c r="AX619" i="4"/>
  <c r="AW619" i="4"/>
  <c r="AV619" i="4"/>
  <c r="AU619" i="4"/>
  <c r="AT619" i="4"/>
  <c r="AS619" i="4"/>
  <c r="CD615" i="4"/>
  <c r="CC615" i="4"/>
  <c r="CB615" i="4"/>
  <c r="CA615" i="4"/>
  <c r="BZ615" i="4"/>
  <c r="BY615" i="4"/>
  <c r="BX615" i="4"/>
  <c r="BW615" i="4"/>
  <c r="BV615" i="4"/>
  <c r="BU615" i="4"/>
  <c r="BT615" i="4"/>
  <c r="BS615" i="4"/>
  <c r="BR615" i="4"/>
  <c r="BP615" i="4"/>
  <c r="BO615" i="4"/>
  <c r="BN615" i="4"/>
  <c r="BM615" i="4"/>
  <c r="BL615" i="4"/>
  <c r="BK615" i="4"/>
  <c r="BJ615" i="4"/>
  <c r="BI615" i="4"/>
  <c r="BH615" i="4"/>
  <c r="BG615" i="4"/>
  <c r="BF615" i="4"/>
  <c r="BE615" i="4"/>
  <c r="BD615" i="4"/>
  <c r="BC615" i="4"/>
  <c r="BB615" i="4"/>
  <c r="BA615" i="4"/>
  <c r="AZ615" i="4"/>
  <c r="AY615" i="4"/>
  <c r="AX615" i="4"/>
  <c r="AW615" i="4"/>
  <c r="AV615" i="4"/>
  <c r="AU615" i="4"/>
  <c r="AT615" i="4"/>
  <c r="AS615" i="4"/>
  <c r="CD613" i="4"/>
  <c r="CC613" i="4"/>
  <c r="CB613" i="4"/>
  <c r="CA613" i="4"/>
  <c r="BZ613" i="4"/>
  <c r="BY613" i="4"/>
  <c r="BX613" i="4"/>
  <c r="BW613" i="4"/>
  <c r="BV613" i="4"/>
  <c r="BU613" i="4"/>
  <c r="BT613" i="4"/>
  <c r="BS613" i="4"/>
  <c r="BR613" i="4"/>
  <c r="BP613" i="4"/>
  <c r="BO613" i="4"/>
  <c r="BN613" i="4"/>
  <c r="BM613" i="4"/>
  <c r="BL613" i="4"/>
  <c r="BK613" i="4"/>
  <c r="BJ613" i="4"/>
  <c r="BI613" i="4"/>
  <c r="BH613" i="4"/>
  <c r="BG613" i="4"/>
  <c r="BF613" i="4"/>
  <c r="BE613" i="4"/>
  <c r="BD613" i="4"/>
  <c r="BC613" i="4"/>
  <c r="BB613" i="4"/>
  <c r="BA613" i="4"/>
  <c r="AZ613" i="4"/>
  <c r="AY613" i="4"/>
  <c r="AX613" i="4"/>
  <c r="AW613" i="4"/>
  <c r="AV613" i="4"/>
  <c r="AU613" i="4"/>
  <c r="AT613" i="4"/>
  <c r="AS613" i="4"/>
  <c r="CD612" i="4"/>
  <c r="CC612" i="4"/>
  <c r="CB612" i="4"/>
  <c r="CA612" i="4"/>
  <c r="BZ612" i="4"/>
  <c r="BY612" i="4"/>
  <c r="BX612" i="4"/>
  <c r="BW612" i="4"/>
  <c r="BV612" i="4"/>
  <c r="BU612" i="4"/>
  <c r="BT612" i="4"/>
  <c r="BS612" i="4"/>
  <c r="BR612" i="4"/>
  <c r="BP612" i="4"/>
  <c r="BO612" i="4"/>
  <c r="BN612" i="4"/>
  <c r="BM612" i="4"/>
  <c r="BL612" i="4"/>
  <c r="BK612" i="4"/>
  <c r="BJ612" i="4"/>
  <c r="BI612" i="4"/>
  <c r="BH612" i="4"/>
  <c r="BG612" i="4"/>
  <c r="BF612" i="4"/>
  <c r="BE612" i="4"/>
  <c r="BD612" i="4"/>
  <c r="BC612" i="4"/>
  <c r="BB612" i="4"/>
  <c r="BA612" i="4"/>
  <c r="AZ612" i="4"/>
  <c r="AY612" i="4"/>
  <c r="AX612" i="4"/>
  <c r="AW612" i="4"/>
  <c r="AV612" i="4"/>
  <c r="AU612" i="4"/>
  <c r="AT612" i="4"/>
  <c r="AS612" i="4"/>
  <c r="CD611" i="4"/>
  <c r="CC611" i="4"/>
  <c r="CB611" i="4"/>
  <c r="CA611" i="4"/>
  <c r="BZ611" i="4"/>
  <c r="BY611" i="4"/>
  <c r="BX611" i="4"/>
  <c r="BW611" i="4"/>
  <c r="BV611" i="4"/>
  <c r="BU611" i="4"/>
  <c r="BT611" i="4"/>
  <c r="BS611" i="4"/>
  <c r="BR611" i="4"/>
  <c r="BP611" i="4"/>
  <c r="BO611" i="4"/>
  <c r="BN611" i="4"/>
  <c r="BM611" i="4"/>
  <c r="BL611" i="4"/>
  <c r="BK611" i="4"/>
  <c r="BJ611" i="4"/>
  <c r="BI611" i="4"/>
  <c r="BH611" i="4"/>
  <c r="BG611" i="4"/>
  <c r="BF611" i="4"/>
  <c r="BE611" i="4"/>
  <c r="BD611" i="4"/>
  <c r="BC611" i="4"/>
  <c r="BB611" i="4"/>
  <c r="BA611" i="4"/>
  <c r="AZ611" i="4"/>
  <c r="AY611" i="4"/>
  <c r="AX611" i="4"/>
  <c r="AW611" i="4"/>
  <c r="AV611" i="4"/>
  <c r="AU611" i="4"/>
  <c r="AT611" i="4"/>
  <c r="AS611" i="4"/>
  <c r="CD610" i="4"/>
  <c r="CC610" i="4"/>
  <c r="CB610" i="4"/>
  <c r="CA610" i="4"/>
  <c r="BZ610" i="4"/>
  <c r="BY610" i="4"/>
  <c r="BX610" i="4"/>
  <c r="BW610" i="4"/>
  <c r="BV610" i="4"/>
  <c r="BU610" i="4"/>
  <c r="BT610" i="4"/>
  <c r="BS610" i="4"/>
  <c r="BR610" i="4"/>
  <c r="BP610" i="4"/>
  <c r="BO610" i="4"/>
  <c r="BN610" i="4"/>
  <c r="BM610" i="4"/>
  <c r="BL610" i="4"/>
  <c r="BK610" i="4"/>
  <c r="BJ610" i="4"/>
  <c r="BI610" i="4"/>
  <c r="BH610" i="4"/>
  <c r="BG610" i="4"/>
  <c r="BF610" i="4"/>
  <c r="BE610" i="4"/>
  <c r="BD610" i="4"/>
  <c r="BC610" i="4"/>
  <c r="BB610" i="4"/>
  <c r="BA610" i="4"/>
  <c r="AZ610" i="4"/>
  <c r="AY610" i="4"/>
  <c r="AX610" i="4"/>
  <c r="AW610" i="4"/>
  <c r="AV610" i="4"/>
  <c r="AU610" i="4"/>
  <c r="AT610" i="4"/>
  <c r="AS610" i="4"/>
  <c r="CD607" i="4"/>
  <c r="CC607" i="4"/>
  <c r="CB607" i="4"/>
  <c r="CA607" i="4"/>
  <c r="BZ607" i="4"/>
  <c r="BY607" i="4"/>
  <c r="BX607" i="4"/>
  <c r="BW607" i="4"/>
  <c r="BV607" i="4"/>
  <c r="BU607" i="4"/>
  <c r="BT607" i="4"/>
  <c r="BS607" i="4"/>
  <c r="BR607" i="4"/>
  <c r="BP607" i="4"/>
  <c r="BO607" i="4"/>
  <c r="BN607" i="4"/>
  <c r="BM607" i="4"/>
  <c r="BL607" i="4"/>
  <c r="BK607" i="4"/>
  <c r="BJ607" i="4"/>
  <c r="BI607" i="4"/>
  <c r="BH607" i="4"/>
  <c r="BG607" i="4"/>
  <c r="BF607" i="4"/>
  <c r="BE607" i="4"/>
  <c r="BD607" i="4"/>
  <c r="BC607" i="4"/>
  <c r="BB607" i="4"/>
  <c r="BA607" i="4"/>
  <c r="AZ607" i="4"/>
  <c r="AY607" i="4"/>
  <c r="AX607" i="4"/>
  <c r="AW607" i="4"/>
  <c r="AV607" i="4"/>
  <c r="AU607" i="4"/>
  <c r="AT607" i="4"/>
  <c r="AS607" i="4"/>
  <c r="CD593" i="4"/>
  <c r="CC593" i="4"/>
  <c r="CB593" i="4"/>
  <c r="CA593" i="4"/>
  <c r="BZ593" i="4"/>
  <c r="BY593" i="4"/>
  <c r="BX593" i="4"/>
  <c r="BW593" i="4"/>
  <c r="BV593" i="4"/>
  <c r="BU593" i="4"/>
  <c r="BT593" i="4"/>
  <c r="BS593" i="4"/>
  <c r="BR593" i="4"/>
  <c r="BP593" i="4"/>
  <c r="BO593" i="4"/>
  <c r="BN593" i="4"/>
  <c r="BM593" i="4"/>
  <c r="BL593" i="4"/>
  <c r="BK593" i="4"/>
  <c r="BJ593" i="4"/>
  <c r="BI593" i="4"/>
  <c r="BH593" i="4"/>
  <c r="BG593" i="4"/>
  <c r="BF593" i="4"/>
  <c r="BE593" i="4"/>
  <c r="BD593" i="4"/>
  <c r="BC593" i="4"/>
  <c r="BB593" i="4"/>
  <c r="BA593" i="4"/>
  <c r="AZ593" i="4"/>
  <c r="AY593" i="4"/>
  <c r="AX593" i="4"/>
  <c r="AW593" i="4"/>
  <c r="AV593" i="4"/>
  <c r="AU593" i="4"/>
  <c r="AT593" i="4"/>
  <c r="AS593" i="4"/>
  <c r="CD588" i="4"/>
  <c r="CC588" i="4"/>
  <c r="CB588" i="4"/>
  <c r="CA588" i="4"/>
  <c r="BZ588" i="4"/>
  <c r="BY588" i="4"/>
  <c r="BX588" i="4"/>
  <c r="BW588" i="4"/>
  <c r="BV588" i="4"/>
  <c r="BU588" i="4"/>
  <c r="BT588" i="4"/>
  <c r="BS588" i="4"/>
  <c r="BR588" i="4"/>
  <c r="BP588" i="4"/>
  <c r="BO588" i="4"/>
  <c r="BN588" i="4"/>
  <c r="BM588" i="4"/>
  <c r="BL588" i="4"/>
  <c r="BK588" i="4"/>
  <c r="BJ588" i="4"/>
  <c r="BI588" i="4"/>
  <c r="BH588" i="4"/>
  <c r="BG588" i="4"/>
  <c r="BF588" i="4"/>
  <c r="BE588" i="4"/>
  <c r="BD588" i="4"/>
  <c r="BC588" i="4"/>
  <c r="BB588" i="4"/>
  <c r="BA588" i="4"/>
  <c r="AZ588" i="4"/>
  <c r="AY588" i="4"/>
  <c r="AX588" i="4"/>
  <c r="AW588" i="4"/>
  <c r="AV588" i="4"/>
  <c r="AU588" i="4"/>
  <c r="AT588" i="4"/>
  <c r="AS588" i="4"/>
  <c r="CD587" i="4"/>
  <c r="CC587" i="4"/>
  <c r="CB587" i="4"/>
  <c r="CA587" i="4"/>
  <c r="BZ587" i="4"/>
  <c r="BY587" i="4"/>
  <c r="BX587" i="4"/>
  <c r="BW587" i="4"/>
  <c r="BV587" i="4"/>
  <c r="BU587" i="4"/>
  <c r="BT587" i="4"/>
  <c r="BS587" i="4"/>
  <c r="BR587" i="4"/>
  <c r="BP587" i="4"/>
  <c r="BO587" i="4"/>
  <c r="BN587" i="4"/>
  <c r="BM587" i="4"/>
  <c r="BL587" i="4"/>
  <c r="BK587" i="4"/>
  <c r="BJ587" i="4"/>
  <c r="BI587" i="4"/>
  <c r="BH587" i="4"/>
  <c r="BG587" i="4"/>
  <c r="BF587" i="4"/>
  <c r="BE587" i="4"/>
  <c r="BD587" i="4"/>
  <c r="BC587" i="4"/>
  <c r="BB587" i="4"/>
  <c r="BA587" i="4"/>
  <c r="AZ587" i="4"/>
  <c r="AY587" i="4"/>
  <c r="AX587" i="4"/>
  <c r="AW587" i="4"/>
  <c r="AV587" i="4"/>
  <c r="AU587" i="4"/>
  <c r="AT587" i="4"/>
  <c r="AS587" i="4"/>
  <c r="CD586" i="4"/>
  <c r="CC586" i="4"/>
  <c r="CB586" i="4"/>
  <c r="CA586" i="4"/>
  <c r="BZ586" i="4"/>
  <c r="BY586" i="4"/>
  <c r="BX586" i="4"/>
  <c r="BW586" i="4"/>
  <c r="BV586" i="4"/>
  <c r="BU586" i="4"/>
  <c r="BT586" i="4"/>
  <c r="BS586" i="4"/>
  <c r="BR586" i="4"/>
  <c r="BP586" i="4"/>
  <c r="BO586" i="4"/>
  <c r="BN586" i="4"/>
  <c r="BM586" i="4"/>
  <c r="BL586" i="4"/>
  <c r="BK586" i="4"/>
  <c r="BJ586" i="4"/>
  <c r="BI586" i="4"/>
  <c r="BH586" i="4"/>
  <c r="BG586" i="4"/>
  <c r="BF586" i="4"/>
  <c r="BE586" i="4"/>
  <c r="BD586" i="4"/>
  <c r="BC586" i="4"/>
  <c r="BB586" i="4"/>
  <c r="BA586" i="4"/>
  <c r="AZ586" i="4"/>
  <c r="AY586" i="4"/>
  <c r="AX586" i="4"/>
  <c r="AW586" i="4"/>
  <c r="AV586" i="4"/>
  <c r="AU586" i="4"/>
  <c r="AT586" i="4"/>
  <c r="AS586" i="4"/>
  <c r="CD585" i="4"/>
  <c r="CC585" i="4"/>
  <c r="CB585" i="4"/>
  <c r="CA585" i="4"/>
  <c r="BZ585" i="4"/>
  <c r="BY585" i="4"/>
  <c r="BX585" i="4"/>
  <c r="BW585" i="4"/>
  <c r="BV585" i="4"/>
  <c r="BU585" i="4"/>
  <c r="BT585" i="4"/>
  <c r="BS585" i="4"/>
  <c r="BR585" i="4"/>
  <c r="BP585" i="4"/>
  <c r="BO585" i="4"/>
  <c r="BN585" i="4"/>
  <c r="BM585" i="4"/>
  <c r="BL585" i="4"/>
  <c r="BK585" i="4"/>
  <c r="BJ585" i="4"/>
  <c r="BI585" i="4"/>
  <c r="BH585" i="4"/>
  <c r="BG585" i="4"/>
  <c r="BF585" i="4"/>
  <c r="BE585" i="4"/>
  <c r="BD585" i="4"/>
  <c r="BC585" i="4"/>
  <c r="BB585" i="4"/>
  <c r="BA585" i="4"/>
  <c r="AZ585" i="4"/>
  <c r="AY585" i="4"/>
  <c r="AX585" i="4"/>
  <c r="AW585" i="4"/>
  <c r="AV585" i="4"/>
  <c r="AU585" i="4"/>
  <c r="AT585" i="4"/>
  <c r="AS585" i="4"/>
  <c r="CD584" i="4"/>
  <c r="CC584" i="4"/>
  <c r="CB584" i="4"/>
  <c r="CA584" i="4"/>
  <c r="BZ584" i="4"/>
  <c r="BY584" i="4"/>
  <c r="BX584" i="4"/>
  <c r="BW584" i="4"/>
  <c r="BV584" i="4"/>
  <c r="BU584" i="4"/>
  <c r="BT584" i="4"/>
  <c r="BS584" i="4"/>
  <c r="BR584" i="4"/>
  <c r="BP584" i="4"/>
  <c r="BO584" i="4"/>
  <c r="BN584" i="4"/>
  <c r="BM584" i="4"/>
  <c r="BL584" i="4"/>
  <c r="BK584" i="4"/>
  <c r="BJ584" i="4"/>
  <c r="BI584" i="4"/>
  <c r="BH584" i="4"/>
  <c r="BG584" i="4"/>
  <c r="BF584" i="4"/>
  <c r="BE584" i="4"/>
  <c r="BD584" i="4"/>
  <c r="BC584" i="4"/>
  <c r="BB584" i="4"/>
  <c r="BA584" i="4"/>
  <c r="AZ584" i="4"/>
  <c r="AY584" i="4"/>
  <c r="AX584" i="4"/>
  <c r="AW584" i="4"/>
  <c r="AV584" i="4"/>
  <c r="AU584" i="4"/>
  <c r="AT584" i="4"/>
  <c r="AS584" i="4"/>
  <c r="CD582" i="4"/>
  <c r="CC582" i="4"/>
  <c r="CB582" i="4"/>
  <c r="CA582" i="4"/>
  <c r="BZ582" i="4"/>
  <c r="BY582" i="4"/>
  <c r="BX582" i="4"/>
  <c r="BW582" i="4"/>
  <c r="BV582" i="4"/>
  <c r="BU582" i="4"/>
  <c r="BT582" i="4"/>
  <c r="BS582" i="4"/>
  <c r="BR582" i="4"/>
  <c r="BP582" i="4"/>
  <c r="BO582" i="4"/>
  <c r="BN582" i="4"/>
  <c r="BM582" i="4"/>
  <c r="BL582" i="4"/>
  <c r="BK582" i="4"/>
  <c r="BJ582" i="4"/>
  <c r="BI582" i="4"/>
  <c r="BH582" i="4"/>
  <c r="BG582" i="4"/>
  <c r="BF582" i="4"/>
  <c r="BE582" i="4"/>
  <c r="BD582" i="4"/>
  <c r="BC582" i="4"/>
  <c r="BB582" i="4"/>
  <c r="BA582" i="4"/>
  <c r="AZ582" i="4"/>
  <c r="AY582" i="4"/>
  <c r="AX582" i="4"/>
  <c r="AW582" i="4"/>
  <c r="AV582" i="4"/>
  <c r="AU582" i="4"/>
  <c r="AT582" i="4"/>
  <c r="AS582" i="4"/>
  <c r="CD581" i="4"/>
  <c r="CC581" i="4"/>
  <c r="CB581" i="4"/>
  <c r="CA581" i="4"/>
  <c r="BZ581" i="4"/>
  <c r="BY581" i="4"/>
  <c r="BX581" i="4"/>
  <c r="BW581" i="4"/>
  <c r="BV581" i="4"/>
  <c r="BU581" i="4"/>
  <c r="BT581" i="4"/>
  <c r="BS581" i="4"/>
  <c r="BR581" i="4"/>
  <c r="BP581" i="4"/>
  <c r="BO581" i="4"/>
  <c r="BN581" i="4"/>
  <c r="BM581" i="4"/>
  <c r="BL581" i="4"/>
  <c r="BK581" i="4"/>
  <c r="BJ581" i="4"/>
  <c r="BI581" i="4"/>
  <c r="BH581" i="4"/>
  <c r="BG581" i="4"/>
  <c r="BF581" i="4"/>
  <c r="BE581" i="4"/>
  <c r="BD581" i="4"/>
  <c r="BC581" i="4"/>
  <c r="BB581" i="4"/>
  <c r="BA581" i="4"/>
  <c r="AZ581" i="4"/>
  <c r="AY581" i="4"/>
  <c r="AX581" i="4"/>
  <c r="AW581" i="4"/>
  <c r="AV581" i="4"/>
  <c r="AU581" i="4"/>
  <c r="AT581" i="4"/>
  <c r="AS581" i="4"/>
  <c r="CD580" i="4"/>
  <c r="CC580" i="4"/>
  <c r="CB580" i="4"/>
  <c r="CA580" i="4"/>
  <c r="BZ580" i="4"/>
  <c r="BY580" i="4"/>
  <c r="BX580" i="4"/>
  <c r="BW580" i="4"/>
  <c r="BV580" i="4"/>
  <c r="BU580" i="4"/>
  <c r="BT580" i="4"/>
  <c r="BS580" i="4"/>
  <c r="BR580" i="4"/>
  <c r="BP580" i="4"/>
  <c r="BO580" i="4"/>
  <c r="BN580" i="4"/>
  <c r="BM580" i="4"/>
  <c r="BL580" i="4"/>
  <c r="BK580" i="4"/>
  <c r="BJ580" i="4"/>
  <c r="BI580" i="4"/>
  <c r="BH580" i="4"/>
  <c r="BG580" i="4"/>
  <c r="BF580" i="4"/>
  <c r="BE580" i="4"/>
  <c r="BD580" i="4"/>
  <c r="BC580" i="4"/>
  <c r="BB580" i="4"/>
  <c r="BA580" i="4"/>
  <c r="AZ580" i="4"/>
  <c r="AY580" i="4"/>
  <c r="AX580" i="4"/>
  <c r="AW580" i="4"/>
  <c r="AV580" i="4"/>
  <c r="AU580" i="4"/>
  <c r="AT580" i="4"/>
  <c r="AS580" i="4"/>
  <c r="CD579" i="4"/>
  <c r="CC579" i="4"/>
  <c r="CB579" i="4"/>
  <c r="CA579" i="4"/>
  <c r="BZ579" i="4"/>
  <c r="BY579" i="4"/>
  <c r="BX579" i="4"/>
  <c r="BW579" i="4"/>
  <c r="BV579" i="4"/>
  <c r="BU579" i="4"/>
  <c r="BT579" i="4"/>
  <c r="BS579" i="4"/>
  <c r="BR579" i="4"/>
  <c r="BP579" i="4"/>
  <c r="BO579" i="4"/>
  <c r="BN579" i="4"/>
  <c r="BM579" i="4"/>
  <c r="BL579" i="4"/>
  <c r="BK579" i="4"/>
  <c r="BJ579" i="4"/>
  <c r="BI579" i="4"/>
  <c r="BH579" i="4"/>
  <c r="BG579" i="4"/>
  <c r="BF579" i="4"/>
  <c r="BE579" i="4"/>
  <c r="BD579" i="4"/>
  <c r="BC579" i="4"/>
  <c r="BB579" i="4"/>
  <c r="BA579" i="4"/>
  <c r="AZ579" i="4"/>
  <c r="AY579" i="4"/>
  <c r="AX579" i="4"/>
  <c r="AW579" i="4"/>
  <c r="AV579" i="4"/>
  <c r="AU579" i="4"/>
  <c r="AT579" i="4"/>
  <c r="AS579" i="4"/>
  <c r="CD578" i="4"/>
  <c r="CC578" i="4"/>
  <c r="CB578" i="4"/>
  <c r="CA578" i="4"/>
  <c r="BZ578" i="4"/>
  <c r="BY578" i="4"/>
  <c r="BX578" i="4"/>
  <c r="BW578" i="4"/>
  <c r="BV578" i="4"/>
  <c r="BU578" i="4"/>
  <c r="BT578" i="4"/>
  <c r="BS578" i="4"/>
  <c r="BR578" i="4"/>
  <c r="BP578" i="4"/>
  <c r="BO578" i="4"/>
  <c r="BN578" i="4"/>
  <c r="BM578" i="4"/>
  <c r="BL578" i="4"/>
  <c r="BK578" i="4"/>
  <c r="BJ578" i="4"/>
  <c r="BI578" i="4"/>
  <c r="BH578" i="4"/>
  <c r="BG578" i="4"/>
  <c r="BF578" i="4"/>
  <c r="BE578" i="4"/>
  <c r="BD578" i="4"/>
  <c r="BC578" i="4"/>
  <c r="BB578" i="4"/>
  <c r="BA578" i="4"/>
  <c r="AZ578" i="4"/>
  <c r="AY578" i="4"/>
  <c r="AX578" i="4"/>
  <c r="AW578" i="4"/>
  <c r="AV578" i="4"/>
  <c r="AU578" i="4"/>
  <c r="AT578" i="4"/>
  <c r="AS578" i="4"/>
  <c r="CD577" i="4"/>
  <c r="CC577" i="4"/>
  <c r="CB577" i="4"/>
  <c r="CA577" i="4"/>
  <c r="BZ577" i="4"/>
  <c r="BY577" i="4"/>
  <c r="BX577" i="4"/>
  <c r="BW577" i="4"/>
  <c r="BV577" i="4"/>
  <c r="BU577" i="4"/>
  <c r="BT577" i="4"/>
  <c r="BS577" i="4"/>
  <c r="BR577" i="4"/>
  <c r="BP577" i="4"/>
  <c r="BO577" i="4"/>
  <c r="BN577" i="4"/>
  <c r="BM577" i="4"/>
  <c r="BL577" i="4"/>
  <c r="BK577" i="4"/>
  <c r="BJ577" i="4"/>
  <c r="BI577" i="4"/>
  <c r="BH577" i="4"/>
  <c r="BG577" i="4"/>
  <c r="BF577" i="4"/>
  <c r="BE577" i="4"/>
  <c r="BD577" i="4"/>
  <c r="BC577" i="4"/>
  <c r="BB577" i="4"/>
  <c r="BA577" i="4"/>
  <c r="AZ577" i="4"/>
  <c r="AY577" i="4"/>
  <c r="AX577" i="4"/>
  <c r="AW577" i="4"/>
  <c r="AV577" i="4"/>
  <c r="AU577" i="4"/>
  <c r="AT577" i="4"/>
  <c r="AS577" i="4"/>
  <c r="CD575" i="4"/>
  <c r="CC575" i="4"/>
  <c r="CB575" i="4"/>
  <c r="CA575" i="4"/>
  <c r="BZ575" i="4"/>
  <c r="BY575" i="4"/>
  <c r="BX575" i="4"/>
  <c r="BW575" i="4"/>
  <c r="BV575" i="4"/>
  <c r="BU575" i="4"/>
  <c r="BT575" i="4"/>
  <c r="BS575" i="4"/>
  <c r="BR575" i="4"/>
  <c r="BP575" i="4"/>
  <c r="BO575" i="4"/>
  <c r="BN575" i="4"/>
  <c r="BM575" i="4"/>
  <c r="BL575" i="4"/>
  <c r="BK575" i="4"/>
  <c r="BJ575" i="4"/>
  <c r="BI575" i="4"/>
  <c r="BH575" i="4"/>
  <c r="BG575" i="4"/>
  <c r="BF575" i="4"/>
  <c r="BE575" i="4"/>
  <c r="BD575" i="4"/>
  <c r="BC575" i="4"/>
  <c r="BB575" i="4"/>
  <c r="BA575" i="4"/>
  <c r="AZ575" i="4"/>
  <c r="AY575" i="4"/>
  <c r="AX575" i="4"/>
  <c r="AW575" i="4"/>
  <c r="AV575" i="4"/>
  <c r="AU575" i="4"/>
  <c r="AT575" i="4"/>
  <c r="AS575" i="4"/>
  <c r="CD572" i="4"/>
  <c r="CC572" i="4"/>
  <c r="CB572" i="4"/>
  <c r="CA572" i="4"/>
  <c r="BZ572" i="4"/>
  <c r="BY572" i="4"/>
  <c r="BX572" i="4"/>
  <c r="BW572" i="4"/>
  <c r="BV572" i="4"/>
  <c r="BU572" i="4"/>
  <c r="BT572" i="4"/>
  <c r="BS572" i="4"/>
  <c r="BR572" i="4"/>
  <c r="BP572" i="4"/>
  <c r="BO572" i="4"/>
  <c r="BN572" i="4"/>
  <c r="BM572" i="4"/>
  <c r="BL572" i="4"/>
  <c r="BK572" i="4"/>
  <c r="BJ572" i="4"/>
  <c r="BI572" i="4"/>
  <c r="BH572" i="4"/>
  <c r="BG572" i="4"/>
  <c r="BF572" i="4"/>
  <c r="BE572" i="4"/>
  <c r="BD572" i="4"/>
  <c r="BC572" i="4"/>
  <c r="BB572" i="4"/>
  <c r="BA572" i="4"/>
  <c r="AZ572" i="4"/>
  <c r="AY572" i="4"/>
  <c r="AX572" i="4"/>
  <c r="AW572" i="4"/>
  <c r="AV572" i="4"/>
  <c r="AU572" i="4"/>
  <c r="AT572" i="4"/>
  <c r="AS572" i="4"/>
  <c r="CD571" i="4"/>
  <c r="CC571" i="4"/>
  <c r="CB571" i="4"/>
  <c r="CA571" i="4"/>
  <c r="BZ571" i="4"/>
  <c r="BY571" i="4"/>
  <c r="BX571" i="4"/>
  <c r="BW571" i="4"/>
  <c r="BV571" i="4"/>
  <c r="BU571" i="4"/>
  <c r="BT571" i="4"/>
  <c r="BS571" i="4"/>
  <c r="BR571" i="4"/>
  <c r="BP571" i="4"/>
  <c r="BO571" i="4"/>
  <c r="BN571" i="4"/>
  <c r="BM571" i="4"/>
  <c r="BL571" i="4"/>
  <c r="BK571" i="4"/>
  <c r="BJ571" i="4"/>
  <c r="BI571" i="4"/>
  <c r="BH571" i="4"/>
  <c r="BG571" i="4"/>
  <c r="BF571" i="4"/>
  <c r="BE571" i="4"/>
  <c r="BD571" i="4"/>
  <c r="BC571" i="4"/>
  <c r="BB571" i="4"/>
  <c r="BA571" i="4"/>
  <c r="AZ571" i="4"/>
  <c r="AY571" i="4"/>
  <c r="AX571" i="4"/>
  <c r="AW571" i="4"/>
  <c r="AV571" i="4"/>
  <c r="AU571" i="4"/>
  <c r="AT571" i="4"/>
  <c r="AS571" i="4"/>
  <c r="CD570" i="4"/>
  <c r="CC570" i="4"/>
  <c r="CB570" i="4"/>
  <c r="CA570" i="4"/>
  <c r="BZ570" i="4"/>
  <c r="BY570" i="4"/>
  <c r="BX570" i="4"/>
  <c r="BW570" i="4"/>
  <c r="BV570" i="4"/>
  <c r="BU570" i="4"/>
  <c r="BT570" i="4"/>
  <c r="BS570" i="4"/>
  <c r="BR570" i="4"/>
  <c r="BP570" i="4"/>
  <c r="BO570" i="4"/>
  <c r="BN570" i="4"/>
  <c r="BM570" i="4"/>
  <c r="BL570" i="4"/>
  <c r="BK570" i="4"/>
  <c r="BJ570" i="4"/>
  <c r="BI570" i="4"/>
  <c r="BH570" i="4"/>
  <c r="BG570" i="4"/>
  <c r="BF570" i="4"/>
  <c r="BE570" i="4"/>
  <c r="BD570" i="4"/>
  <c r="BC570" i="4"/>
  <c r="BB570" i="4"/>
  <c r="BA570" i="4"/>
  <c r="AZ570" i="4"/>
  <c r="AY570" i="4"/>
  <c r="AX570" i="4"/>
  <c r="AW570" i="4"/>
  <c r="AV570" i="4"/>
  <c r="AU570" i="4"/>
  <c r="AT570" i="4"/>
  <c r="AS570" i="4"/>
  <c r="CD567" i="4"/>
  <c r="CC567" i="4"/>
  <c r="CB567" i="4"/>
  <c r="CA567" i="4"/>
  <c r="BZ567" i="4"/>
  <c r="BY567" i="4"/>
  <c r="BX567" i="4"/>
  <c r="BW567" i="4"/>
  <c r="BV567" i="4"/>
  <c r="BU567" i="4"/>
  <c r="BT567" i="4"/>
  <c r="BS567" i="4"/>
  <c r="BR567" i="4"/>
  <c r="BP567" i="4"/>
  <c r="BO567" i="4"/>
  <c r="BN567" i="4"/>
  <c r="BM567" i="4"/>
  <c r="BL567" i="4"/>
  <c r="BK567" i="4"/>
  <c r="BJ567" i="4"/>
  <c r="BI567" i="4"/>
  <c r="BH567" i="4"/>
  <c r="BG567" i="4"/>
  <c r="BF567" i="4"/>
  <c r="BE567" i="4"/>
  <c r="BD567" i="4"/>
  <c r="BC567" i="4"/>
  <c r="BB567" i="4"/>
  <c r="BA567" i="4"/>
  <c r="AZ567" i="4"/>
  <c r="AY567" i="4"/>
  <c r="AX567" i="4"/>
  <c r="AW567" i="4"/>
  <c r="AV567" i="4"/>
  <c r="AU567" i="4"/>
  <c r="AT567" i="4"/>
  <c r="AS567" i="4"/>
  <c r="CD562" i="4"/>
  <c r="CC562" i="4"/>
  <c r="CB562" i="4"/>
  <c r="CA562" i="4"/>
  <c r="BZ562" i="4"/>
  <c r="BY562" i="4"/>
  <c r="BX562" i="4"/>
  <c r="BW562" i="4"/>
  <c r="BV562" i="4"/>
  <c r="BU562" i="4"/>
  <c r="BT562" i="4"/>
  <c r="BS562" i="4"/>
  <c r="BR562" i="4"/>
  <c r="BP562" i="4"/>
  <c r="BO562" i="4"/>
  <c r="BN562" i="4"/>
  <c r="BM562" i="4"/>
  <c r="BL562" i="4"/>
  <c r="BK562" i="4"/>
  <c r="BJ562" i="4"/>
  <c r="BI562" i="4"/>
  <c r="BH562" i="4"/>
  <c r="BG562" i="4"/>
  <c r="BF562" i="4"/>
  <c r="BE562" i="4"/>
  <c r="BD562" i="4"/>
  <c r="BC562" i="4"/>
  <c r="BB562" i="4"/>
  <c r="BA562" i="4"/>
  <c r="AZ562" i="4"/>
  <c r="AY562" i="4"/>
  <c r="AX562" i="4"/>
  <c r="AW562" i="4"/>
  <c r="AV562" i="4"/>
  <c r="AU562" i="4"/>
  <c r="AT562" i="4"/>
  <c r="AS562" i="4"/>
  <c r="CD561" i="4"/>
  <c r="CC561" i="4"/>
  <c r="CB561" i="4"/>
  <c r="CA561" i="4"/>
  <c r="BZ561" i="4"/>
  <c r="BY561" i="4"/>
  <c r="BX561" i="4"/>
  <c r="BW561" i="4"/>
  <c r="BV561" i="4"/>
  <c r="BU561" i="4"/>
  <c r="BT561" i="4"/>
  <c r="BS561" i="4"/>
  <c r="BR561" i="4"/>
  <c r="BP561" i="4"/>
  <c r="BO561" i="4"/>
  <c r="BN561" i="4"/>
  <c r="BM561" i="4"/>
  <c r="BL561" i="4"/>
  <c r="BK561" i="4"/>
  <c r="BJ561" i="4"/>
  <c r="BI561" i="4"/>
  <c r="BH561" i="4"/>
  <c r="BG561" i="4"/>
  <c r="BF561" i="4"/>
  <c r="BE561" i="4"/>
  <c r="BD561" i="4"/>
  <c r="BC561" i="4"/>
  <c r="BB561" i="4"/>
  <c r="BA561" i="4"/>
  <c r="AZ561" i="4"/>
  <c r="AY561" i="4"/>
  <c r="AX561" i="4"/>
  <c r="AW561" i="4"/>
  <c r="AV561" i="4"/>
  <c r="AU561" i="4"/>
  <c r="AT561" i="4"/>
  <c r="AS561" i="4"/>
  <c r="CD560" i="4"/>
  <c r="CC560" i="4"/>
  <c r="CB560" i="4"/>
  <c r="CA560" i="4"/>
  <c r="BZ560" i="4"/>
  <c r="BY560" i="4"/>
  <c r="BX560" i="4"/>
  <c r="BW560" i="4"/>
  <c r="BV560" i="4"/>
  <c r="BU560" i="4"/>
  <c r="BT560" i="4"/>
  <c r="BS560" i="4"/>
  <c r="BR560" i="4"/>
  <c r="BP560" i="4"/>
  <c r="BO560" i="4"/>
  <c r="BN560" i="4"/>
  <c r="BM560" i="4"/>
  <c r="BL560" i="4"/>
  <c r="BK560" i="4"/>
  <c r="BJ560" i="4"/>
  <c r="BI560" i="4"/>
  <c r="BH560" i="4"/>
  <c r="BG560" i="4"/>
  <c r="BF560" i="4"/>
  <c r="BE560" i="4"/>
  <c r="BD560" i="4"/>
  <c r="BC560" i="4"/>
  <c r="BB560" i="4"/>
  <c r="BA560" i="4"/>
  <c r="AZ560" i="4"/>
  <c r="AY560" i="4"/>
  <c r="AX560" i="4"/>
  <c r="AW560" i="4"/>
  <c r="AV560" i="4"/>
  <c r="AU560" i="4"/>
  <c r="AT560" i="4"/>
  <c r="AS560" i="4"/>
  <c r="CD559" i="4"/>
  <c r="CC559" i="4"/>
  <c r="CB559" i="4"/>
  <c r="CA559" i="4"/>
  <c r="BZ559" i="4"/>
  <c r="BY559" i="4"/>
  <c r="BX559" i="4"/>
  <c r="BW559" i="4"/>
  <c r="BV559" i="4"/>
  <c r="BU559" i="4"/>
  <c r="BT559" i="4"/>
  <c r="BS559" i="4"/>
  <c r="BR559" i="4"/>
  <c r="BP559" i="4"/>
  <c r="BO559" i="4"/>
  <c r="BN559" i="4"/>
  <c r="BM559" i="4"/>
  <c r="BL559" i="4"/>
  <c r="BK559" i="4"/>
  <c r="BJ559" i="4"/>
  <c r="BI559" i="4"/>
  <c r="BH559" i="4"/>
  <c r="BG559" i="4"/>
  <c r="BF559" i="4"/>
  <c r="BE559" i="4"/>
  <c r="BD559" i="4"/>
  <c r="BC559" i="4"/>
  <c r="BB559" i="4"/>
  <c r="BA559" i="4"/>
  <c r="AZ559" i="4"/>
  <c r="AY559" i="4"/>
  <c r="AX559" i="4"/>
  <c r="AW559" i="4"/>
  <c r="AV559" i="4"/>
  <c r="AU559" i="4"/>
  <c r="AT559" i="4"/>
  <c r="AS559" i="4"/>
  <c r="CD557" i="4"/>
  <c r="CC557" i="4"/>
  <c r="CB557" i="4"/>
  <c r="CA557" i="4"/>
  <c r="BZ557" i="4"/>
  <c r="BY557" i="4"/>
  <c r="BX557" i="4"/>
  <c r="BW557" i="4"/>
  <c r="BV557" i="4"/>
  <c r="BU557" i="4"/>
  <c r="BT557" i="4"/>
  <c r="BS557" i="4"/>
  <c r="BR557" i="4"/>
  <c r="BP557" i="4"/>
  <c r="BO557" i="4"/>
  <c r="BN557" i="4"/>
  <c r="BM557" i="4"/>
  <c r="BL557" i="4"/>
  <c r="BK557" i="4"/>
  <c r="BJ557" i="4"/>
  <c r="BI557" i="4"/>
  <c r="BH557" i="4"/>
  <c r="BG557" i="4"/>
  <c r="BF557" i="4"/>
  <c r="BE557" i="4"/>
  <c r="BD557" i="4"/>
  <c r="BC557" i="4"/>
  <c r="BB557" i="4"/>
  <c r="BA557" i="4"/>
  <c r="AZ557" i="4"/>
  <c r="AY557" i="4"/>
  <c r="AX557" i="4"/>
  <c r="AW557" i="4"/>
  <c r="AV557" i="4"/>
  <c r="AU557" i="4"/>
  <c r="AT557" i="4"/>
  <c r="AS557" i="4"/>
  <c r="CD556" i="4"/>
  <c r="CC556" i="4"/>
  <c r="CB556" i="4"/>
  <c r="CA556" i="4"/>
  <c r="BZ556" i="4"/>
  <c r="BY556" i="4"/>
  <c r="BX556" i="4"/>
  <c r="BW556" i="4"/>
  <c r="BV556" i="4"/>
  <c r="BU556" i="4"/>
  <c r="BT556" i="4"/>
  <c r="BS556" i="4"/>
  <c r="BR556" i="4"/>
  <c r="BP556" i="4"/>
  <c r="BO556" i="4"/>
  <c r="BN556" i="4"/>
  <c r="BM556" i="4"/>
  <c r="BL556" i="4"/>
  <c r="BK556" i="4"/>
  <c r="BJ556" i="4"/>
  <c r="BI556" i="4"/>
  <c r="BH556" i="4"/>
  <c r="BG556" i="4"/>
  <c r="BF556" i="4"/>
  <c r="BE556" i="4"/>
  <c r="BD556" i="4"/>
  <c r="BC556" i="4"/>
  <c r="BB556" i="4"/>
  <c r="BA556" i="4"/>
  <c r="AZ556" i="4"/>
  <c r="AY556" i="4"/>
  <c r="AX556" i="4"/>
  <c r="AW556" i="4"/>
  <c r="AV556" i="4"/>
  <c r="AU556" i="4"/>
  <c r="AT556" i="4"/>
  <c r="AS556" i="4"/>
  <c r="CD554" i="4"/>
  <c r="CC554" i="4"/>
  <c r="CB554" i="4"/>
  <c r="CA554" i="4"/>
  <c r="BZ554" i="4"/>
  <c r="BY554" i="4"/>
  <c r="BX554" i="4"/>
  <c r="BW554" i="4"/>
  <c r="BV554" i="4"/>
  <c r="BU554" i="4"/>
  <c r="BT554" i="4"/>
  <c r="BS554" i="4"/>
  <c r="BR554" i="4"/>
  <c r="BP554" i="4"/>
  <c r="BO554" i="4"/>
  <c r="BN554" i="4"/>
  <c r="BM554" i="4"/>
  <c r="BL554" i="4"/>
  <c r="BK554" i="4"/>
  <c r="BJ554" i="4"/>
  <c r="BI554" i="4"/>
  <c r="BH554" i="4"/>
  <c r="BG554" i="4"/>
  <c r="BF554" i="4"/>
  <c r="BE554" i="4"/>
  <c r="BD554" i="4"/>
  <c r="BC554" i="4"/>
  <c r="BB554" i="4"/>
  <c r="BA554" i="4"/>
  <c r="AZ554" i="4"/>
  <c r="AY554" i="4"/>
  <c r="AX554" i="4"/>
  <c r="AW554" i="4"/>
  <c r="AV554" i="4"/>
  <c r="AU554" i="4"/>
  <c r="AT554" i="4"/>
  <c r="AS554" i="4"/>
  <c r="CD553" i="4"/>
  <c r="CC553" i="4"/>
  <c r="CB553" i="4"/>
  <c r="CA553" i="4"/>
  <c r="BZ553" i="4"/>
  <c r="BY553" i="4"/>
  <c r="BX553" i="4"/>
  <c r="BW553" i="4"/>
  <c r="BV553" i="4"/>
  <c r="BU553" i="4"/>
  <c r="BT553" i="4"/>
  <c r="BS553" i="4"/>
  <c r="BR553" i="4"/>
  <c r="BP553" i="4"/>
  <c r="BO553" i="4"/>
  <c r="BN553" i="4"/>
  <c r="BM553" i="4"/>
  <c r="BL553" i="4"/>
  <c r="BK553" i="4"/>
  <c r="BJ553" i="4"/>
  <c r="BI553" i="4"/>
  <c r="BH553" i="4"/>
  <c r="BG553" i="4"/>
  <c r="BF553" i="4"/>
  <c r="BE553" i="4"/>
  <c r="BD553" i="4"/>
  <c r="BC553" i="4"/>
  <c r="BB553" i="4"/>
  <c r="BA553" i="4"/>
  <c r="AZ553" i="4"/>
  <c r="AY553" i="4"/>
  <c r="AX553" i="4"/>
  <c r="AW553" i="4"/>
  <c r="AV553" i="4"/>
  <c r="AU553" i="4"/>
  <c r="AT553" i="4"/>
  <c r="AS553" i="4"/>
  <c r="CD552" i="4"/>
  <c r="CC552" i="4"/>
  <c r="CB552" i="4"/>
  <c r="CA552" i="4"/>
  <c r="BZ552" i="4"/>
  <c r="BY552" i="4"/>
  <c r="BX552" i="4"/>
  <c r="BW552" i="4"/>
  <c r="BV552" i="4"/>
  <c r="BU552" i="4"/>
  <c r="BT552" i="4"/>
  <c r="BS552" i="4"/>
  <c r="BR552" i="4"/>
  <c r="BP552" i="4"/>
  <c r="BO552" i="4"/>
  <c r="BN552" i="4"/>
  <c r="BM552" i="4"/>
  <c r="BL552" i="4"/>
  <c r="BK552" i="4"/>
  <c r="BJ552" i="4"/>
  <c r="BI552" i="4"/>
  <c r="BH552" i="4"/>
  <c r="BG552" i="4"/>
  <c r="BF552" i="4"/>
  <c r="BE552" i="4"/>
  <c r="BD552" i="4"/>
  <c r="BC552" i="4"/>
  <c r="BB552" i="4"/>
  <c r="BA552" i="4"/>
  <c r="AZ552" i="4"/>
  <c r="AY552" i="4"/>
  <c r="AX552" i="4"/>
  <c r="AW552" i="4"/>
  <c r="AV552" i="4"/>
  <c r="AU552" i="4"/>
  <c r="AT552" i="4"/>
  <c r="AS552" i="4"/>
  <c r="CD551" i="4"/>
  <c r="CC551" i="4"/>
  <c r="CB551" i="4"/>
  <c r="CA551" i="4"/>
  <c r="BZ551" i="4"/>
  <c r="BY551" i="4"/>
  <c r="BX551" i="4"/>
  <c r="BW551" i="4"/>
  <c r="BV551" i="4"/>
  <c r="BU551" i="4"/>
  <c r="BT551" i="4"/>
  <c r="BS551" i="4"/>
  <c r="BR551" i="4"/>
  <c r="BP551" i="4"/>
  <c r="BO551" i="4"/>
  <c r="BN551" i="4"/>
  <c r="BM551" i="4"/>
  <c r="BL551" i="4"/>
  <c r="BK551" i="4"/>
  <c r="BJ551" i="4"/>
  <c r="BI551" i="4"/>
  <c r="BH551" i="4"/>
  <c r="BG551" i="4"/>
  <c r="BF551" i="4"/>
  <c r="BE551" i="4"/>
  <c r="BD551" i="4"/>
  <c r="BC551" i="4"/>
  <c r="BB551" i="4"/>
  <c r="BA551" i="4"/>
  <c r="AZ551" i="4"/>
  <c r="AY551" i="4"/>
  <c r="AX551" i="4"/>
  <c r="AW551" i="4"/>
  <c r="AV551" i="4"/>
  <c r="AU551" i="4"/>
  <c r="AT551" i="4"/>
  <c r="AS551" i="4"/>
  <c r="CD550" i="4"/>
  <c r="CC550" i="4"/>
  <c r="CB550" i="4"/>
  <c r="CA550" i="4"/>
  <c r="BZ550" i="4"/>
  <c r="BY550" i="4"/>
  <c r="BX550" i="4"/>
  <c r="BW550" i="4"/>
  <c r="BV550" i="4"/>
  <c r="BU550" i="4"/>
  <c r="BT550" i="4"/>
  <c r="BS550" i="4"/>
  <c r="BR550" i="4"/>
  <c r="BP550" i="4"/>
  <c r="BO550" i="4"/>
  <c r="BN550" i="4"/>
  <c r="BM550" i="4"/>
  <c r="BL550" i="4"/>
  <c r="BK550" i="4"/>
  <c r="BJ550" i="4"/>
  <c r="BI550" i="4"/>
  <c r="BH550" i="4"/>
  <c r="BG550" i="4"/>
  <c r="BF550" i="4"/>
  <c r="BE550" i="4"/>
  <c r="BD550" i="4"/>
  <c r="BC550" i="4"/>
  <c r="BB550" i="4"/>
  <c r="BA550" i="4"/>
  <c r="AZ550" i="4"/>
  <c r="AY550" i="4"/>
  <c r="AX550" i="4"/>
  <c r="AW550" i="4"/>
  <c r="AV550" i="4"/>
  <c r="AU550" i="4"/>
  <c r="AT550" i="4"/>
  <c r="AS550" i="4"/>
  <c r="CD549" i="4"/>
  <c r="CC549" i="4"/>
  <c r="CB549" i="4"/>
  <c r="CA549" i="4"/>
  <c r="BZ549" i="4"/>
  <c r="BY549" i="4"/>
  <c r="BX549" i="4"/>
  <c r="BW549" i="4"/>
  <c r="BV549" i="4"/>
  <c r="BU549" i="4"/>
  <c r="BT549" i="4"/>
  <c r="BS549" i="4"/>
  <c r="BR549" i="4"/>
  <c r="BP549" i="4"/>
  <c r="BO549" i="4"/>
  <c r="BN549" i="4"/>
  <c r="BM549" i="4"/>
  <c r="BL549" i="4"/>
  <c r="BK549" i="4"/>
  <c r="BJ549" i="4"/>
  <c r="BI549" i="4"/>
  <c r="BH549" i="4"/>
  <c r="BG549" i="4"/>
  <c r="BF549" i="4"/>
  <c r="BE549" i="4"/>
  <c r="BD549" i="4"/>
  <c r="BC549" i="4"/>
  <c r="BB549" i="4"/>
  <c r="BA549" i="4"/>
  <c r="AZ549" i="4"/>
  <c r="AY549" i="4"/>
  <c r="AX549" i="4"/>
  <c r="AW549" i="4"/>
  <c r="AV549" i="4"/>
  <c r="AU549" i="4"/>
  <c r="AT549" i="4"/>
  <c r="AS549" i="4"/>
  <c r="CD547" i="4"/>
  <c r="CC547" i="4"/>
  <c r="CB547" i="4"/>
  <c r="CA547" i="4"/>
  <c r="BZ547" i="4"/>
  <c r="BY547" i="4"/>
  <c r="BX547" i="4"/>
  <c r="BW547" i="4"/>
  <c r="BV547" i="4"/>
  <c r="BU547" i="4"/>
  <c r="BT547" i="4"/>
  <c r="BS547" i="4"/>
  <c r="BR547" i="4"/>
  <c r="BP547" i="4"/>
  <c r="BO547" i="4"/>
  <c r="BN547" i="4"/>
  <c r="BM547" i="4"/>
  <c r="BL547" i="4"/>
  <c r="BK547" i="4"/>
  <c r="BJ547" i="4"/>
  <c r="BI547" i="4"/>
  <c r="BH547" i="4"/>
  <c r="BG547" i="4"/>
  <c r="BF547" i="4"/>
  <c r="BE547" i="4"/>
  <c r="BD547" i="4"/>
  <c r="BC547" i="4"/>
  <c r="BB547" i="4"/>
  <c r="BA547" i="4"/>
  <c r="AZ547" i="4"/>
  <c r="AY547" i="4"/>
  <c r="AX547" i="4"/>
  <c r="AW547" i="4"/>
  <c r="AV547" i="4"/>
  <c r="AU547" i="4"/>
  <c r="AT547" i="4"/>
  <c r="AS547" i="4"/>
  <c r="CD545" i="4"/>
  <c r="CC545" i="4"/>
  <c r="CB545" i="4"/>
  <c r="CA545" i="4"/>
  <c r="BZ545" i="4"/>
  <c r="BY545" i="4"/>
  <c r="BX545" i="4"/>
  <c r="BW545" i="4"/>
  <c r="BV545" i="4"/>
  <c r="BU545" i="4"/>
  <c r="BT545" i="4"/>
  <c r="BS545" i="4"/>
  <c r="BR545" i="4"/>
  <c r="BP545" i="4"/>
  <c r="BO545" i="4"/>
  <c r="BN545" i="4"/>
  <c r="BM545" i="4"/>
  <c r="BL545" i="4"/>
  <c r="BK545" i="4"/>
  <c r="BJ545" i="4"/>
  <c r="BI545" i="4"/>
  <c r="BH545" i="4"/>
  <c r="BG545" i="4"/>
  <c r="BF545" i="4"/>
  <c r="BE545" i="4"/>
  <c r="BD545" i="4"/>
  <c r="BC545" i="4"/>
  <c r="BB545" i="4"/>
  <c r="BA545" i="4"/>
  <c r="AZ545" i="4"/>
  <c r="AY545" i="4"/>
  <c r="AX545" i="4"/>
  <c r="AW545" i="4"/>
  <c r="AV545" i="4"/>
  <c r="AU545" i="4"/>
  <c r="AT545" i="4"/>
  <c r="AS545" i="4"/>
  <c r="CD542" i="4"/>
  <c r="CC542" i="4"/>
  <c r="CB542" i="4"/>
  <c r="CA542" i="4"/>
  <c r="BZ542" i="4"/>
  <c r="BY542" i="4"/>
  <c r="BX542" i="4"/>
  <c r="BW542" i="4"/>
  <c r="BV542" i="4"/>
  <c r="BU542" i="4"/>
  <c r="BT542" i="4"/>
  <c r="BS542" i="4"/>
  <c r="BR542" i="4"/>
  <c r="BP542" i="4"/>
  <c r="BO542" i="4"/>
  <c r="BN542" i="4"/>
  <c r="BM542" i="4"/>
  <c r="BL542" i="4"/>
  <c r="BK542" i="4"/>
  <c r="BJ542" i="4"/>
  <c r="BI542" i="4"/>
  <c r="BH542" i="4"/>
  <c r="BG542" i="4"/>
  <c r="BF542" i="4"/>
  <c r="BE542" i="4"/>
  <c r="BD542" i="4"/>
  <c r="BC542" i="4"/>
  <c r="BB542" i="4"/>
  <c r="BA542" i="4"/>
  <c r="AZ542" i="4"/>
  <c r="AY542" i="4"/>
  <c r="AX542" i="4"/>
  <c r="AW542" i="4"/>
  <c r="AV542" i="4"/>
  <c r="AU542" i="4"/>
  <c r="AT542" i="4"/>
  <c r="AS542" i="4"/>
  <c r="CD539" i="4"/>
  <c r="CC539" i="4"/>
  <c r="CB539" i="4"/>
  <c r="CA539" i="4"/>
  <c r="BZ539" i="4"/>
  <c r="BY539" i="4"/>
  <c r="BX539" i="4"/>
  <c r="BW539" i="4"/>
  <c r="BV539" i="4"/>
  <c r="BU539" i="4"/>
  <c r="BT539" i="4"/>
  <c r="BS539" i="4"/>
  <c r="BR539" i="4"/>
  <c r="BP539" i="4"/>
  <c r="BO539" i="4"/>
  <c r="BN539" i="4"/>
  <c r="BM539" i="4"/>
  <c r="BL539" i="4"/>
  <c r="BK539" i="4"/>
  <c r="BJ539" i="4"/>
  <c r="BI539" i="4"/>
  <c r="BH539" i="4"/>
  <c r="BG539" i="4"/>
  <c r="BF539" i="4"/>
  <c r="BE539" i="4"/>
  <c r="BD539" i="4"/>
  <c r="BC539" i="4"/>
  <c r="BB539" i="4"/>
  <c r="BA539" i="4"/>
  <c r="AZ539" i="4"/>
  <c r="AY539" i="4"/>
  <c r="AX539" i="4"/>
  <c r="AW539" i="4"/>
  <c r="AV539" i="4"/>
  <c r="AU539" i="4"/>
  <c r="AT539" i="4"/>
  <c r="AS539" i="4"/>
  <c r="CD536" i="4"/>
  <c r="CC536" i="4"/>
  <c r="CB536" i="4"/>
  <c r="CA536" i="4"/>
  <c r="BZ536" i="4"/>
  <c r="BY536" i="4"/>
  <c r="BX536" i="4"/>
  <c r="BW536" i="4"/>
  <c r="BV536" i="4"/>
  <c r="BU536" i="4"/>
  <c r="BT536" i="4"/>
  <c r="BS536" i="4"/>
  <c r="BR536" i="4"/>
  <c r="BP536" i="4"/>
  <c r="BO536" i="4"/>
  <c r="BN536" i="4"/>
  <c r="BM536" i="4"/>
  <c r="BL536" i="4"/>
  <c r="BK536" i="4"/>
  <c r="BJ536" i="4"/>
  <c r="BI536" i="4"/>
  <c r="BH536" i="4"/>
  <c r="BG536" i="4"/>
  <c r="BF536" i="4"/>
  <c r="BE536" i="4"/>
  <c r="BD536" i="4"/>
  <c r="BC536" i="4"/>
  <c r="BB536" i="4"/>
  <c r="BA536" i="4"/>
  <c r="AZ536" i="4"/>
  <c r="AY536" i="4"/>
  <c r="AX536" i="4"/>
  <c r="AW536" i="4"/>
  <c r="AV536" i="4"/>
  <c r="AU536" i="4"/>
  <c r="AT536" i="4"/>
  <c r="AS536" i="4"/>
  <c r="CD535" i="4"/>
  <c r="CC535" i="4"/>
  <c r="CB535" i="4"/>
  <c r="CA535" i="4"/>
  <c r="BZ535" i="4"/>
  <c r="BY535" i="4"/>
  <c r="BX535" i="4"/>
  <c r="BW535" i="4"/>
  <c r="BV535" i="4"/>
  <c r="BU535" i="4"/>
  <c r="BT535" i="4"/>
  <c r="BS535" i="4"/>
  <c r="BR535" i="4"/>
  <c r="BP535" i="4"/>
  <c r="BO535" i="4"/>
  <c r="BN535" i="4"/>
  <c r="BM535" i="4"/>
  <c r="BL535" i="4"/>
  <c r="BK535" i="4"/>
  <c r="BJ535" i="4"/>
  <c r="BI535" i="4"/>
  <c r="BH535" i="4"/>
  <c r="BG535" i="4"/>
  <c r="BF535" i="4"/>
  <c r="BE535" i="4"/>
  <c r="BD535" i="4"/>
  <c r="BC535" i="4"/>
  <c r="BB535" i="4"/>
  <c r="BA535" i="4"/>
  <c r="AZ535" i="4"/>
  <c r="AY535" i="4"/>
  <c r="AX535" i="4"/>
  <c r="AW535" i="4"/>
  <c r="AV535" i="4"/>
  <c r="AU535" i="4"/>
  <c r="AT535" i="4"/>
  <c r="AS535" i="4"/>
  <c r="CD530" i="4"/>
  <c r="CC530" i="4"/>
  <c r="CB530" i="4"/>
  <c r="CA530" i="4"/>
  <c r="BZ530" i="4"/>
  <c r="BY530" i="4"/>
  <c r="BX530" i="4"/>
  <c r="BW530" i="4"/>
  <c r="BV530" i="4"/>
  <c r="BU530" i="4"/>
  <c r="BT530" i="4"/>
  <c r="BS530" i="4"/>
  <c r="BR530" i="4"/>
  <c r="BP530" i="4"/>
  <c r="BO530" i="4"/>
  <c r="BN530" i="4"/>
  <c r="BM530" i="4"/>
  <c r="BL530" i="4"/>
  <c r="BK530" i="4"/>
  <c r="BJ530" i="4"/>
  <c r="BI530" i="4"/>
  <c r="BH530" i="4"/>
  <c r="BG530" i="4"/>
  <c r="BF530" i="4"/>
  <c r="BE530" i="4"/>
  <c r="BD530" i="4"/>
  <c r="BC530" i="4"/>
  <c r="BB530" i="4"/>
  <c r="BA530" i="4"/>
  <c r="AZ530" i="4"/>
  <c r="AY530" i="4"/>
  <c r="AX530" i="4"/>
  <c r="AW530" i="4"/>
  <c r="AV530" i="4"/>
  <c r="AU530" i="4"/>
  <c r="AT530" i="4"/>
  <c r="AS530" i="4"/>
  <c r="CD526" i="4"/>
  <c r="CC526" i="4"/>
  <c r="CB526" i="4"/>
  <c r="CA526" i="4"/>
  <c r="BZ526" i="4"/>
  <c r="BY526" i="4"/>
  <c r="BX526" i="4"/>
  <c r="BW526" i="4"/>
  <c r="BV526" i="4"/>
  <c r="BU526" i="4"/>
  <c r="BT526" i="4"/>
  <c r="BS526" i="4"/>
  <c r="BR526" i="4"/>
  <c r="BP526" i="4"/>
  <c r="BO526" i="4"/>
  <c r="BN526" i="4"/>
  <c r="BM526" i="4"/>
  <c r="BL526" i="4"/>
  <c r="BK526" i="4"/>
  <c r="BJ526" i="4"/>
  <c r="BI526" i="4"/>
  <c r="BH526" i="4"/>
  <c r="BG526" i="4"/>
  <c r="BF526" i="4"/>
  <c r="BE526" i="4"/>
  <c r="BD526" i="4"/>
  <c r="BC526" i="4"/>
  <c r="BB526" i="4"/>
  <c r="BA526" i="4"/>
  <c r="AZ526" i="4"/>
  <c r="AY526" i="4"/>
  <c r="AX526" i="4"/>
  <c r="AW526" i="4"/>
  <c r="AV526" i="4"/>
  <c r="AU526" i="4"/>
  <c r="AT526" i="4"/>
  <c r="AS526" i="4"/>
  <c r="CD524" i="4"/>
  <c r="CC524" i="4"/>
  <c r="CB524" i="4"/>
  <c r="CA524" i="4"/>
  <c r="BZ524" i="4"/>
  <c r="BY524" i="4"/>
  <c r="BX524" i="4"/>
  <c r="BW524" i="4"/>
  <c r="BV524" i="4"/>
  <c r="BU524" i="4"/>
  <c r="BT524" i="4"/>
  <c r="BS524" i="4"/>
  <c r="BR524" i="4"/>
  <c r="BP524" i="4"/>
  <c r="BO524" i="4"/>
  <c r="BN524" i="4"/>
  <c r="BM524" i="4"/>
  <c r="BL524" i="4"/>
  <c r="BK524" i="4"/>
  <c r="BJ524" i="4"/>
  <c r="BI524" i="4"/>
  <c r="BH524" i="4"/>
  <c r="BG524" i="4"/>
  <c r="BF524" i="4"/>
  <c r="BE524" i="4"/>
  <c r="BD524" i="4"/>
  <c r="BC524" i="4"/>
  <c r="BB524" i="4"/>
  <c r="BA524" i="4"/>
  <c r="AZ524" i="4"/>
  <c r="AY524" i="4"/>
  <c r="AX524" i="4"/>
  <c r="AW524" i="4"/>
  <c r="AV524" i="4"/>
  <c r="AU524" i="4"/>
  <c r="AT524" i="4"/>
  <c r="AS524" i="4"/>
  <c r="CD522" i="4"/>
  <c r="CC522" i="4"/>
  <c r="CB522" i="4"/>
  <c r="CA522" i="4"/>
  <c r="BZ522" i="4"/>
  <c r="BY522" i="4"/>
  <c r="BX522" i="4"/>
  <c r="BW522" i="4"/>
  <c r="BV522" i="4"/>
  <c r="BU522" i="4"/>
  <c r="BT522" i="4"/>
  <c r="BS522" i="4"/>
  <c r="BR522" i="4"/>
  <c r="BP522" i="4"/>
  <c r="BO522" i="4"/>
  <c r="BN522" i="4"/>
  <c r="BM522" i="4"/>
  <c r="BL522" i="4"/>
  <c r="BK522" i="4"/>
  <c r="BJ522" i="4"/>
  <c r="BI522" i="4"/>
  <c r="BH522" i="4"/>
  <c r="BG522" i="4"/>
  <c r="BF522" i="4"/>
  <c r="BE522" i="4"/>
  <c r="BD522" i="4"/>
  <c r="BC522" i="4"/>
  <c r="BB522" i="4"/>
  <c r="BA522" i="4"/>
  <c r="AZ522" i="4"/>
  <c r="AY522" i="4"/>
  <c r="AX522" i="4"/>
  <c r="AW522" i="4"/>
  <c r="AV522" i="4"/>
  <c r="AU522" i="4"/>
  <c r="AT522" i="4"/>
  <c r="AS522" i="4"/>
  <c r="CD520" i="4"/>
  <c r="CC520" i="4"/>
  <c r="CB520" i="4"/>
  <c r="CA520" i="4"/>
  <c r="BZ520" i="4"/>
  <c r="BY520" i="4"/>
  <c r="BX520" i="4"/>
  <c r="BW520" i="4"/>
  <c r="BV520" i="4"/>
  <c r="BU520" i="4"/>
  <c r="BT520" i="4"/>
  <c r="BS520" i="4"/>
  <c r="BR520" i="4"/>
  <c r="BP520" i="4"/>
  <c r="BO520" i="4"/>
  <c r="BN520" i="4"/>
  <c r="BM520" i="4"/>
  <c r="BL520" i="4"/>
  <c r="BK520" i="4"/>
  <c r="BJ520" i="4"/>
  <c r="BI520" i="4"/>
  <c r="BH520" i="4"/>
  <c r="BG520" i="4"/>
  <c r="BF520" i="4"/>
  <c r="BE520" i="4"/>
  <c r="BD520" i="4"/>
  <c r="BC520" i="4"/>
  <c r="BB520" i="4"/>
  <c r="BA520" i="4"/>
  <c r="AZ520" i="4"/>
  <c r="AY520" i="4"/>
  <c r="AX520" i="4"/>
  <c r="AW520" i="4"/>
  <c r="AV520" i="4"/>
  <c r="AU520" i="4"/>
  <c r="AT520" i="4"/>
  <c r="AS520" i="4"/>
  <c r="CD514" i="4"/>
  <c r="CC514" i="4"/>
  <c r="CB514" i="4"/>
  <c r="CA514" i="4"/>
  <c r="BZ514" i="4"/>
  <c r="BY514" i="4"/>
  <c r="BX514" i="4"/>
  <c r="BW514" i="4"/>
  <c r="BV514" i="4"/>
  <c r="BU514" i="4"/>
  <c r="BT514" i="4"/>
  <c r="BS514" i="4"/>
  <c r="BR514" i="4"/>
  <c r="BP514" i="4"/>
  <c r="BO514" i="4"/>
  <c r="BN514" i="4"/>
  <c r="BM514" i="4"/>
  <c r="BL514" i="4"/>
  <c r="BK514" i="4"/>
  <c r="BJ514" i="4"/>
  <c r="BI514" i="4"/>
  <c r="BH514" i="4"/>
  <c r="BG514" i="4"/>
  <c r="BF514" i="4"/>
  <c r="BE514" i="4"/>
  <c r="BD514" i="4"/>
  <c r="BC514" i="4"/>
  <c r="BB514" i="4"/>
  <c r="BA514" i="4"/>
  <c r="AZ514" i="4"/>
  <c r="AY514" i="4"/>
  <c r="AX514" i="4"/>
  <c r="AW514" i="4"/>
  <c r="AV514" i="4"/>
  <c r="AU514" i="4"/>
  <c r="AT514" i="4"/>
  <c r="AS514" i="4"/>
  <c r="CD509" i="4"/>
  <c r="CC509" i="4"/>
  <c r="CB509" i="4"/>
  <c r="CA509" i="4"/>
  <c r="BZ509" i="4"/>
  <c r="BY509" i="4"/>
  <c r="BX509" i="4"/>
  <c r="BW509" i="4"/>
  <c r="BV509" i="4"/>
  <c r="BU509" i="4"/>
  <c r="BT509" i="4"/>
  <c r="BS509" i="4"/>
  <c r="BR509" i="4"/>
  <c r="BP509" i="4"/>
  <c r="BO509" i="4"/>
  <c r="BN509" i="4"/>
  <c r="BM509" i="4"/>
  <c r="BL509" i="4"/>
  <c r="BK509" i="4"/>
  <c r="BJ509" i="4"/>
  <c r="BI509" i="4"/>
  <c r="BH509" i="4"/>
  <c r="BG509" i="4"/>
  <c r="BF509" i="4"/>
  <c r="BE509" i="4"/>
  <c r="BD509" i="4"/>
  <c r="BC509" i="4"/>
  <c r="BB509" i="4"/>
  <c r="BA509" i="4"/>
  <c r="AZ509" i="4"/>
  <c r="AY509" i="4"/>
  <c r="AX509" i="4"/>
  <c r="AW509" i="4"/>
  <c r="AV509" i="4"/>
  <c r="AU509" i="4"/>
  <c r="AT509" i="4"/>
  <c r="AS509" i="4"/>
  <c r="CD493" i="4"/>
  <c r="CC493" i="4"/>
  <c r="CB493" i="4"/>
  <c r="CA493" i="4"/>
  <c r="BZ493" i="4"/>
  <c r="BY493" i="4"/>
  <c r="BX493" i="4"/>
  <c r="BW493" i="4"/>
  <c r="BV493" i="4"/>
  <c r="BU493" i="4"/>
  <c r="BT493" i="4"/>
  <c r="BS493" i="4"/>
  <c r="BR493" i="4"/>
  <c r="BP493" i="4"/>
  <c r="BO493" i="4"/>
  <c r="BN493" i="4"/>
  <c r="BM493" i="4"/>
  <c r="BL493" i="4"/>
  <c r="BK493" i="4"/>
  <c r="BJ493" i="4"/>
  <c r="BI493" i="4"/>
  <c r="BH493" i="4"/>
  <c r="BG493" i="4"/>
  <c r="BF493" i="4"/>
  <c r="BE493" i="4"/>
  <c r="BD493" i="4"/>
  <c r="BC493" i="4"/>
  <c r="BB493" i="4"/>
  <c r="BA493" i="4"/>
  <c r="AZ493" i="4"/>
  <c r="AY493" i="4"/>
  <c r="AX493" i="4"/>
  <c r="AW493" i="4"/>
  <c r="AV493" i="4"/>
  <c r="AU493" i="4"/>
  <c r="AT493" i="4"/>
  <c r="AS493" i="4"/>
  <c r="CD491" i="4"/>
  <c r="CC491" i="4"/>
  <c r="CB491" i="4"/>
  <c r="CA491" i="4"/>
  <c r="BZ491" i="4"/>
  <c r="BY491" i="4"/>
  <c r="BX491" i="4"/>
  <c r="BW491" i="4"/>
  <c r="BV491" i="4"/>
  <c r="BU491" i="4"/>
  <c r="BT491" i="4"/>
  <c r="BS491" i="4"/>
  <c r="BR491" i="4"/>
  <c r="BP491" i="4"/>
  <c r="BO491" i="4"/>
  <c r="BN491" i="4"/>
  <c r="BM491" i="4"/>
  <c r="BL491" i="4"/>
  <c r="BK491" i="4"/>
  <c r="BJ491" i="4"/>
  <c r="BI491" i="4"/>
  <c r="BH491" i="4"/>
  <c r="BG491" i="4"/>
  <c r="BF491" i="4"/>
  <c r="BE491" i="4"/>
  <c r="BD491" i="4"/>
  <c r="BC491" i="4"/>
  <c r="BB491" i="4"/>
  <c r="BA491" i="4"/>
  <c r="AZ491" i="4"/>
  <c r="AY491" i="4"/>
  <c r="AX491" i="4"/>
  <c r="AW491" i="4"/>
  <c r="AV491" i="4"/>
  <c r="AU491" i="4"/>
  <c r="AT491" i="4"/>
  <c r="AS491" i="4"/>
  <c r="CD490" i="4"/>
  <c r="CC490" i="4"/>
  <c r="CB490" i="4"/>
  <c r="CA490" i="4"/>
  <c r="BZ490" i="4"/>
  <c r="BY490" i="4"/>
  <c r="BX490" i="4"/>
  <c r="BW490" i="4"/>
  <c r="BV490" i="4"/>
  <c r="BU490" i="4"/>
  <c r="BT490" i="4"/>
  <c r="BS490" i="4"/>
  <c r="BR490" i="4"/>
  <c r="BP490" i="4"/>
  <c r="BO490" i="4"/>
  <c r="BN490" i="4"/>
  <c r="BM490" i="4"/>
  <c r="BL490" i="4"/>
  <c r="BK490" i="4"/>
  <c r="BJ490" i="4"/>
  <c r="BI490" i="4"/>
  <c r="BH490" i="4"/>
  <c r="BG490" i="4"/>
  <c r="BF490" i="4"/>
  <c r="BE490" i="4"/>
  <c r="BD490" i="4"/>
  <c r="BC490" i="4"/>
  <c r="BB490" i="4"/>
  <c r="BA490" i="4"/>
  <c r="AZ490" i="4"/>
  <c r="AY490" i="4"/>
  <c r="AX490" i="4"/>
  <c r="AW490" i="4"/>
  <c r="AV490" i="4"/>
  <c r="AU490" i="4"/>
  <c r="AT490" i="4"/>
  <c r="AS490" i="4"/>
  <c r="CD489" i="4"/>
  <c r="CC489" i="4"/>
  <c r="CB489" i="4"/>
  <c r="CA489" i="4"/>
  <c r="BZ489" i="4"/>
  <c r="BY489" i="4"/>
  <c r="BX489" i="4"/>
  <c r="BW489" i="4"/>
  <c r="BV489" i="4"/>
  <c r="BU489" i="4"/>
  <c r="BT489" i="4"/>
  <c r="BS489" i="4"/>
  <c r="BR489" i="4"/>
  <c r="BP489" i="4"/>
  <c r="BO489" i="4"/>
  <c r="BN489" i="4"/>
  <c r="BM489" i="4"/>
  <c r="BL489" i="4"/>
  <c r="BK489" i="4"/>
  <c r="BJ489" i="4"/>
  <c r="BI489" i="4"/>
  <c r="BH489" i="4"/>
  <c r="BG489" i="4"/>
  <c r="BF489" i="4"/>
  <c r="BE489" i="4"/>
  <c r="BD489" i="4"/>
  <c r="BC489" i="4"/>
  <c r="BB489" i="4"/>
  <c r="BA489" i="4"/>
  <c r="AZ489" i="4"/>
  <c r="AY489" i="4"/>
  <c r="AX489" i="4"/>
  <c r="AW489" i="4"/>
  <c r="AV489" i="4"/>
  <c r="AU489" i="4"/>
  <c r="AT489" i="4"/>
  <c r="AS489" i="4"/>
  <c r="CD470" i="4"/>
  <c r="CC470" i="4"/>
  <c r="CB470" i="4"/>
  <c r="CA470" i="4"/>
  <c r="BZ470" i="4"/>
  <c r="BY470" i="4"/>
  <c r="BX470" i="4"/>
  <c r="BW470" i="4"/>
  <c r="BV470" i="4"/>
  <c r="BU470" i="4"/>
  <c r="BT470" i="4"/>
  <c r="BS470" i="4"/>
  <c r="BR470" i="4"/>
  <c r="BP470" i="4"/>
  <c r="BO470" i="4"/>
  <c r="BN470" i="4"/>
  <c r="BM470" i="4"/>
  <c r="BL470" i="4"/>
  <c r="BK470" i="4"/>
  <c r="BJ470" i="4"/>
  <c r="BI470" i="4"/>
  <c r="BH470" i="4"/>
  <c r="BG470" i="4"/>
  <c r="BF470" i="4"/>
  <c r="BE470" i="4"/>
  <c r="BD470" i="4"/>
  <c r="BC470" i="4"/>
  <c r="BB470" i="4"/>
  <c r="BA470" i="4"/>
  <c r="AZ470" i="4"/>
  <c r="AY470" i="4"/>
  <c r="AX470" i="4"/>
  <c r="AW470" i="4"/>
  <c r="AV470" i="4"/>
  <c r="AU470" i="4"/>
  <c r="AT470" i="4"/>
  <c r="AS470" i="4"/>
  <c r="CD461" i="4"/>
  <c r="CC461" i="4"/>
  <c r="CB461" i="4"/>
  <c r="CA461" i="4"/>
  <c r="BZ461" i="4"/>
  <c r="BY461" i="4"/>
  <c r="BX461" i="4"/>
  <c r="BW461" i="4"/>
  <c r="BV461" i="4"/>
  <c r="BU461" i="4"/>
  <c r="BT461" i="4"/>
  <c r="BS461" i="4"/>
  <c r="BR461" i="4"/>
  <c r="BP461" i="4"/>
  <c r="BO461" i="4"/>
  <c r="BN461" i="4"/>
  <c r="BM461" i="4"/>
  <c r="BL461" i="4"/>
  <c r="BK461" i="4"/>
  <c r="BJ461" i="4"/>
  <c r="BI461" i="4"/>
  <c r="BH461" i="4"/>
  <c r="BG461" i="4"/>
  <c r="BF461" i="4"/>
  <c r="BE461" i="4"/>
  <c r="BD461" i="4"/>
  <c r="BC461" i="4"/>
  <c r="BB461" i="4"/>
  <c r="BA461" i="4"/>
  <c r="AZ461" i="4"/>
  <c r="AY461" i="4"/>
  <c r="AX461" i="4"/>
  <c r="AW461" i="4"/>
  <c r="AV461" i="4"/>
  <c r="AU461" i="4"/>
  <c r="AT461" i="4"/>
  <c r="AS461" i="4"/>
  <c r="CD455" i="4"/>
  <c r="CC455" i="4"/>
  <c r="CB455" i="4"/>
  <c r="CA455" i="4"/>
  <c r="BZ455" i="4"/>
  <c r="BY455" i="4"/>
  <c r="BX455" i="4"/>
  <c r="BW455" i="4"/>
  <c r="BV455" i="4"/>
  <c r="BU455" i="4"/>
  <c r="BT455" i="4"/>
  <c r="BS455" i="4"/>
  <c r="BR455" i="4"/>
  <c r="BP455" i="4"/>
  <c r="BO455" i="4"/>
  <c r="BN455" i="4"/>
  <c r="BM455" i="4"/>
  <c r="BL455" i="4"/>
  <c r="BK455" i="4"/>
  <c r="BJ455" i="4"/>
  <c r="BI455" i="4"/>
  <c r="BH455" i="4"/>
  <c r="BG455" i="4"/>
  <c r="BF455" i="4"/>
  <c r="BE455" i="4"/>
  <c r="BD455" i="4"/>
  <c r="BC455" i="4"/>
  <c r="BB455" i="4"/>
  <c r="BA455" i="4"/>
  <c r="AZ455" i="4"/>
  <c r="AY455" i="4"/>
  <c r="AX455" i="4"/>
  <c r="AW455" i="4"/>
  <c r="AV455" i="4"/>
  <c r="AU455" i="4"/>
  <c r="AT455" i="4"/>
  <c r="AS455" i="4"/>
  <c r="CD454" i="4"/>
  <c r="CC454" i="4"/>
  <c r="CB454" i="4"/>
  <c r="CA454" i="4"/>
  <c r="BZ454" i="4"/>
  <c r="BY454" i="4"/>
  <c r="BX454" i="4"/>
  <c r="BW454" i="4"/>
  <c r="BV454" i="4"/>
  <c r="BU454" i="4"/>
  <c r="BT454" i="4"/>
  <c r="BS454" i="4"/>
  <c r="BR454" i="4"/>
  <c r="BP454" i="4"/>
  <c r="BO454" i="4"/>
  <c r="BN454" i="4"/>
  <c r="BM454" i="4"/>
  <c r="BL454" i="4"/>
  <c r="BK454" i="4"/>
  <c r="BJ454" i="4"/>
  <c r="BI454" i="4"/>
  <c r="BH454" i="4"/>
  <c r="BG454" i="4"/>
  <c r="BF454" i="4"/>
  <c r="BE454" i="4"/>
  <c r="BD454" i="4"/>
  <c r="BC454" i="4"/>
  <c r="BB454" i="4"/>
  <c r="BA454" i="4"/>
  <c r="AZ454" i="4"/>
  <c r="AY454" i="4"/>
  <c r="AX454" i="4"/>
  <c r="AW454" i="4"/>
  <c r="AV454" i="4"/>
  <c r="AU454" i="4"/>
  <c r="AT454" i="4"/>
  <c r="AS454" i="4"/>
  <c r="CD449" i="4"/>
  <c r="CC449" i="4"/>
  <c r="CB449" i="4"/>
  <c r="CA449" i="4"/>
  <c r="BZ449" i="4"/>
  <c r="BY449" i="4"/>
  <c r="BX449" i="4"/>
  <c r="BW449" i="4"/>
  <c r="BV449" i="4"/>
  <c r="BU449" i="4"/>
  <c r="BT449" i="4"/>
  <c r="BS449" i="4"/>
  <c r="BR449" i="4"/>
  <c r="BP449" i="4"/>
  <c r="BO449" i="4"/>
  <c r="BN449" i="4"/>
  <c r="BM449" i="4"/>
  <c r="BL449" i="4"/>
  <c r="BK449" i="4"/>
  <c r="BJ449" i="4"/>
  <c r="BI449" i="4"/>
  <c r="BH449" i="4"/>
  <c r="BG449" i="4"/>
  <c r="BF449" i="4"/>
  <c r="BE449" i="4"/>
  <c r="BD449" i="4"/>
  <c r="BC449" i="4"/>
  <c r="BB449" i="4"/>
  <c r="BA449" i="4"/>
  <c r="AZ449" i="4"/>
  <c r="AY449" i="4"/>
  <c r="AX449" i="4"/>
  <c r="AW449" i="4"/>
  <c r="AV449" i="4"/>
  <c r="AU449" i="4"/>
  <c r="AT449" i="4"/>
  <c r="AS449" i="4"/>
  <c r="CD447" i="4"/>
  <c r="CC447" i="4"/>
  <c r="CB447" i="4"/>
  <c r="CA447" i="4"/>
  <c r="BZ447" i="4"/>
  <c r="BY447" i="4"/>
  <c r="BX447" i="4"/>
  <c r="BW447" i="4"/>
  <c r="BV447" i="4"/>
  <c r="BU447" i="4"/>
  <c r="BT447" i="4"/>
  <c r="BS447" i="4"/>
  <c r="BR447" i="4"/>
  <c r="BP447" i="4"/>
  <c r="BO447" i="4"/>
  <c r="BN447" i="4"/>
  <c r="BM447" i="4"/>
  <c r="BL447" i="4"/>
  <c r="BK447" i="4"/>
  <c r="BJ447" i="4"/>
  <c r="BI447" i="4"/>
  <c r="BH447" i="4"/>
  <c r="BG447" i="4"/>
  <c r="BF447" i="4"/>
  <c r="BE447" i="4"/>
  <c r="BD447" i="4"/>
  <c r="BC447" i="4"/>
  <c r="BB447" i="4"/>
  <c r="BA447" i="4"/>
  <c r="AZ447" i="4"/>
  <c r="AY447" i="4"/>
  <c r="AX447" i="4"/>
  <c r="AW447" i="4"/>
  <c r="AV447" i="4"/>
  <c r="AU447" i="4"/>
  <c r="AT447" i="4"/>
  <c r="AS447" i="4"/>
  <c r="CD445" i="4"/>
  <c r="CC445" i="4"/>
  <c r="CB445" i="4"/>
  <c r="CA445" i="4"/>
  <c r="BZ445" i="4"/>
  <c r="BY445" i="4"/>
  <c r="BX445" i="4"/>
  <c r="BW445" i="4"/>
  <c r="BV445" i="4"/>
  <c r="BU445" i="4"/>
  <c r="BT445" i="4"/>
  <c r="BS445" i="4"/>
  <c r="BR445" i="4"/>
  <c r="BP445" i="4"/>
  <c r="BO445" i="4"/>
  <c r="BN445" i="4"/>
  <c r="BM445" i="4"/>
  <c r="BL445" i="4"/>
  <c r="BK445" i="4"/>
  <c r="BJ445" i="4"/>
  <c r="BI445" i="4"/>
  <c r="BH445" i="4"/>
  <c r="BG445" i="4"/>
  <c r="BF445" i="4"/>
  <c r="BE445" i="4"/>
  <c r="BD445" i="4"/>
  <c r="BC445" i="4"/>
  <c r="BB445" i="4"/>
  <c r="BA445" i="4"/>
  <c r="AZ445" i="4"/>
  <c r="AY445" i="4"/>
  <c r="AX445" i="4"/>
  <c r="AW445" i="4"/>
  <c r="AV445" i="4"/>
  <c r="AU445" i="4"/>
  <c r="AT445" i="4"/>
  <c r="AS445" i="4"/>
  <c r="CD443" i="4"/>
  <c r="CC443" i="4"/>
  <c r="CB443" i="4"/>
  <c r="CA443" i="4"/>
  <c r="BZ443" i="4"/>
  <c r="BY443" i="4"/>
  <c r="BX443" i="4"/>
  <c r="BW443" i="4"/>
  <c r="BV443" i="4"/>
  <c r="BU443" i="4"/>
  <c r="BT443" i="4"/>
  <c r="BS443" i="4"/>
  <c r="BR443" i="4"/>
  <c r="BP443" i="4"/>
  <c r="BO443" i="4"/>
  <c r="BN443" i="4"/>
  <c r="BM443" i="4"/>
  <c r="BL443" i="4"/>
  <c r="BK443" i="4"/>
  <c r="BJ443" i="4"/>
  <c r="BI443" i="4"/>
  <c r="BH443" i="4"/>
  <c r="BG443" i="4"/>
  <c r="BF443" i="4"/>
  <c r="BE443" i="4"/>
  <c r="BD443" i="4"/>
  <c r="BC443" i="4"/>
  <c r="BB443" i="4"/>
  <c r="BA443" i="4"/>
  <c r="AZ443" i="4"/>
  <c r="AY443" i="4"/>
  <c r="AX443" i="4"/>
  <c r="AW443" i="4"/>
  <c r="AV443" i="4"/>
  <c r="AU443" i="4"/>
  <c r="AT443" i="4"/>
  <c r="AS443" i="4"/>
  <c r="CD441" i="4"/>
  <c r="CC441" i="4"/>
  <c r="CB441" i="4"/>
  <c r="CA441" i="4"/>
  <c r="BZ441" i="4"/>
  <c r="BY441" i="4"/>
  <c r="BX441" i="4"/>
  <c r="BW441" i="4"/>
  <c r="BV441" i="4"/>
  <c r="BU441" i="4"/>
  <c r="BT441" i="4"/>
  <c r="BS441" i="4"/>
  <c r="BR441" i="4"/>
  <c r="BP441" i="4"/>
  <c r="BO441" i="4"/>
  <c r="BN441" i="4"/>
  <c r="BM441" i="4"/>
  <c r="BL441" i="4"/>
  <c r="BK441" i="4"/>
  <c r="BJ441" i="4"/>
  <c r="BI441" i="4"/>
  <c r="BH441" i="4"/>
  <c r="BG441" i="4"/>
  <c r="BF441" i="4"/>
  <c r="BE441" i="4"/>
  <c r="BD441" i="4"/>
  <c r="BC441" i="4"/>
  <c r="BB441" i="4"/>
  <c r="BA441" i="4"/>
  <c r="AZ441" i="4"/>
  <c r="AY441" i="4"/>
  <c r="AX441" i="4"/>
  <c r="AW441" i="4"/>
  <c r="AV441" i="4"/>
  <c r="AU441" i="4"/>
  <c r="AT441" i="4"/>
  <c r="AS441" i="4"/>
  <c r="CD440" i="4"/>
  <c r="CC440" i="4"/>
  <c r="CB440" i="4"/>
  <c r="CA440" i="4"/>
  <c r="BZ440" i="4"/>
  <c r="BY440" i="4"/>
  <c r="BX440" i="4"/>
  <c r="BW440" i="4"/>
  <c r="BV440" i="4"/>
  <c r="BU440" i="4"/>
  <c r="BT440" i="4"/>
  <c r="BS440" i="4"/>
  <c r="BR440" i="4"/>
  <c r="BP440" i="4"/>
  <c r="BO440" i="4"/>
  <c r="BN440" i="4"/>
  <c r="BM440" i="4"/>
  <c r="BL440" i="4"/>
  <c r="BK440" i="4"/>
  <c r="BJ440" i="4"/>
  <c r="BI440" i="4"/>
  <c r="BH440" i="4"/>
  <c r="BG440" i="4"/>
  <c r="BF440" i="4"/>
  <c r="BE440" i="4"/>
  <c r="BD440" i="4"/>
  <c r="BC440" i="4"/>
  <c r="BB440" i="4"/>
  <c r="BA440" i="4"/>
  <c r="AZ440" i="4"/>
  <c r="AY440" i="4"/>
  <c r="AX440" i="4"/>
  <c r="AW440" i="4"/>
  <c r="AV440" i="4"/>
  <c r="AU440" i="4"/>
  <c r="AT440" i="4"/>
  <c r="AS440" i="4"/>
  <c r="CD439" i="4"/>
  <c r="CC439" i="4"/>
  <c r="CB439" i="4"/>
  <c r="CA439" i="4"/>
  <c r="BZ439" i="4"/>
  <c r="BY439" i="4"/>
  <c r="BX439" i="4"/>
  <c r="BW439" i="4"/>
  <c r="BV439" i="4"/>
  <c r="BU439" i="4"/>
  <c r="BT439" i="4"/>
  <c r="BS439" i="4"/>
  <c r="BR439" i="4"/>
  <c r="BP439" i="4"/>
  <c r="BO439" i="4"/>
  <c r="BN439" i="4"/>
  <c r="BM439" i="4"/>
  <c r="BL439" i="4"/>
  <c r="BK439" i="4"/>
  <c r="BJ439" i="4"/>
  <c r="BI439" i="4"/>
  <c r="BH439" i="4"/>
  <c r="BG439" i="4"/>
  <c r="BF439" i="4"/>
  <c r="BE439" i="4"/>
  <c r="BD439" i="4"/>
  <c r="BC439" i="4"/>
  <c r="BB439" i="4"/>
  <c r="BA439" i="4"/>
  <c r="AZ439" i="4"/>
  <c r="AY439" i="4"/>
  <c r="AX439" i="4"/>
  <c r="AW439" i="4"/>
  <c r="AV439" i="4"/>
  <c r="AU439" i="4"/>
  <c r="AT439" i="4"/>
  <c r="AS439" i="4"/>
  <c r="CD438" i="4"/>
  <c r="CC438" i="4"/>
  <c r="CB438" i="4"/>
  <c r="CA438" i="4"/>
  <c r="BZ438" i="4"/>
  <c r="BY438" i="4"/>
  <c r="BX438" i="4"/>
  <c r="BW438" i="4"/>
  <c r="BV438" i="4"/>
  <c r="BU438" i="4"/>
  <c r="BT438" i="4"/>
  <c r="BS438" i="4"/>
  <c r="BR438" i="4"/>
  <c r="BP438" i="4"/>
  <c r="BO438" i="4"/>
  <c r="BN438" i="4"/>
  <c r="BM438" i="4"/>
  <c r="BL438" i="4"/>
  <c r="BK438" i="4"/>
  <c r="BJ438" i="4"/>
  <c r="BI438" i="4"/>
  <c r="BH438" i="4"/>
  <c r="BG438" i="4"/>
  <c r="BF438" i="4"/>
  <c r="BE438" i="4"/>
  <c r="BD438" i="4"/>
  <c r="BC438" i="4"/>
  <c r="BB438" i="4"/>
  <c r="BA438" i="4"/>
  <c r="AZ438" i="4"/>
  <c r="AY438" i="4"/>
  <c r="AX438" i="4"/>
  <c r="AW438" i="4"/>
  <c r="AV438" i="4"/>
  <c r="AU438" i="4"/>
  <c r="AT438" i="4"/>
  <c r="AS438" i="4"/>
  <c r="CD437" i="4"/>
  <c r="CC437" i="4"/>
  <c r="CB437" i="4"/>
  <c r="CA437" i="4"/>
  <c r="BZ437" i="4"/>
  <c r="BY437" i="4"/>
  <c r="BX437" i="4"/>
  <c r="BW437" i="4"/>
  <c r="BV437" i="4"/>
  <c r="BU437" i="4"/>
  <c r="BT437" i="4"/>
  <c r="BS437" i="4"/>
  <c r="BR437" i="4"/>
  <c r="BP437" i="4"/>
  <c r="BO437" i="4"/>
  <c r="BN437" i="4"/>
  <c r="BM437" i="4"/>
  <c r="BL437" i="4"/>
  <c r="BK437" i="4"/>
  <c r="BJ437" i="4"/>
  <c r="BI437" i="4"/>
  <c r="BH437" i="4"/>
  <c r="BG437" i="4"/>
  <c r="BF437" i="4"/>
  <c r="BE437" i="4"/>
  <c r="BD437" i="4"/>
  <c r="BC437" i="4"/>
  <c r="BB437" i="4"/>
  <c r="BA437" i="4"/>
  <c r="AZ437" i="4"/>
  <c r="AY437" i="4"/>
  <c r="AX437" i="4"/>
  <c r="AW437" i="4"/>
  <c r="AV437" i="4"/>
  <c r="AU437" i="4"/>
  <c r="AT437" i="4"/>
  <c r="AS437" i="4"/>
  <c r="CD434" i="4"/>
  <c r="CC434" i="4"/>
  <c r="CB434" i="4"/>
  <c r="CA434" i="4"/>
  <c r="BZ434" i="4"/>
  <c r="BY434" i="4"/>
  <c r="BX434" i="4"/>
  <c r="BW434" i="4"/>
  <c r="BV434" i="4"/>
  <c r="BU434" i="4"/>
  <c r="BT434" i="4"/>
  <c r="BS434" i="4"/>
  <c r="BR434" i="4"/>
  <c r="BP434" i="4"/>
  <c r="BO434" i="4"/>
  <c r="BN434" i="4"/>
  <c r="BM434" i="4"/>
  <c r="BL434" i="4"/>
  <c r="BK434" i="4"/>
  <c r="BJ434" i="4"/>
  <c r="BI434" i="4"/>
  <c r="BH434" i="4"/>
  <c r="BG434" i="4"/>
  <c r="BF434" i="4"/>
  <c r="BE434" i="4"/>
  <c r="BD434" i="4"/>
  <c r="BC434" i="4"/>
  <c r="BB434" i="4"/>
  <c r="BA434" i="4"/>
  <c r="AZ434" i="4"/>
  <c r="AY434" i="4"/>
  <c r="AX434" i="4"/>
  <c r="AW434" i="4"/>
  <c r="AV434" i="4"/>
  <c r="AU434" i="4"/>
  <c r="AT434" i="4"/>
  <c r="AS434" i="4"/>
  <c r="CD433" i="4"/>
  <c r="CC433" i="4"/>
  <c r="CB433" i="4"/>
  <c r="CA433" i="4"/>
  <c r="BZ433" i="4"/>
  <c r="BY433" i="4"/>
  <c r="BX433" i="4"/>
  <c r="BW433" i="4"/>
  <c r="BV433" i="4"/>
  <c r="BU433" i="4"/>
  <c r="BT433" i="4"/>
  <c r="BS433" i="4"/>
  <c r="BR433" i="4"/>
  <c r="BP433" i="4"/>
  <c r="BO433" i="4"/>
  <c r="BN433" i="4"/>
  <c r="BM433" i="4"/>
  <c r="BL433" i="4"/>
  <c r="BK433" i="4"/>
  <c r="BJ433" i="4"/>
  <c r="BI433" i="4"/>
  <c r="BH433" i="4"/>
  <c r="BG433" i="4"/>
  <c r="BF433" i="4"/>
  <c r="BE433" i="4"/>
  <c r="BD433" i="4"/>
  <c r="BC433" i="4"/>
  <c r="BB433" i="4"/>
  <c r="BA433" i="4"/>
  <c r="AZ433" i="4"/>
  <c r="AY433" i="4"/>
  <c r="AX433" i="4"/>
  <c r="AW433" i="4"/>
  <c r="AV433" i="4"/>
  <c r="AU433" i="4"/>
  <c r="AT433" i="4"/>
  <c r="AS433" i="4"/>
  <c r="CD432" i="4"/>
  <c r="CC432" i="4"/>
  <c r="CB432" i="4"/>
  <c r="CA432" i="4"/>
  <c r="BZ432" i="4"/>
  <c r="BY432" i="4"/>
  <c r="BX432" i="4"/>
  <c r="BW432" i="4"/>
  <c r="BV432" i="4"/>
  <c r="BU432" i="4"/>
  <c r="BT432" i="4"/>
  <c r="BS432" i="4"/>
  <c r="BR432" i="4"/>
  <c r="BP432" i="4"/>
  <c r="BO432" i="4"/>
  <c r="BN432" i="4"/>
  <c r="BM432" i="4"/>
  <c r="BL432" i="4"/>
  <c r="BK432" i="4"/>
  <c r="BJ432" i="4"/>
  <c r="BI432" i="4"/>
  <c r="BH432" i="4"/>
  <c r="BG432" i="4"/>
  <c r="BF432" i="4"/>
  <c r="BE432" i="4"/>
  <c r="BD432" i="4"/>
  <c r="BC432" i="4"/>
  <c r="BB432" i="4"/>
  <c r="BA432" i="4"/>
  <c r="AZ432" i="4"/>
  <c r="AY432" i="4"/>
  <c r="AX432" i="4"/>
  <c r="AW432" i="4"/>
  <c r="AV432" i="4"/>
  <c r="AU432" i="4"/>
  <c r="AT432" i="4"/>
  <c r="AS432" i="4"/>
  <c r="CD429" i="4"/>
  <c r="CC429" i="4"/>
  <c r="CB429" i="4"/>
  <c r="CA429" i="4"/>
  <c r="BZ429" i="4"/>
  <c r="BY429" i="4"/>
  <c r="BX429" i="4"/>
  <c r="BW429" i="4"/>
  <c r="BV429" i="4"/>
  <c r="BU429" i="4"/>
  <c r="BT429" i="4"/>
  <c r="BS429" i="4"/>
  <c r="BR429" i="4"/>
  <c r="BP429" i="4"/>
  <c r="BO429" i="4"/>
  <c r="BN429" i="4"/>
  <c r="BM429" i="4"/>
  <c r="BL429" i="4"/>
  <c r="BK429" i="4"/>
  <c r="BJ429" i="4"/>
  <c r="BI429" i="4"/>
  <c r="BH429" i="4"/>
  <c r="BG429" i="4"/>
  <c r="BF429" i="4"/>
  <c r="BE429" i="4"/>
  <c r="BD429" i="4"/>
  <c r="BC429" i="4"/>
  <c r="BB429" i="4"/>
  <c r="BA429" i="4"/>
  <c r="AZ429" i="4"/>
  <c r="AY429" i="4"/>
  <c r="AX429" i="4"/>
  <c r="AW429" i="4"/>
  <c r="AV429" i="4"/>
  <c r="AU429" i="4"/>
  <c r="AT429" i="4"/>
  <c r="AS429" i="4"/>
  <c r="CD428" i="4"/>
  <c r="CC428" i="4"/>
  <c r="CB428" i="4"/>
  <c r="CA428" i="4"/>
  <c r="BZ428" i="4"/>
  <c r="BY428" i="4"/>
  <c r="BX428" i="4"/>
  <c r="BW428" i="4"/>
  <c r="BV428" i="4"/>
  <c r="BU428" i="4"/>
  <c r="BT428" i="4"/>
  <c r="BS428" i="4"/>
  <c r="BR428" i="4"/>
  <c r="BP428" i="4"/>
  <c r="BO428" i="4"/>
  <c r="BN428" i="4"/>
  <c r="BM428" i="4"/>
  <c r="BL428" i="4"/>
  <c r="BK428" i="4"/>
  <c r="BJ428" i="4"/>
  <c r="BI428" i="4"/>
  <c r="BH428" i="4"/>
  <c r="BG428" i="4"/>
  <c r="BF428" i="4"/>
  <c r="BE428" i="4"/>
  <c r="BD428" i="4"/>
  <c r="BC428" i="4"/>
  <c r="BB428" i="4"/>
  <c r="BA428" i="4"/>
  <c r="AZ428" i="4"/>
  <c r="AY428" i="4"/>
  <c r="AX428" i="4"/>
  <c r="AW428" i="4"/>
  <c r="AV428" i="4"/>
  <c r="AU428" i="4"/>
  <c r="AT428" i="4"/>
  <c r="AS428" i="4"/>
  <c r="CD427" i="4"/>
  <c r="CC427" i="4"/>
  <c r="CB427" i="4"/>
  <c r="CA427" i="4"/>
  <c r="BZ427" i="4"/>
  <c r="BY427" i="4"/>
  <c r="BX427" i="4"/>
  <c r="BW427" i="4"/>
  <c r="BV427" i="4"/>
  <c r="BU427" i="4"/>
  <c r="BT427" i="4"/>
  <c r="BS427" i="4"/>
  <c r="BR427" i="4"/>
  <c r="BP427" i="4"/>
  <c r="BO427" i="4"/>
  <c r="BN427" i="4"/>
  <c r="BM427" i="4"/>
  <c r="BL427" i="4"/>
  <c r="BK427" i="4"/>
  <c r="BJ427" i="4"/>
  <c r="BI427" i="4"/>
  <c r="BH427" i="4"/>
  <c r="BG427" i="4"/>
  <c r="BF427" i="4"/>
  <c r="BE427" i="4"/>
  <c r="BD427" i="4"/>
  <c r="BC427" i="4"/>
  <c r="BB427" i="4"/>
  <c r="BA427" i="4"/>
  <c r="AZ427" i="4"/>
  <c r="AY427" i="4"/>
  <c r="AX427" i="4"/>
  <c r="AW427" i="4"/>
  <c r="AV427" i="4"/>
  <c r="AU427" i="4"/>
  <c r="AT427" i="4"/>
  <c r="AS427" i="4"/>
  <c r="CD426" i="4"/>
  <c r="CC426" i="4"/>
  <c r="CB426" i="4"/>
  <c r="CA426" i="4"/>
  <c r="BZ426" i="4"/>
  <c r="BY426" i="4"/>
  <c r="BX426" i="4"/>
  <c r="BW426" i="4"/>
  <c r="BV426" i="4"/>
  <c r="BU426" i="4"/>
  <c r="BT426" i="4"/>
  <c r="BS426" i="4"/>
  <c r="BR426" i="4"/>
  <c r="BP426" i="4"/>
  <c r="BO426" i="4"/>
  <c r="BN426" i="4"/>
  <c r="BM426" i="4"/>
  <c r="BL426" i="4"/>
  <c r="BK426" i="4"/>
  <c r="BJ426" i="4"/>
  <c r="BI426" i="4"/>
  <c r="BH426" i="4"/>
  <c r="BG426" i="4"/>
  <c r="BF426" i="4"/>
  <c r="BE426" i="4"/>
  <c r="BD426" i="4"/>
  <c r="BC426" i="4"/>
  <c r="BB426" i="4"/>
  <c r="BA426" i="4"/>
  <c r="AZ426" i="4"/>
  <c r="AY426" i="4"/>
  <c r="AX426" i="4"/>
  <c r="AW426" i="4"/>
  <c r="AV426" i="4"/>
  <c r="AU426" i="4"/>
  <c r="AT426" i="4"/>
  <c r="AS426" i="4"/>
  <c r="CD424" i="4"/>
  <c r="CC424" i="4"/>
  <c r="CB424" i="4"/>
  <c r="CA424" i="4"/>
  <c r="BZ424" i="4"/>
  <c r="BY424" i="4"/>
  <c r="BX424" i="4"/>
  <c r="BW424" i="4"/>
  <c r="BV424" i="4"/>
  <c r="BU424" i="4"/>
  <c r="BT424" i="4"/>
  <c r="BS424" i="4"/>
  <c r="BR424" i="4"/>
  <c r="BP424" i="4"/>
  <c r="BO424" i="4"/>
  <c r="BN424" i="4"/>
  <c r="BM424" i="4"/>
  <c r="BL424" i="4"/>
  <c r="BK424" i="4"/>
  <c r="BJ424" i="4"/>
  <c r="BI424" i="4"/>
  <c r="BH424" i="4"/>
  <c r="BG424" i="4"/>
  <c r="BF424" i="4"/>
  <c r="BE424" i="4"/>
  <c r="BD424" i="4"/>
  <c r="BC424" i="4"/>
  <c r="BB424" i="4"/>
  <c r="BA424" i="4"/>
  <c r="AZ424" i="4"/>
  <c r="AY424" i="4"/>
  <c r="AX424" i="4"/>
  <c r="AW424" i="4"/>
  <c r="AV424" i="4"/>
  <c r="AU424" i="4"/>
  <c r="AT424" i="4"/>
  <c r="AS424" i="4"/>
  <c r="CD422" i="4"/>
  <c r="CC422" i="4"/>
  <c r="CB422" i="4"/>
  <c r="CA422" i="4"/>
  <c r="BZ422" i="4"/>
  <c r="BY422" i="4"/>
  <c r="BX422" i="4"/>
  <c r="BW422" i="4"/>
  <c r="BV422" i="4"/>
  <c r="BU422" i="4"/>
  <c r="BT422" i="4"/>
  <c r="BS422" i="4"/>
  <c r="BR422" i="4"/>
  <c r="BP422" i="4"/>
  <c r="BO422" i="4"/>
  <c r="BN422" i="4"/>
  <c r="BM422" i="4"/>
  <c r="BL422" i="4"/>
  <c r="BK422" i="4"/>
  <c r="BJ422" i="4"/>
  <c r="BI422" i="4"/>
  <c r="BH422" i="4"/>
  <c r="BG422" i="4"/>
  <c r="BF422" i="4"/>
  <c r="BE422" i="4"/>
  <c r="BD422" i="4"/>
  <c r="BC422" i="4"/>
  <c r="BB422" i="4"/>
  <c r="BA422" i="4"/>
  <c r="AZ422" i="4"/>
  <c r="AY422" i="4"/>
  <c r="AX422" i="4"/>
  <c r="AW422" i="4"/>
  <c r="AV422" i="4"/>
  <c r="AU422" i="4"/>
  <c r="AT422" i="4"/>
  <c r="AS422" i="4"/>
  <c r="CD415" i="4"/>
  <c r="CC415" i="4"/>
  <c r="CB415" i="4"/>
  <c r="CA415" i="4"/>
  <c r="BZ415" i="4"/>
  <c r="BY415" i="4"/>
  <c r="BX415" i="4"/>
  <c r="BW415" i="4"/>
  <c r="BV415" i="4"/>
  <c r="BU415" i="4"/>
  <c r="BT415" i="4"/>
  <c r="BS415" i="4"/>
  <c r="BR415" i="4"/>
  <c r="BP415" i="4"/>
  <c r="BO415" i="4"/>
  <c r="BN415" i="4"/>
  <c r="BM415" i="4"/>
  <c r="BL415" i="4"/>
  <c r="BK415" i="4"/>
  <c r="BJ415" i="4"/>
  <c r="BI415" i="4"/>
  <c r="BH415" i="4"/>
  <c r="BG415" i="4"/>
  <c r="BF415" i="4"/>
  <c r="BE415" i="4"/>
  <c r="BD415" i="4"/>
  <c r="BC415" i="4"/>
  <c r="BB415" i="4"/>
  <c r="BA415" i="4"/>
  <c r="AZ415" i="4"/>
  <c r="AY415" i="4"/>
  <c r="AX415" i="4"/>
  <c r="AW415" i="4"/>
  <c r="AV415" i="4"/>
  <c r="AU415" i="4"/>
  <c r="AT415" i="4"/>
  <c r="AS415" i="4"/>
  <c r="CD408" i="4"/>
  <c r="CC408" i="4"/>
  <c r="CB408" i="4"/>
  <c r="CA408" i="4"/>
  <c r="BZ408" i="4"/>
  <c r="BY408" i="4"/>
  <c r="BX408" i="4"/>
  <c r="BW408" i="4"/>
  <c r="BV408" i="4"/>
  <c r="BU408" i="4"/>
  <c r="BT408" i="4"/>
  <c r="BS408" i="4"/>
  <c r="BR408" i="4"/>
  <c r="BP408" i="4"/>
  <c r="BO408" i="4"/>
  <c r="BN408" i="4"/>
  <c r="BM408" i="4"/>
  <c r="BL408" i="4"/>
  <c r="BK408" i="4"/>
  <c r="BJ408" i="4"/>
  <c r="BI408" i="4"/>
  <c r="BH408" i="4"/>
  <c r="BG408" i="4"/>
  <c r="BF408" i="4"/>
  <c r="BE408" i="4"/>
  <c r="BD408" i="4"/>
  <c r="BC408" i="4"/>
  <c r="BB408" i="4"/>
  <c r="BA408" i="4"/>
  <c r="AZ408" i="4"/>
  <c r="AY408" i="4"/>
  <c r="AX408" i="4"/>
  <c r="AW408" i="4"/>
  <c r="AV408" i="4"/>
  <c r="AU408" i="4"/>
  <c r="AT408" i="4"/>
  <c r="AS408" i="4"/>
  <c r="CD407" i="4"/>
  <c r="CC407" i="4"/>
  <c r="CB407" i="4"/>
  <c r="CA407" i="4"/>
  <c r="BZ407" i="4"/>
  <c r="BY407" i="4"/>
  <c r="BX407" i="4"/>
  <c r="BW407" i="4"/>
  <c r="BV407" i="4"/>
  <c r="BU407" i="4"/>
  <c r="BT407" i="4"/>
  <c r="BS407" i="4"/>
  <c r="BR407" i="4"/>
  <c r="BP407" i="4"/>
  <c r="BO407" i="4"/>
  <c r="BN407" i="4"/>
  <c r="BM407" i="4"/>
  <c r="BL407" i="4"/>
  <c r="BK407" i="4"/>
  <c r="BJ407" i="4"/>
  <c r="BI407" i="4"/>
  <c r="BH407" i="4"/>
  <c r="BG407" i="4"/>
  <c r="BF407" i="4"/>
  <c r="BE407" i="4"/>
  <c r="BD407" i="4"/>
  <c r="BC407" i="4"/>
  <c r="BB407" i="4"/>
  <c r="BA407" i="4"/>
  <c r="AZ407" i="4"/>
  <c r="AY407" i="4"/>
  <c r="AX407" i="4"/>
  <c r="AW407" i="4"/>
  <c r="AV407" i="4"/>
  <c r="AU407" i="4"/>
  <c r="AT407" i="4"/>
  <c r="AS407" i="4"/>
  <c r="CD406" i="4"/>
  <c r="CC406" i="4"/>
  <c r="CB406" i="4"/>
  <c r="CA406" i="4"/>
  <c r="BZ406" i="4"/>
  <c r="BY406" i="4"/>
  <c r="BX406" i="4"/>
  <c r="BW406" i="4"/>
  <c r="BV406" i="4"/>
  <c r="BU406" i="4"/>
  <c r="BT406" i="4"/>
  <c r="BS406" i="4"/>
  <c r="BR406" i="4"/>
  <c r="BP406" i="4"/>
  <c r="BO406" i="4"/>
  <c r="BN406" i="4"/>
  <c r="BM406" i="4"/>
  <c r="BL406" i="4"/>
  <c r="BK406" i="4"/>
  <c r="BJ406" i="4"/>
  <c r="BI406" i="4"/>
  <c r="BH406" i="4"/>
  <c r="BG406" i="4"/>
  <c r="BF406" i="4"/>
  <c r="BE406" i="4"/>
  <c r="BD406" i="4"/>
  <c r="BC406" i="4"/>
  <c r="BB406" i="4"/>
  <c r="BA406" i="4"/>
  <c r="AZ406" i="4"/>
  <c r="AY406" i="4"/>
  <c r="AX406" i="4"/>
  <c r="AW406" i="4"/>
  <c r="AV406" i="4"/>
  <c r="AU406" i="4"/>
  <c r="AT406" i="4"/>
  <c r="AS406" i="4"/>
  <c r="CD403" i="4"/>
  <c r="CC403" i="4"/>
  <c r="CB403" i="4"/>
  <c r="CA403" i="4"/>
  <c r="BZ403" i="4"/>
  <c r="BY403" i="4"/>
  <c r="BX403" i="4"/>
  <c r="BW403" i="4"/>
  <c r="BV403" i="4"/>
  <c r="BU403" i="4"/>
  <c r="BT403" i="4"/>
  <c r="BS403" i="4"/>
  <c r="BR403" i="4"/>
  <c r="BP403" i="4"/>
  <c r="BO403" i="4"/>
  <c r="BN403" i="4"/>
  <c r="BM403" i="4"/>
  <c r="BL403" i="4"/>
  <c r="BK403" i="4"/>
  <c r="BJ403" i="4"/>
  <c r="BI403" i="4"/>
  <c r="BH403" i="4"/>
  <c r="BG403" i="4"/>
  <c r="BF403" i="4"/>
  <c r="BE403" i="4"/>
  <c r="BD403" i="4"/>
  <c r="BC403" i="4"/>
  <c r="BB403" i="4"/>
  <c r="BA403" i="4"/>
  <c r="AZ403" i="4"/>
  <c r="AY403" i="4"/>
  <c r="AX403" i="4"/>
  <c r="AW403" i="4"/>
  <c r="AV403" i="4"/>
  <c r="AU403" i="4"/>
  <c r="AT403" i="4"/>
  <c r="AS403" i="4"/>
  <c r="CD402" i="4"/>
  <c r="CC402" i="4"/>
  <c r="CB402" i="4"/>
  <c r="CA402" i="4"/>
  <c r="BZ402" i="4"/>
  <c r="BY402" i="4"/>
  <c r="BX402" i="4"/>
  <c r="BW402" i="4"/>
  <c r="BV402" i="4"/>
  <c r="BU402" i="4"/>
  <c r="BT402" i="4"/>
  <c r="BS402" i="4"/>
  <c r="BR402" i="4"/>
  <c r="BP402" i="4"/>
  <c r="BO402" i="4"/>
  <c r="BN402" i="4"/>
  <c r="BM402" i="4"/>
  <c r="BL402" i="4"/>
  <c r="BK402" i="4"/>
  <c r="BJ402" i="4"/>
  <c r="BI402" i="4"/>
  <c r="BH402" i="4"/>
  <c r="BG402" i="4"/>
  <c r="BF402" i="4"/>
  <c r="BE402" i="4"/>
  <c r="BD402" i="4"/>
  <c r="BC402" i="4"/>
  <c r="BB402" i="4"/>
  <c r="BA402" i="4"/>
  <c r="AZ402" i="4"/>
  <c r="AY402" i="4"/>
  <c r="AX402" i="4"/>
  <c r="AW402" i="4"/>
  <c r="AV402" i="4"/>
  <c r="AU402" i="4"/>
  <c r="AT402" i="4"/>
  <c r="AS402" i="4"/>
  <c r="CD401" i="4"/>
  <c r="CC401" i="4"/>
  <c r="CB401" i="4"/>
  <c r="CA401" i="4"/>
  <c r="BZ401" i="4"/>
  <c r="BY401" i="4"/>
  <c r="BX401" i="4"/>
  <c r="BW401" i="4"/>
  <c r="BV401" i="4"/>
  <c r="BU401" i="4"/>
  <c r="BT401" i="4"/>
  <c r="BS401" i="4"/>
  <c r="BR401" i="4"/>
  <c r="BP401" i="4"/>
  <c r="BO401" i="4"/>
  <c r="BN401" i="4"/>
  <c r="BM401" i="4"/>
  <c r="BL401" i="4"/>
  <c r="BK401" i="4"/>
  <c r="BJ401" i="4"/>
  <c r="BI401" i="4"/>
  <c r="BH401" i="4"/>
  <c r="BG401" i="4"/>
  <c r="BF401" i="4"/>
  <c r="BE401" i="4"/>
  <c r="BD401" i="4"/>
  <c r="BC401" i="4"/>
  <c r="BB401" i="4"/>
  <c r="BA401" i="4"/>
  <c r="AZ401" i="4"/>
  <c r="AY401" i="4"/>
  <c r="AX401" i="4"/>
  <c r="AW401" i="4"/>
  <c r="AV401" i="4"/>
  <c r="AU401" i="4"/>
  <c r="AT401" i="4"/>
  <c r="AS401" i="4"/>
  <c r="CD400" i="4"/>
  <c r="CC400" i="4"/>
  <c r="CB400" i="4"/>
  <c r="CA400" i="4"/>
  <c r="BZ400" i="4"/>
  <c r="BY400" i="4"/>
  <c r="BX400" i="4"/>
  <c r="BW400" i="4"/>
  <c r="BV400" i="4"/>
  <c r="BU400" i="4"/>
  <c r="BT400" i="4"/>
  <c r="BS400" i="4"/>
  <c r="BR400" i="4"/>
  <c r="BP400" i="4"/>
  <c r="BO400" i="4"/>
  <c r="BN400" i="4"/>
  <c r="BM400" i="4"/>
  <c r="BL400" i="4"/>
  <c r="BK400" i="4"/>
  <c r="BJ400" i="4"/>
  <c r="BI400" i="4"/>
  <c r="BH400" i="4"/>
  <c r="BG400" i="4"/>
  <c r="BF400" i="4"/>
  <c r="BE400" i="4"/>
  <c r="BD400" i="4"/>
  <c r="BC400" i="4"/>
  <c r="BB400" i="4"/>
  <c r="BA400" i="4"/>
  <c r="AZ400" i="4"/>
  <c r="AY400" i="4"/>
  <c r="AX400" i="4"/>
  <c r="AW400" i="4"/>
  <c r="AV400" i="4"/>
  <c r="AU400" i="4"/>
  <c r="AT400" i="4"/>
  <c r="AS400" i="4"/>
  <c r="CD398" i="4"/>
  <c r="CC398" i="4"/>
  <c r="CB398" i="4"/>
  <c r="CA398" i="4"/>
  <c r="BZ398" i="4"/>
  <c r="BY398" i="4"/>
  <c r="BX398" i="4"/>
  <c r="BW398" i="4"/>
  <c r="BV398" i="4"/>
  <c r="BU398" i="4"/>
  <c r="BT398" i="4"/>
  <c r="BS398" i="4"/>
  <c r="BR398" i="4"/>
  <c r="BP398" i="4"/>
  <c r="BO398" i="4"/>
  <c r="BN398" i="4"/>
  <c r="BM398" i="4"/>
  <c r="BL398" i="4"/>
  <c r="BK398" i="4"/>
  <c r="BJ398" i="4"/>
  <c r="BI398" i="4"/>
  <c r="BH398" i="4"/>
  <c r="BG398" i="4"/>
  <c r="BF398" i="4"/>
  <c r="BE398" i="4"/>
  <c r="BD398" i="4"/>
  <c r="BC398" i="4"/>
  <c r="BB398" i="4"/>
  <c r="BA398" i="4"/>
  <c r="AZ398" i="4"/>
  <c r="AY398" i="4"/>
  <c r="AX398" i="4"/>
  <c r="AW398" i="4"/>
  <c r="AV398" i="4"/>
  <c r="AU398" i="4"/>
  <c r="AT398" i="4"/>
  <c r="AS398" i="4"/>
  <c r="CD397" i="4"/>
  <c r="CC397" i="4"/>
  <c r="CB397" i="4"/>
  <c r="CA397" i="4"/>
  <c r="BZ397" i="4"/>
  <c r="BY397" i="4"/>
  <c r="BX397" i="4"/>
  <c r="BW397" i="4"/>
  <c r="BV397" i="4"/>
  <c r="BU397" i="4"/>
  <c r="BT397" i="4"/>
  <c r="BS397" i="4"/>
  <c r="BR397" i="4"/>
  <c r="BP397" i="4"/>
  <c r="BO397" i="4"/>
  <c r="BN397" i="4"/>
  <c r="BM397" i="4"/>
  <c r="BL397" i="4"/>
  <c r="BK397" i="4"/>
  <c r="BJ397" i="4"/>
  <c r="BI397" i="4"/>
  <c r="BH397" i="4"/>
  <c r="BG397" i="4"/>
  <c r="BF397" i="4"/>
  <c r="BE397" i="4"/>
  <c r="BD397" i="4"/>
  <c r="BC397" i="4"/>
  <c r="BB397" i="4"/>
  <c r="BA397" i="4"/>
  <c r="AZ397" i="4"/>
  <c r="AY397" i="4"/>
  <c r="AX397" i="4"/>
  <c r="AW397" i="4"/>
  <c r="AV397" i="4"/>
  <c r="AU397" i="4"/>
  <c r="AT397" i="4"/>
  <c r="AS397" i="4"/>
  <c r="CD396" i="4"/>
  <c r="CC396" i="4"/>
  <c r="CB396" i="4"/>
  <c r="CA396" i="4"/>
  <c r="BZ396" i="4"/>
  <c r="BY396" i="4"/>
  <c r="BX396" i="4"/>
  <c r="BW396" i="4"/>
  <c r="BV396" i="4"/>
  <c r="BU396" i="4"/>
  <c r="BT396" i="4"/>
  <c r="BS396" i="4"/>
  <c r="BR396" i="4"/>
  <c r="BP396" i="4"/>
  <c r="BO396" i="4"/>
  <c r="BN396" i="4"/>
  <c r="BM396" i="4"/>
  <c r="BL396" i="4"/>
  <c r="BK396" i="4"/>
  <c r="BJ396" i="4"/>
  <c r="BI396" i="4"/>
  <c r="BH396" i="4"/>
  <c r="BG396" i="4"/>
  <c r="BF396" i="4"/>
  <c r="BE396" i="4"/>
  <c r="BD396" i="4"/>
  <c r="BC396" i="4"/>
  <c r="BB396" i="4"/>
  <c r="BA396" i="4"/>
  <c r="AZ396" i="4"/>
  <c r="AY396" i="4"/>
  <c r="AX396" i="4"/>
  <c r="AW396" i="4"/>
  <c r="AV396" i="4"/>
  <c r="AU396" i="4"/>
  <c r="AT396" i="4"/>
  <c r="AS396" i="4"/>
  <c r="CD389" i="4"/>
  <c r="CC389" i="4"/>
  <c r="CB389" i="4"/>
  <c r="CA389" i="4"/>
  <c r="BZ389" i="4"/>
  <c r="BY389" i="4"/>
  <c r="BX389" i="4"/>
  <c r="BW389" i="4"/>
  <c r="BV389" i="4"/>
  <c r="BU389" i="4"/>
  <c r="BT389" i="4"/>
  <c r="BS389" i="4"/>
  <c r="BR389" i="4"/>
  <c r="BP389" i="4"/>
  <c r="BO389" i="4"/>
  <c r="BN389" i="4"/>
  <c r="BM389" i="4"/>
  <c r="BL389" i="4"/>
  <c r="BK389" i="4"/>
  <c r="BJ389" i="4"/>
  <c r="BI389" i="4"/>
  <c r="BH389" i="4"/>
  <c r="BG389" i="4"/>
  <c r="BF389" i="4"/>
  <c r="BE389" i="4"/>
  <c r="BD389" i="4"/>
  <c r="BC389" i="4"/>
  <c r="BB389" i="4"/>
  <c r="BA389" i="4"/>
  <c r="AZ389" i="4"/>
  <c r="AY389" i="4"/>
  <c r="AX389" i="4"/>
  <c r="AW389" i="4"/>
  <c r="AV389" i="4"/>
  <c r="AU389" i="4"/>
  <c r="AT389" i="4"/>
  <c r="AS389" i="4"/>
  <c r="CD388" i="4"/>
  <c r="CC388" i="4"/>
  <c r="CB388" i="4"/>
  <c r="CA388" i="4"/>
  <c r="BZ388" i="4"/>
  <c r="BY388" i="4"/>
  <c r="BX388" i="4"/>
  <c r="BW388" i="4"/>
  <c r="BV388" i="4"/>
  <c r="BU388" i="4"/>
  <c r="BT388" i="4"/>
  <c r="BS388" i="4"/>
  <c r="BR388" i="4"/>
  <c r="BP388" i="4"/>
  <c r="BO388" i="4"/>
  <c r="BN388" i="4"/>
  <c r="BM388" i="4"/>
  <c r="BL388" i="4"/>
  <c r="BK388" i="4"/>
  <c r="BJ388" i="4"/>
  <c r="BI388" i="4"/>
  <c r="BH388" i="4"/>
  <c r="BG388" i="4"/>
  <c r="BF388" i="4"/>
  <c r="BE388" i="4"/>
  <c r="BD388" i="4"/>
  <c r="BC388" i="4"/>
  <c r="BB388" i="4"/>
  <c r="BA388" i="4"/>
  <c r="AZ388" i="4"/>
  <c r="AY388" i="4"/>
  <c r="AX388" i="4"/>
  <c r="AW388" i="4"/>
  <c r="AV388" i="4"/>
  <c r="AU388" i="4"/>
  <c r="AT388" i="4"/>
  <c r="AS388" i="4"/>
  <c r="CD384" i="4"/>
  <c r="CC384" i="4"/>
  <c r="CB384" i="4"/>
  <c r="CA384" i="4"/>
  <c r="BZ384" i="4"/>
  <c r="BY384" i="4"/>
  <c r="BX384" i="4"/>
  <c r="BW384" i="4"/>
  <c r="BV384" i="4"/>
  <c r="BU384" i="4"/>
  <c r="BT384" i="4"/>
  <c r="BS384" i="4"/>
  <c r="BR384" i="4"/>
  <c r="BP384" i="4"/>
  <c r="BO384" i="4"/>
  <c r="BN384" i="4"/>
  <c r="BM384" i="4"/>
  <c r="BL384" i="4"/>
  <c r="BK384" i="4"/>
  <c r="BJ384" i="4"/>
  <c r="BI384" i="4"/>
  <c r="BH384" i="4"/>
  <c r="BG384" i="4"/>
  <c r="BF384" i="4"/>
  <c r="BE384" i="4"/>
  <c r="BD384" i="4"/>
  <c r="BC384" i="4"/>
  <c r="BB384" i="4"/>
  <c r="BA384" i="4"/>
  <c r="AZ384" i="4"/>
  <c r="AY384" i="4"/>
  <c r="AX384" i="4"/>
  <c r="AW384" i="4"/>
  <c r="AV384" i="4"/>
  <c r="AU384" i="4"/>
  <c r="AT384" i="4"/>
  <c r="AS384" i="4"/>
  <c r="CD383" i="4"/>
  <c r="CC383" i="4"/>
  <c r="CB383" i="4"/>
  <c r="CA383" i="4"/>
  <c r="BZ383" i="4"/>
  <c r="BY383" i="4"/>
  <c r="BX383" i="4"/>
  <c r="BW383" i="4"/>
  <c r="BV383" i="4"/>
  <c r="BU383" i="4"/>
  <c r="BT383" i="4"/>
  <c r="BS383" i="4"/>
  <c r="BR383" i="4"/>
  <c r="BP383" i="4"/>
  <c r="BO383" i="4"/>
  <c r="BN383" i="4"/>
  <c r="BM383" i="4"/>
  <c r="BL383" i="4"/>
  <c r="BK383" i="4"/>
  <c r="BJ383" i="4"/>
  <c r="BI383" i="4"/>
  <c r="BH383" i="4"/>
  <c r="BG383" i="4"/>
  <c r="BF383" i="4"/>
  <c r="BE383" i="4"/>
  <c r="BD383" i="4"/>
  <c r="BC383" i="4"/>
  <c r="BB383" i="4"/>
  <c r="BA383" i="4"/>
  <c r="AZ383" i="4"/>
  <c r="AY383" i="4"/>
  <c r="AX383" i="4"/>
  <c r="AW383" i="4"/>
  <c r="AV383" i="4"/>
  <c r="AU383" i="4"/>
  <c r="AT383" i="4"/>
  <c r="AS383" i="4"/>
  <c r="CD382" i="4"/>
  <c r="CC382" i="4"/>
  <c r="CB382" i="4"/>
  <c r="CA382" i="4"/>
  <c r="BZ382" i="4"/>
  <c r="BY382" i="4"/>
  <c r="BX382" i="4"/>
  <c r="BW382" i="4"/>
  <c r="BV382" i="4"/>
  <c r="BU382" i="4"/>
  <c r="BT382" i="4"/>
  <c r="BS382" i="4"/>
  <c r="BR382" i="4"/>
  <c r="BP382" i="4"/>
  <c r="BO382" i="4"/>
  <c r="BN382" i="4"/>
  <c r="BM382" i="4"/>
  <c r="BL382" i="4"/>
  <c r="BK382" i="4"/>
  <c r="BJ382" i="4"/>
  <c r="BI382" i="4"/>
  <c r="BH382" i="4"/>
  <c r="BG382" i="4"/>
  <c r="BF382" i="4"/>
  <c r="BE382" i="4"/>
  <c r="BD382" i="4"/>
  <c r="BC382" i="4"/>
  <c r="BB382" i="4"/>
  <c r="BA382" i="4"/>
  <c r="AZ382" i="4"/>
  <c r="AY382" i="4"/>
  <c r="AX382" i="4"/>
  <c r="AW382" i="4"/>
  <c r="AV382" i="4"/>
  <c r="AU382" i="4"/>
  <c r="AT382" i="4"/>
  <c r="AS382" i="4"/>
  <c r="CD381" i="4"/>
  <c r="CC381" i="4"/>
  <c r="CB381" i="4"/>
  <c r="CA381" i="4"/>
  <c r="BZ381" i="4"/>
  <c r="BY381" i="4"/>
  <c r="BX381" i="4"/>
  <c r="BW381" i="4"/>
  <c r="BV381" i="4"/>
  <c r="BU381" i="4"/>
  <c r="BT381" i="4"/>
  <c r="BS381" i="4"/>
  <c r="BR381" i="4"/>
  <c r="BP381" i="4"/>
  <c r="BO381" i="4"/>
  <c r="BN381" i="4"/>
  <c r="BM381" i="4"/>
  <c r="BL381" i="4"/>
  <c r="BK381" i="4"/>
  <c r="BJ381" i="4"/>
  <c r="BI381" i="4"/>
  <c r="BH381" i="4"/>
  <c r="BG381" i="4"/>
  <c r="BF381" i="4"/>
  <c r="BE381" i="4"/>
  <c r="BD381" i="4"/>
  <c r="BC381" i="4"/>
  <c r="BB381" i="4"/>
  <c r="BA381" i="4"/>
  <c r="AZ381" i="4"/>
  <c r="AY381" i="4"/>
  <c r="AX381" i="4"/>
  <c r="AW381" i="4"/>
  <c r="AV381" i="4"/>
  <c r="AU381" i="4"/>
  <c r="AT381" i="4"/>
  <c r="AS381" i="4"/>
  <c r="CD380" i="4"/>
  <c r="CC380" i="4"/>
  <c r="CB380" i="4"/>
  <c r="CA380" i="4"/>
  <c r="BZ380" i="4"/>
  <c r="BY380" i="4"/>
  <c r="BX380" i="4"/>
  <c r="BW380" i="4"/>
  <c r="BV380" i="4"/>
  <c r="BU380" i="4"/>
  <c r="BT380" i="4"/>
  <c r="BS380" i="4"/>
  <c r="BR380" i="4"/>
  <c r="BP380" i="4"/>
  <c r="BO380" i="4"/>
  <c r="BN380" i="4"/>
  <c r="BM380" i="4"/>
  <c r="BL380" i="4"/>
  <c r="BK380" i="4"/>
  <c r="BJ380" i="4"/>
  <c r="BI380" i="4"/>
  <c r="BH380" i="4"/>
  <c r="BG380" i="4"/>
  <c r="BF380" i="4"/>
  <c r="BE380" i="4"/>
  <c r="BD380" i="4"/>
  <c r="BC380" i="4"/>
  <c r="BB380" i="4"/>
  <c r="BA380" i="4"/>
  <c r="AZ380" i="4"/>
  <c r="AY380" i="4"/>
  <c r="AX380" i="4"/>
  <c r="AW380" i="4"/>
  <c r="AV380" i="4"/>
  <c r="AU380" i="4"/>
  <c r="AT380" i="4"/>
  <c r="AS380" i="4"/>
  <c r="CD379" i="4"/>
  <c r="CC379" i="4"/>
  <c r="CB379" i="4"/>
  <c r="CA379" i="4"/>
  <c r="BZ379" i="4"/>
  <c r="BY379" i="4"/>
  <c r="BX379" i="4"/>
  <c r="BW379" i="4"/>
  <c r="BV379" i="4"/>
  <c r="BU379" i="4"/>
  <c r="BT379" i="4"/>
  <c r="BS379" i="4"/>
  <c r="BR379" i="4"/>
  <c r="BP379" i="4"/>
  <c r="BO379" i="4"/>
  <c r="BN379" i="4"/>
  <c r="BM379" i="4"/>
  <c r="BL379" i="4"/>
  <c r="BK379" i="4"/>
  <c r="BJ379" i="4"/>
  <c r="BI379" i="4"/>
  <c r="BH379" i="4"/>
  <c r="BG379" i="4"/>
  <c r="BF379" i="4"/>
  <c r="BE379" i="4"/>
  <c r="BD379" i="4"/>
  <c r="BC379" i="4"/>
  <c r="BB379" i="4"/>
  <c r="BA379" i="4"/>
  <c r="AZ379" i="4"/>
  <c r="AY379" i="4"/>
  <c r="AX379" i="4"/>
  <c r="AW379" i="4"/>
  <c r="AV379" i="4"/>
  <c r="AU379" i="4"/>
  <c r="AT379" i="4"/>
  <c r="AS379" i="4"/>
  <c r="CD378" i="4"/>
  <c r="CC378" i="4"/>
  <c r="CB378" i="4"/>
  <c r="CA378" i="4"/>
  <c r="BZ378" i="4"/>
  <c r="BY378" i="4"/>
  <c r="BX378" i="4"/>
  <c r="BW378" i="4"/>
  <c r="BV378" i="4"/>
  <c r="BU378" i="4"/>
  <c r="BT378" i="4"/>
  <c r="BS378" i="4"/>
  <c r="BR378" i="4"/>
  <c r="BP378" i="4"/>
  <c r="BO378" i="4"/>
  <c r="BN378" i="4"/>
  <c r="BM378" i="4"/>
  <c r="BL378" i="4"/>
  <c r="BK378" i="4"/>
  <c r="BJ378" i="4"/>
  <c r="BI378" i="4"/>
  <c r="BH378" i="4"/>
  <c r="BG378" i="4"/>
  <c r="BF378" i="4"/>
  <c r="BE378" i="4"/>
  <c r="BD378" i="4"/>
  <c r="BC378" i="4"/>
  <c r="BB378" i="4"/>
  <c r="BA378" i="4"/>
  <c r="AZ378" i="4"/>
  <c r="AY378" i="4"/>
  <c r="AX378" i="4"/>
  <c r="AW378" i="4"/>
  <c r="AV378" i="4"/>
  <c r="AU378" i="4"/>
  <c r="AT378" i="4"/>
  <c r="AS378" i="4"/>
  <c r="CD374" i="4"/>
  <c r="CC374" i="4"/>
  <c r="CB374" i="4"/>
  <c r="CA374" i="4"/>
  <c r="BZ374" i="4"/>
  <c r="BY374" i="4"/>
  <c r="BX374" i="4"/>
  <c r="BW374" i="4"/>
  <c r="BV374" i="4"/>
  <c r="BU374" i="4"/>
  <c r="BT374" i="4"/>
  <c r="BS374" i="4"/>
  <c r="BR374" i="4"/>
  <c r="BP374" i="4"/>
  <c r="BO374" i="4"/>
  <c r="BN374" i="4"/>
  <c r="BM374" i="4"/>
  <c r="BL374" i="4"/>
  <c r="BK374" i="4"/>
  <c r="BJ374" i="4"/>
  <c r="BI374" i="4"/>
  <c r="BH374" i="4"/>
  <c r="BG374" i="4"/>
  <c r="BF374" i="4"/>
  <c r="BE374" i="4"/>
  <c r="BD374" i="4"/>
  <c r="BC374" i="4"/>
  <c r="BB374" i="4"/>
  <c r="BA374" i="4"/>
  <c r="AZ374" i="4"/>
  <c r="AY374" i="4"/>
  <c r="AX374" i="4"/>
  <c r="AW374" i="4"/>
  <c r="AV374" i="4"/>
  <c r="AU374" i="4"/>
  <c r="AT374" i="4"/>
  <c r="AS374" i="4"/>
  <c r="CD373" i="4"/>
  <c r="CC373" i="4"/>
  <c r="CB373" i="4"/>
  <c r="CA373" i="4"/>
  <c r="BZ373" i="4"/>
  <c r="BY373" i="4"/>
  <c r="BX373" i="4"/>
  <c r="BW373" i="4"/>
  <c r="BV373" i="4"/>
  <c r="BU373" i="4"/>
  <c r="BT373" i="4"/>
  <c r="BS373" i="4"/>
  <c r="BR373" i="4"/>
  <c r="BP373" i="4"/>
  <c r="BO373" i="4"/>
  <c r="BN373" i="4"/>
  <c r="BM373" i="4"/>
  <c r="BL373" i="4"/>
  <c r="BK373" i="4"/>
  <c r="BJ373" i="4"/>
  <c r="BI373" i="4"/>
  <c r="BH373" i="4"/>
  <c r="BG373" i="4"/>
  <c r="BF373" i="4"/>
  <c r="BE373" i="4"/>
  <c r="BD373" i="4"/>
  <c r="BC373" i="4"/>
  <c r="BB373" i="4"/>
  <c r="BA373" i="4"/>
  <c r="AZ373" i="4"/>
  <c r="AY373" i="4"/>
  <c r="AX373" i="4"/>
  <c r="AW373" i="4"/>
  <c r="AV373" i="4"/>
  <c r="AU373" i="4"/>
  <c r="AT373" i="4"/>
  <c r="AS373" i="4"/>
  <c r="CD371" i="4"/>
  <c r="CC371" i="4"/>
  <c r="CB371" i="4"/>
  <c r="CA371" i="4"/>
  <c r="BZ371" i="4"/>
  <c r="BY371" i="4"/>
  <c r="BX371" i="4"/>
  <c r="BW371" i="4"/>
  <c r="BV371" i="4"/>
  <c r="BU371" i="4"/>
  <c r="BT371" i="4"/>
  <c r="BS371" i="4"/>
  <c r="BR371" i="4"/>
  <c r="BP371" i="4"/>
  <c r="BO371" i="4"/>
  <c r="BN371" i="4"/>
  <c r="BM371" i="4"/>
  <c r="BL371" i="4"/>
  <c r="BK371" i="4"/>
  <c r="BJ371" i="4"/>
  <c r="BI371" i="4"/>
  <c r="BH371" i="4"/>
  <c r="BG371" i="4"/>
  <c r="BF371" i="4"/>
  <c r="BE371" i="4"/>
  <c r="BD371" i="4"/>
  <c r="BC371" i="4"/>
  <c r="BB371" i="4"/>
  <c r="BA371" i="4"/>
  <c r="AZ371" i="4"/>
  <c r="AY371" i="4"/>
  <c r="AX371" i="4"/>
  <c r="AW371" i="4"/>
  <c r="AV371" i="4"/>
  <c r="AU371" i="4"/>
  <c r="AT371" i="4"/>
  <c r="AS371" i="4"/>
  <c r="CD369" i="4"/>
  <c r="CC369" i="4"/>
  <c r="CB369" i="4"/>
  <c r="CA369" i="4"/>
  <c r="BZ369" i="4"/>
  <c r="BY369" i="4"/>
  <c r="BX369" i="4"/>
  <c r="BW369" i="4"/>
  <c r="BV369" i="4"/>
  <c r="BU369" i="4"/>
  <c r="BT369" i="4"/>
  <c r="BS369" i="4"/>
  <c r="BR369" i="4"/>
  <c r="BP369" i="4"/>
  <c r="BO369" i="4"/>
  <c r="BN369" i="4"/>
  <c r="BM369" i="4"/>
  <c r="BL369" i="4"/>
  <c r="BK369" i="4"/>
  <c r="BJ369" i="4"/>
  <c r="BI369" i="4"/>
  <c r="BH369" i="4"/>
  <c r="BG369" i="4"/>
  <c r="BF369" i="4"/>
  <c r="BE369" i="4"/>
  <c r="BD369" i="4"/>
  <c r="BC369" i="4"/>
  <c r="BB369" i="4"/>
  <c r="BA369" i="4"/>
  <c r="AZ369" i="4"/>
  <c r="AY369" i="4"/>
  <c r="AX369" i="4"/>
  <c r="AW369" i="4"/>
  <c r="AV369" i="4"/>
  <c r="AU369" i="4"/>
  <c r="AT369" i="4"/>
  <c r="AS369" i="4"/>
  <c r="CD368" i="4"/>
  <c r="CC368" i="4"/>
  <c r="CB368" i="4"/>
  <c r="CA368" i="4"/>
  <c r="BZ368" i="4"/>
  <c r="BY368" i="4"/>
  <c r="BX368" i="4"/>
  <c r="BW368" i="4"/>
  <c r="BV368" i="4"/>
  <c r="BU368" i="4"/>
  <c r="BT368" i="4"/>
  <c r="BS368" i="4"/>
  <c r="BR368" i="4"/>
  <c r="BP368" i="4"/>
  <c r="BO368" i="4"/>
  <c r="BN368" i="4"/>
  <c r="BM368" i="4"/>
  <c r="BL368" i="4"/>
  <c r="BK368" i="4"/>
  <c r="BJ368" i="4"/>
  <c r="BI368" i="4"/>
  <c r="BH368" i="4"/>
  <c r="BG368" i="4"/>
  <c r="BF368" i="4"/>
  <c r="BE368" i="4"/>
  <c r="BD368" i="4"/>
  <c r="BC368" i="4"/>
  <c r="BB368" i="4"/>
  <c r="BA368" i="4"/>
  <c r="AZ368" i="4"/>
  <c r="AY368" i="4"/>
  <c r="AX368" i="4"/>
  <c r="AW368" i="4"/>
  <c r="AV368" i="4"/>
  <c r="AU368" i="4"/>
  <c r="AT368" i="4"/>
  <c r="AS368" i="4"/>
  <c r="CD366" i="4"/>
  <c r="CC366" i="4"/>
  <c r="CB366" i="4"/>
  <c r="CA366" i="4"/>
  <c r="BZ366" i="4"/>
  <c r="BY366" i="4"/>
  <c r="BX366" i="4"/>
  <c r="BW366" i="4"/>
  <c r="BV366" i="4"/>
  <c r="BU366" i="4"/>
  <c r="BT366" i="4"/>
  <c r="BS366" i="4"/>
  <c r="BR366" i="4"/>
  <c r="BP366" i="4"/>
  <c r="BO366" i="4"/>
  <c r="BN366" i="4"/>
  <c r="BM366" i="4"/>
  <c r="BL366" i="4"/>
  <c r="BK366" i="4"/>
  <c r="BJ366" i="4"/>
  <c r="BI366" i="4"/>
  <c r="BH366" i="4"/>
  <c r="BG366" i="4"/>
  <c r="BF366" i="4"/>
  <c r="BE366" i="4"/>
  <c r="BD366" i="4"/>
  <c r="BC366" i="4"/>
  <c r="BB366" i="4"/>
  <c r="BA366" i="4"/>
  <c r="AZ366" i="4"/>
  <c r="AY366" i="4"/>
  <c r="AX366" i="4"/>
  <c r="AW366" i="4"/>
  <c r="AV366" i="4"/>
  <c r="AU366" i="4"/>
  <c r="AT366" i="4"/>
  <c r="AS366" i="4"/>
  <c r="CD364" i="4"/>
  <c r="CC364" i="4"/>
  <c r="CB364" i="4"/>
  <c r="CA364" i="4"/>
  <c r="BZ364" i="4"/>
  <c r="BY364" i="4"/>
  <c r="BX364" i="4"/>
  <c r="BW364" i="4"/>
  <c r="BV364" i="4"/>
  <c r="BU364" i="4"/>
  <c r="BT364" i="4"/>
  <c r="BS364" i="4"/>
  <c r="BR364" i="4"/>
  <c r="BP364" i="4"/>
  <c r="BO364" i="4"/>
  <c r="BN364" i="4"/>
  <c r="BM364" i="4"/>
  <c r="BL364" i="4"/>
  <c r="BK364" i="4"/>
  <c r="BJ364" i="4"/>
  <c r="BI364" i="4"/>
  <c r="BH364" i="4"/>
  <c r="BG364" i="4"/>
  <c r="BF364" i="4"/>
  <c r="BE364" i="4"/>
  <c r="BD364" i="4"/>
  <c r="BC364" i="4"/>
  <c r="BB364" i="4"/>
  <c r="BA364" i="4"/>
  <c r="AZ364" i="4"/>
  <c r="AY364" i="4"/>
  <c r="AX364" i="4"/>
  <c r="AW364" i="4"/>
  <c r="AV364" i="4"/>
  <c r="AU364" i="4"/>
  <c r="AT364" i="4"/>
  <c r="AS364" i="4"/>
  <c r="CD361" i="4"/>
  <c r="CC361" i="4"/>
  <c r="CB361" i="4"/>
  <c r="CA361" i="4"/>
  <c r="BZ361" i="4"/>
  <c r="BY361" i="4"/>
  <c r="BX361" i="4"/>
  <c r="BW361" i="4"/>
  <c r="BV361" i="4"/>
  <c r="BU361" i="4"/>
  <c r="BT361" i="4"/>
  <c r="BS361" i="4"/>
  <c r="BR361" i="4"/>
  <c r="BP361" i="4"/>
  <c r="BO361" i="4"/>
  <c r="BN361" i="4"/>
  <c r="BM361" i="4"/>
  <c r="BL361" i="4"/>
  <c r="BK361" i="4"/>
  <c r="BJ361" i="4"/>
  <c r="BI361" i="4"/>
  <c r="BH361" i="4"/>
  <c r="BG361" i="4"/>
  <c r="BF361" i="4"/>
  <c r="BE361" i="4"/>
  <c r="BD361" i="4"/>
  <c r="BC361" i="4"/>
  <c r="BB361" i="4"/>
  <c r="BA361" i="4"/>
  <c r="AZ361" i="4"/>
  <c r="AY361" i="4"/>
  <c r="AX361" i="4"/>
  <c r="AW361" i="4"/>
  <c r="AV361" i="4"/>
  <c r="AU361" i="4"/>
  <c r="AT361" i="4"/>
  <c r="AS361" i="4"/>
  <c r="CD359" i="4"/>
  <c r="CC359" i="4"/>
  <c r="CB359" i="4"/>
  <c r="CA359" i="4"/>
  <c r="BZ359" i="4"/>
  <c r="BY359" i="4"/>
  <c r="BX359" i="4"/>
  <c r="BW359" i="4"/>
  <c r="BV359" i="4"/>
  <c r="BU359" i="4"/>
  <c r="BT359" i="4"/>
  <c r="BS359" i="4"/>
  <c r="BR359" i="4"/>
  <c r="BP359" i="4"/>
  <c r="BO359" i="4"/>
  <c r="BN359" i="4"/>
  <c r="BM359" i="4"/>
  <c r="BL359" i="4"/>
  <c r="BK359" i="4"/>
  <c r="BJ359" i="4"/>
  <c r="BI359" i="4"/>
  <c r="BH359" i="4"/>
  <c r="BG359" i="4"/>
  <c r="BF359" i="4"/>
  <c r="BE359" i="4"/>
  <c r="BD359" i="4"/>
  <c r="BC359" i="4"/>
  <c r="BB359" i="4"/>
  <c r="BA359" i="4"/>
  <c r="AZ359" i="4"/>
  <c r="AY359" i="4"/>
  <c r="AX359" i="4"/>
  <c r="AW359" i="4"/>
  <c r="AV359" i="4"/>
  <c r="AU359" i="4"/>
  <c r="AT359" i="4"/>
  <c r="AS359" i="4"/>
  <c r="CD358" i="4"/>
  <c r="CC358" i="4"/>
  <c r="CB358" i="4"/>
  <c r="CA358" i="4"/>
  <c r="BZ358" i="4"/>
  <c r="BY358" i="4"/>
  <c r="BX358" i="4"/>
  <c r="BW358" i="4"/>
  <c r="BV358" i="4"/>
  <c r="BU358" i="4"/>
  <c r="BT358" i="4"/>
  <c r="BS358" i="4"/>
  <c r="BR358" i="4"/>
  <c r="BP358" i="4"/>
  <c r="BO358" i="4"/>
  <c r="BN358" i="4"/>
  <c r="BM358" i="4"/>
  <c r="BL358" i="4"/>
  <c r="BK358" i="4"/>
  <c r="BJ358" i="4"/>
  <c r="BI358" i="4"/>
  <c r="BH358" i="4"/>
  <c r="BG358" i="4"/>
  <c r="BF358" i="4"/>
  <c r="BE358" i="4"/>
  <c r="BD358" i="4"/>
  <c r="BC358" i="4"/>
  <c r="BB358" i="4"/>
  <c r="BA358" i="4"/>
  <c r="AZ358" i="4"/>
  <c r="AY358" i="4"/>
  <c r="AX358" i="4"/>
  <c r="AW358" i="4"/>
  <c r="AV358" i="4"/>
  <c r="AU358" i="4"/>
  <c r="AT358" i="4"/>
  <c r="AS358" i="4"/>
  <c r="CD356" i="4"/>
  <c r="CC356" i="4"/>
  <c r="CB356" i="4"/>
  <c r="CA356" i="4"/>
  <c r="BZ356" i="4"/>
  <c r="BY356" i="4"/>
  <c r="BX356" i="4"/>
  <c r="BW356" i="4"/>
  <c r="BV356" i="4"/>
  <c r="BU356" i="4"/>
  <c r="BT356" i="4"/>
  <c r="BS356" i="4"/>
  <c r="BR356" i="4"/>
  <c r="BP356" i="4"/>
  <c r="BO356" i="4"/>
  <c r="BN356" i="4"/>
  <c r="BM356" i="4"/>
  <c r="BL356" i="4"/>
  <c r="BK356" i="4"/>
  <c r="BJ356" i="4"/>
  <c r="BI356" i="4"/>
  <c r="BH356" i="4"/>
  <c r="BG356" i="4"/>
  <c r="BF356" i="4"/>
  <c r="BE356" i="4"/>
  <c r="BD356" i="4"/>
  <c r="BC356" i="4"/>
  <c r="BB356" i="4"/>
  <c r="BA356" i="4"/>
  <c r="AZ356" i="4"/>
  <c r="AY356" i="4"/>
  <c r="AX356" i="4"/>
  <c r="AW356" i="4"/>
  <c r="AV356" i="4"/>
  <c r="AU356" i="4"/>
  <c r="AT356" i="4"/>
  <c r="AS356" i="4"/>
  <c r="CD355" i="4"/>
  <c r="CC355" i="4"/>
  <c r="CB355" i="4"/>
  <c r="CA355" i="4"/>
  <c r="BZ355" i="4"/>
  <c r="BY355" i="4"/>
  <c r="BX355" i="4"/>
  <c r="BW355" i="4"/>
  <c r="BV355" i="4"/>
  <c r="BU355" i="4"/>
  <c r="BT355" i="4"/>
  <c r="BS355" i="4"/>
  <c r="BR355" i="4"/>
  <c r="BP355" i="4"/>
  <c r="BO355" i="4"/>
  <c r="BN355" i="4"/>
  <c r="BM355" i="4"/>
  <c r="BL355" i="4"/>
  <c r="BK355" i="4"/>
  <c r="BJ355" i="4"/>
  <c r="BI355" i="4"/>
  <c r="BH355" i="4"/>
  <c r="BG355" i="4"/>
  <c r="BF355" i="4"/>
  <c r="BE355" i="4"/>
  <c r="BD355" i="4"/>
  <c r="BC355" i="4"/>
  <c r="BB355" i="4"/>
  <c r="BA355" i="4"/>
  <c r="AZ355" i="4"/>
  <c r="AY355" i="4"/>
  <c r="AX355" i="4"/>
  <c r="AW355" i="4"/>
  <c r="AV355" i="4"/>
  <c r="AU355" i="4"/>
  <c r="AT355" i="4"/>
  <c r="AS355" i="4"/>
  <c r="CD351" i="4"/>
  <c r="CC351" i="4"/>
  <c r="CB351" i="4"/>
  <c r="CA351" i="4"/>
  <c r="BZ351" i="4"/>
  <c r="BY351" i="4"/>
  <c r="BX351" i="4"/>
  <c r="BW351" i="4"/>
  <c r="BV351" i="4"/>
  <c r="BU351" i="4"/>
  <c r="BT351" i="4"/>
  <c r="BS351" i="4"/>
  <c r="BR351" i="4"/>
  <c r="BP351" i="4"/>
  <c r="BO351" i="4"/>
  <c r="BN351" i="4"/>
  <c r="BM351" i="4"/>
  <c r="BL351" i="4"/>
  <c r="BK351" i="4"/>
  <c r="BJ351" i="4"/>
  <c r="BI351" i="4"/>
  <c r="BH351" i="4"/>
  <c r="BG351" i="4"/>
  <c r="BF351" i="4"/>
  <c r="BE351" i="4"/>
  <c r="BD351" i="4"/>
  <c r="BC351" i="4"/>
  <c r="BB351" i="4"/>
  <c r="BA351" i="4"/>
  <c r="AZ351" i="4"/>
  <c r="AY351" i="4"/>
  <c r="AX351" i="4"/>
  <c r="AW351" i="4"/>
  <c r="AV351" i="4"/>
  <c r="AU351" i="4"/>
  <c r="AT351" i="4"/>
  <c r="AS351" i="4"/>
  <c r="CD350" i="4"/>
  <c r="CC350" i="4"/>
  <c r="CB350" i="4"/>
  <c r="CA350" i="4"/>
  <c r="BZ350" i="4"/>
  <c r="BY350" i="4"/>
  <c r="BX350" i="4"/>
  <c r="BW350" i="4"/>
  <c r="BV350" i="4"/>
  <c r="BU350" i="4"/>
  <c r="BT350" i="4"/>
  <c r="BS350" i="4"/>
  <c r="BR350" i="4"/>
  <c r="BP350" i="4"/>
  <c r="BO350" i="4"/>
  <c r="BN350" i="4"/>
  <c r="BM350" i="4"/>
  <c r="BL350" i="4"/>
  <c r="BK350" i="4"/>
  <c r="BJ350" i="4"/>
  <c r="BI350" i="4"/>
  <c r="BH350" i="4"/>
  <c r="BG350" i="4"/>
  <c r="BF350" i="4"/>
  <c r="BE350" i="4"/>
  <c r="BD350" i="4"/>
  <c r="BC350" i="4"/>
  <c r="BB350" i="4"/>
  <c r="BA350" i="4"/>
  <c r="AZ350" i="4"/>
  <c r="AY350" i="4"/>
  <c r="AX350" i="4"/>
  <c r="AW350" i="4"/>
  <c r="AV350" i="4"/>
  <c r="AU350" i="4"/>
  <c r="AT350" i="4"/>
  <c r="AS350" i="4"/>
  <c r="CD348" i="4"/>
  <c r="CC348" i="4"/>
  <c r="CB348" i="4"/>
  <c r="CA348" i="4"/>
  <c r="BZ348" i="4"/>
  <c r="BY348" i="4"/>
  <c r="BX348" i="4"/>
  <c r="BW348" i="4"/>
  <c r="BV348" i="4"/>
  <c r="BU348" i="4"/>
  <c r="BT348" i="4"/>
  <c r="BS348" i="4"/>
  <c r="BR348" i="4"/>
  <c r="BP348" i="4"/>
  <c r="BO348" i="4"/>
  <c r="BN348" i="4"/>
  <c r="BM348" i="4"/>
  <c r="BL348" i="4"/>
  <c r="BK348" i="4"/>
  <c r="BJ348" i="4"/>
  <c r="BI348" i="4"/>
  <c r="BH348" i="4"/>
  <c r="BG348" i="4"/>
  <c r="BF348" i="4"/>
  <c r="BE348" i="4"/>
  <c r="BD348" i="4"/>
  <c r="BC348" i="4"/>
  <c r="BB348" i="4"/>
  <c r="BA348" i="4"/>
  <c r="AZ348" i="4"/>
  <c r="AY348" i="4"/>
  <c r="AX348" i="4"/>
  <c r="AW348" i="4"/>
  <c r="AV348" i="4"/>
  <c r="AU348" i="4"/>
  <c r="AT348" i="4"/>
  <c r="AS348" i="4"/>
  <c r="CD347" i="4"/>
  <c r="CC347" i="4"/>
  <c r="CB347" i="4"/>
  <c r="CA347" i="4"/>
  <c r="BZ347" i="4"/>
  <c r="BY347" i="4"/>
  <c r="BX347" i="4"/>
  <c r="BW347" i="4"/>
  <c r="BV347" i="4"/>
  <c r="BU347" i="4"/>
  <c r="BT347" i="4"/>
  <c r="BS347" i="4"/>
  <c r="BR347" i="4"/>
  <c r="BP347" i="4"/>
  <c r="BO347" i="4"/>
  <c r="BN347" i="4"/>
  <c r="BM347" i="4"/>
  <c r="BL347" i="4"/>
  <c r="BK347" i="4"/>
  <c r="BJ347" i="4"/>
  <c r="BI347" i="4"/>
  <c r="BH347" i="4"/>
  <c r="BG347" i="4"/>
  <c r="BF347" i="4"/>
  <c r="BE347" i="4"/>
  <c r="BD347" i="4"/>
  <c r="BC347" i="4"/>
  <c r="BB347" i="4"/>
  <c r="BA347" i="4"/>
  <c r="AZ347" i="4"/>
  <c r="AY347" i="4"/>
  <c r="AX347" i="4"/>
  <c r="AW347" i="4"/>
  <c r="AV347" i="4"/>
  <c r="AU347" i="4"/>
  <c r="AT347" i="4"/>
  <c r="AS347" i="4"/>
  <c r="CD343" i="4"/>
  <c r="CC343" i="4"/>
  <c r="CB343" i="4"/>
  <c r="CA343" i="4"/>
  <c r="BZ343" i="4"/>
  <c r="BY343" i="4"/>
  <c r="BX343" i="4"/>
  <c r="BW343" i="4"/>
  <c r="BV343" i="4"/>
  <c r="BU343" i="4"/>
  <c r="BT343" i="4"/>
  <c r="BS343" i="4"/>
  <c r="BR343" i="4"/>
  <c r="BP343" i="4"/>
  <c r="BO343" i="4"/>
  <c r="BN343" i="4"/>
  <c r="BM343" i="4"/>
  <c r="BL343" i="4"/>
  <c r="BK343" i="4"/>
  <c r="BJ343" i="4"/>
  <c r="BI343" i="4"/>
  <c r="BH343" i="4"/>
  <c r="BG343" i="4"/>
  <c r="BF343" i="4"/>
  <c r="BE343" i="4"/>
  <c r="BD343" i="4"/>
  <c r="BC343" i="4"/>
  <c r="BB343" i="4"/>
  <c r="BA343" i="4"/>
  <c r="AZ343" i="4"/>
  <c r="AY343" i="4"/>
  <c r="AX343" i="4"/>
  <c r="AW343" i="4"/>
  <c r="AV343" i="4"/>
  <c r="AU343" i="4"/>
  <c r="AT343" i="4"/>
  <c r="AS343" i="4"/>
  <c r="CD338" i="4"/>
  <c r="CC338" i="4"/>
  <c r="CB338" i="4"/>
  <c r="CA338" i="4"/>
  <c r="BZ338" i="4"/>
  <c r="BY338" i="4"/>
  <c r="BX338" i="4"/>
  <c r="BW338" i="4"/>
  <c r="BV338" i="4"/>
  <c r="BU338" i="4"/>
  <c r="BT338" i="4"/>
  <c r="BS338" i="4"/>
  <c r="BR338" i="4"/>
  <c r="BP338" i="4"/>
  <c r="BO338" i="4"/>
  <c r="BN338" i="4"/>
  <c r="BM338" i="4"/>
  <c r="BL338" i="4"/>
  <c r="BK338" i="4"/>
  <c r="BJ338" i="4"/>
  <c r="BI338" i="4"/>
  <c r="BH338" i="4"/>
  <c r="BG338" i="4"/>
  <c r="BF338" i="4"/>
  <c r="BE338" i="4"/>
  <c r="BD338" i="4"/>
  <c r="BC338" i="4"/>
  <c r="BB338" i="4"/>
  <c r="BA338" i="4"/>
  <c r="AZ338" i="4"/>
  <c r="AY338" i="4"/>
  <c r="AX338" i="4"/>
  <c r="AW338" i="4"/>
  <c r="AV338" i="4"/>
  <c r="AU338" i="4"/>
  <c r="AT338" i="4"/>
  <c r="AS338" i="4"/>
  <c r="CD337" i="4"/>
  <c r="CC337" i="4"/>
  <c r="CB337" i="4"/>
  <c r="CA337" i="4"/>
  <c r="BZ337" i="4"/>
  <c r="BY337" i="4"/>
  <c r="BX337" i="4"/>
  <c r="BW337" i="4"/>
  <c r="BV337" i="4"/>
  <c r="BU337" i="4"/>
  <c r="BT337" i="4"/>
  <c r="BS337" i="4"/>
  <c r="BR337" i="4"/>
  <c r="BP337" i="4"/>
  <c r="BO337" i="4"/>
  <c r="BN337" i="4"/>
  <c r="BM337" i="4"/>
  <c r="BL337" i="4"/>
  <c r="BK337" i="4"/>
  <c r="BJ337" i="4"/>
  <c r="BI337" i="4"/>
  <c r="BH337" i="4"/>
  <c r="BG337" i="4"/>
  <c r="BF337" i="4"/>
  <c r="BE337" i="4"/>
  <c r="BD337" i="4"/>
  <c r="BC337" i="4"/>
  <c r="BB337" i="4"/>
  <c r="BA337" i="4"/>
  <c r="AZ337" i="4"/>
  <c r="AY337" i="4"/>
  <c r="AX337" i="4"/>
  <c r="AW337" i="4"/>
  <c r="AV337" i="4"/>
  <c r="AU337" i="4"/>
  <c r="AT337" i="4"/>
  <c r="AS337" i="4"/>
  <c r="CD336" i="4"/>
  <c r="CC336" i="4"/>
  <c r="CB336" i="4"/>
  <c r="CA336" i="4"/>
  <c r="BZ336" i="4"/>
  <c r="BY336" i="4"/>
  <c r="BX336" i="4"/>
  <c r="BW336" i="4"/>
  <c r="BV336" i="4"/>
  <c r="BU336" i="4"/>
  <c r="BT336" i="4"/>
  <c r="BS336" i="4"/>
  <c r="BR336" i="4"/>
  <c r="BP336" i="4"/>
  <c r="BO336" i="4"/>
  <c r="BN336" i="4"/>
  <c r="BM336" i="4"/>
  <c r="BL336" i="4"/>
  <c r="BK336" i="4"/>
  <c r="BJ336" i="4"/>
  <c r="BI336" i="4"/>
  <c r="BH336" i="4"/>
  <c r="BG336" i="4"/>
  <c r="BF336" i="4"/>
  <c r="BE336" i="4"/>
  <c r="BD336" i="4"/>
  <c r="BC336" i="4"/>
  <c r="BB336" i="4"/>
  <c r="BA336" i="4"/>
  <c r="AZ336" i="4"/>
  <c r="AY336" i="4"/>
  <c r="AX336" i="4"/>
  <c r="AW336" i="4"/>
  <c r="AV336" i="4"/>
  <c r="AU336" i="4"/>
  <c r="AT336" i="4"/>
  <c r="AS336" i="4"/>
  <c r="CD334" i="4"/>
  <c r="CC334" i="4"/>
  <c r="CB334" i="4"/>
  <c r="CA334" i="4"/>
  <c r="BZ334" i="4"/>
  <c r="BY334" i="4"/>
  <c r="BX334" i="4"/>
  <c r="BW334" i="4"/>
  <c r="BV334" i="4"/>
  <c r="BU334" i="4"/>
  <c r="BT334" i="4"/>
  <c r="BS334" i="4"/>
  <c r="BR334" i="4"/>
  <c r="BP334" i="4"/>
  <c r="BO334" i="4"/>
  <c r="BN334" i="4"/>
  <c r="BM334" i="4"/>
  <c r="BL334" i="4"/>
  <c r="BK334" i="4"/>
  <c r="BJ334" i="4"/>
  <c r="BI334" i="4"/>
  <c r="BH334" i="4"/>
  <c r="BG334" i="4"/>
  <c r="BF334" i="4"/>
  <c r="BE334" i="4"/>
  <c r="BD334" i="4"/>
  <c r="BC334" i="4"/>
  <c r="BB334" i="4"/>
  <c r="BA334" i="4"/>
  <c r="AZ334" i="4"/>
  <c r="AY334" i="4"/>
  <c r="AX334" i="4"/>
  <c r="AW334" i="4"/>
  <c r="AV334" i="4"/>
  <c r="AU334" i="4"/>
  <c r="AT334" i="4"/>
  <c r="AS334" i="4"/>
  <c r="CD333" i="4"/>
  <c r="CC333" i="4"/>
  <c r="CB333" i="4"/>
  <c r="CA333" i="4"/>
  <c r="BZ333" i="4"/>
  <c r="BY333" i="4"/>
  <c r="BX333" i="4"/>
  <c r="BW333" i="4"/>
  <c r="BV333" i="4"/>
  <c r="BU333" i="4"/>
  <c r="BT333" i="4"/>
  <c r="BS333" i="4"/>
  <c r="BR333" i="4"/>
  <c r="BP333" i="4"/>
  <c r="BO333" i="4"/>
  <c r="BN333" i="4"/>
  <c r="BM333" i="4"/>
  <c r="BL333" i="4"/>
  <c r="BK333" i="4"/>
  <c r="BJ333" i="4"/>
  <c r="BI333" i="4"/>
  <c r="BH333" i="4"/>
  <c r="BG333" i="4"/>
  <c r="BF333" i="4"/>
  <c r="BE333" i="4"/>
  <c r="BD333" i="4"/>
  <c r="BC333" i="4"/>
  <c r="BB333" i="4"/>
  <c r="BA333" i="4"/>
  <c r="AZ333" i="4"/>
  <c r="AY333" i="4"/>
  <c r="AX333" i="4"/>
  <c r="AW333" i="4"/>
  <c r="AV333" i="4"/>
  <c r="AU333" i="4"/>
  <c r="AT333" i="4"/>
  <c r="AS333" i="4"/>
  <c r="CD332" i="4"/>
  <c r="CC332" i="4"/>
  <c r="CB332" i="4"/>
  <c r="CA332" i="4"/>
  <c r="BZ332" i="4"/>
  <c r="BY332" i="4"/>
  <c r="BX332" i="4"/>
  <c r="BW332" i="4"/>
  <c r="BV332" i="4"/>
  <c r="BU332" i="4"/>
  <c r="BT332" i="4"/>
  <c r="BS332" i="4"/>
  <c r="BR332" i="4"/>
  <c r="BP332" i="4"/>
  <c r="BO332" i="4"/>
  <c r="BN332" i="4"/>
  <c r="BM332" i="4"/>
  <c r="BL332" i="4"/>
  <c r="BK332" i="4"/>
  <c r="BJ332" i="4"/>
  <c r="BI332" i="4"/>
  <c r="BH332" i="4"/>
  <c r="BG332" i="4"/>
  <c r="BF332" i="4"/>
  <c r="BE332" i="4"/>
  <c r="BD332" i="4"/>
  <c r="BC332" i="4"/>
  <c r="BB332" i="4"/>
  <c r="BA332" i="4"/>
  <c r="AZ332" i="4"/>
  <c r="AY332" i="4"/>
  <c r="AX332" i="4"/>
  <c r="AW332" i="4"/>
  <c r="AV332" i="4"/>
  <c r="AU332" i="4"/>
  <c r="AT332" i="4"/>
  <c r="AS332" i="4"/>
  <c r="CD331" i="4"/>
  <c r="CC331" i="4"/>
  <c r="CB331" i="4"/>
  <c r="CA331" i="4"/>
  <c r="BZ331" i="4"/>
  <c r="BY331" i="4"/>
  <c r="BX331" i="4"/>
  <c r="BW331" i="4"/>
  <c r="BV331" i="4"/>
  <c r="BU331" i="4"/>
  <c r="BT331" i="4"/>
  <c r="BS331" i="4"/>
  <c r="BR331" i="4"/>
  <c r="BP331" i="4"/>
  <c r="BO331" i="4"/>
  <c r="BN331" i="4"/>
  <c r="BM331" i="4"/>
  <c r="BL331" i="4"/>
  <c r="BK331" i="4"/>
  <c r="BJ331" i="4"/>
  <c r="BI331" i="4"/>
  <c r="BH331" i="4"/>
  <c r="BG331" i="4"/>
  <c r="BF331" i="4"/>
  <c r="BE331" i="4"/>
  <c r="BD331" i="4"/>
  <c r="BC331" i="4"/>
  <c r="BB331" i="4"/>
  <c r="BA331" i="4"/>
  <c r="AZ331" i="4"/>
  <c r="AY331" i="4"/>
  <c r="AX331" i="4"/>
  <c r="AW331" i="4"/>
  <c r="AV331" i="4"/>
  <c r="AU331" i="4"/>
  <c r="AT331" i="4"/>
  <c r="AS331" i="4"/>
  <c r="CD330" i="4"/>
  <c r="CC330" i="4"/>
  <c r="CB330" i="4"/>
  <c r="CA330" i="4"/>
  <c r="BZ330" i="4"/>
  <c r="BY330" i="4"/>
  <c r="BX330" i="4"/>
  <c r="BW330" i="4"/>
  <c r="BV330" i="4"/>
  <c r="BU330" i="4"/>
  <c r="BT330" i="4"/>
  <c r="BS330" i="4"/>
  <c r="BR330" i="4"/>
  <c r="BP330" i="4"/>
  <c r="BO330" i="4"/>
  <c r="BN330" i="4"/>
  <c r="BM330" i="4"/>
  <c r="BL330" i="4"/>
  <c r="BK330" i="4"/>
  <c r="BJ330" i="4"/>
  <c r="BI330" i="4"/>
  <c r="BH330" i="4"/>
  <c r="BG330" i="4"/>
  <c r="BF330" i="4"/>
  <c r="BE330" i="4"/>
  <c r="BD330" i="4"/>
  <c r="BC330" i="4"/>
  <c r="BB330" i="4"/>
  <c r="BA330" i="4"/>
  <c r="AZ330" i="4"/>
  <c r="AY330" i="4"/>
  <c r="AX330" i="4"/>
  <c r="AW330" i="4"/>
  <c r="AV330" i="4"/>
  <c r="AU330" i="4"/>
  <c r="AT330" i="4"/>
  <c r="AS330" i="4"/>
  <c r="CD324" i="4"/>
  <c r="CC324" i="4"/>
  <c r="CB324" i="4"/>
  <c r="CA324" i="4"/>
  <c r="BZ324" i="4"/>
  <c r="BY324" i="4"/>
  <c r="BX324" i="4"/>
  <c r="BW324" i="4"/>
  <c r="BV324" i="4"/>
  <c r="BU324" i="4"/>
  <c r="BT324" i="4"/>
  <c r="BS324" i="4"/>
  <c r="BR324" i="4"/>
  <c r="BP324" i="4"/>
  <c r="BO324" i="4"/>
  <c r="BN324" i="4"/>
  <c r="BM324" i="4"/>
  <c r="BL324" i="4"/>
  <c r="BK324" i="4"/>
  <c r="BJ324" i="4"/>
  <c r="BI324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AU324" i="4"/>
  <c r="AT324" i="4"/>
  <c r="AS324" i="4"/>
  <c r="CD323" i="4"/>
  <c r="CC323" i="4"/>
  <c r="CB323" i="4"/>
  <c r="CA323" i="4"/>
  <c r="BZ323" i="4"/>
  <c r="BY323" i="4"/>
  <c r="BX323" i="4"/>
  <c r="BW323" i="4"/>
  <c r="BV323" i="4"/>
  <c r="BU323" i="4"/>
  <c r="BT323" i="4"/>
  <c r="BS323" i="4"/>
  <c r="BR323" i="4"/>
  <c r="BP323" i="4"/>
  <c r="BO323" i="4"/>
  <c r="BN323" i="4"/>
  <c r="BM323" i="4"/>
  <c r="BL323" i="4"/>
  <c r="BK323" i="4"/>
  <c r="BJ323" i="4"/>
  <c r="BI323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AU323" i="4"/>
  <c r="AT323" i="4"/>
  <c r="AS323" i="4"/>
  <c r="CD322" i="4"/>
  <c r="CC322" i="4"/>
  <c r="CB322" i="4"/>
  <c r="CA322" i="4"/>
  <c r="BZ322" i="4"/>
  <c r="BY322" i="4"/>
  <c r="BX322" i="4"/>
  <c r="BW322" i="4"/>
  <c r="BV322" i="4"/>
  <c r="BU322" i="4"/>
  <c r="BT322" i="4"/>
  <c r="BS322" i="4"/>
  <c r="BR322" i="4"/>
  <c r="BP322" i="4"/>
  <c r="BO322" i="4"/>
  <c r="BN322" i="4"/>
  <c r="BM322" i="4"/>
  <c r="BL322" i="4"/>
  <c r="BK322" i="4"/>
  <c r="BJ322" i="4"/>
  <c r="BI322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AU322" i="4"/>
  <c r="AT322" i="4"/>
  <c r="AS322" i="4"/>
  <c r="CD321" i="4"/>
  <c r="CC321" i="4"/>
  <c r="CB321" i="4"/>
  <c r="CA321" i="4"/>
  <c r="BZ321" i="4"/>
  <c r="BY321" i="4"/>
  <c r="BX321" i="4"/>
  <c r="BW321" i="4"/>
  <c r="BV321" i="4"/>
  <c r="BU321" i="4"/>
  <c r="BT321" i="4"/>
  <c r="BS321" i="4"/>
  <c r="BR321" i="4"/>
  <c r="BP321" i="4"/>
  <c r="BO321" i="4"/>
  <c r="BN321" i="4"/>
  <c r="BM321" i="4"/>
  <c r="BL321" i="4"/>
  <c r="BK321" i="4"/>
  <c r="BJ321" i="4"/>
  <c r="BI321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AU321" i="4"/>
  <c r="AT321" i="4"/>
  <c r="AS321" i="4"/>
  <c r="CD320" i="4"/>
  <c r="CC320" i="4"/>
  <c r="CB320" i="4"/>
  <c r="CA320" i="4"/>
  <c r="BZ320" i="4"/>
  <c r="BY320" i="4"/>
  <c r="BX320" i="4"/>
  <c r="BW320" i="4"/>
  <c r="BV320" i="4"/>
  <c r="BU320" i="4"/>
  <c r="BT320" i="4"/>
  <c r="BS320" i="4"/>
  <c r="BR320" i="4"/>
  <c r="BP320" i="4"/>
  <c r="BO320" i="4"/>
  <c r="BN320" i="4"/>
  <c r="BM320" i="4"/>
  <c r="BL320" i="4"/>
  <c r="BK320" i="4"/>
  <c r="BJ320" i="4"/>
  <c r="BI320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AU320" i="4"/>
  <c r="AT320" i="4"/>
  <c r="AS320" i="4"/>
  <c r="CD316" i="4"/>
  <c r="CC316" i="4"/>
  <c r="CB316" i="4"/>
  <c r="CA316" i="4"/>
  <c r="BZ316" i="4"/>
  <c r="BY316" i="4"/>
  <c r="BX316" i="4"/>
  <c r="BW316" i="4"/>
  <c r="BV316" i="4"/>
  <c r="BU316" i="4"/>
  <c r="BT316" i="4"/>
  <c r="BS316" i="4"/>
  <c r="BR316" i="4"/>
  <c r="BP316" i="4"/>
  <c r="BO316" i="4"/>
  <c r="BN316" i="4"/>
  <c r="BM316" i="4"/>
  <c r="BL316" i="4"/>
  <c r="BK316" i="4"/>
  <c r="BJ316" i="4"/>
  <c r="BI316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AU316" i="4"/>
  <c r="AT316" i="4"/>
  <c r="AS316" i="4"/>
  <c r="CD313" i="4"/>
  <c r="CC313" i="4"/>
  <c r="CB313" i="4"/>
  <c r="CA313" i="4"/>
  <c r="BZ313" i="4"/>
  <c r="BY313" i="4"/>
  <c r="BX313" i="4"/>
  <c r="BW313" i="4"/>
  <c r="BV313" i="4"/>
  <c r="BU313" i="4"/>
  <c r="BT313" i="4"/>
  <c r="BS313" i="4"/>
  <c r="BR313" i="4"/>
  <c r="BP313" i="4"/>
  <c r="BO313" i="4"/>
  <c r="BN313" i="4"/>
  <c r="BM313" i="4"/>
  <c r="BL313" i="4"/>
  <c r="BK313" i="4"/>
  <c r="BJ313" i="4"/>
  <c r="BI313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AU313" i="4"/>
  <c r="AT313" i="4"/>
  <c r="AS313" i="4"/>
  <c r="CD312" i="4"/>
  <c r="CC312" i="4"/>
  <c r="CB312" i="4"/>
  <c r="CA312" i="4"/>
  <c r="BZ312" i="4"/>
  <c r="BY312" i="4"/>
  <c r="BX312" i="4"/>
  <c r="BW312" i="4"/>
  <c r="BV312" i="4"/>
  <c r="BU312" i="4"/>
  <c r="BT312" i="4"/>
  <c r="BS312" i="4"/>
  <c r="BR312" i="4"/>
  <c r="BP312" i="4"/>
  <c r="BO312" i="4"/>
  <c r="BN312" i="4"/>
  <c r="BM312" i="4"/>
  <c r="BL312" i="4"/>
  <c r="BK312" i="4"/>
  <c r="BJ312" i="4"/>
  <c r="BI312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AU312" i="4"/>
  <c r="AT312" i="4"/>
  <c r="AS312" i="4"/>
  <c r="CD309" i="4"/>
  <c r="CC309" i="4"/>
  <c r="CB309" i="4"/>
  <c r="CA309" i="4"/>
  <c r="BZ309" i="4"/>
  <c r="BY309" i="4"/>
  <c r="BX309" i="4"/>
  <c r="BW309" i="4"/>
  <c r="BV309" i="4"/>
  <c r="BU309" i="4"/>
  <c r="BT309" i="4"/>
  <c r="BS309" i="4"/>
  <c r="BR309" i="4"/>
  <c r="BP309" i="4"/>
  <c r="BO309" i="4"/>
  <c r="BN309" i="4"/>
  <c r="BM309" i="4"/>
  <c r="BL309" i="4"/>
  <c r="BK309" i="4"/>
  <c r="BJ309" i="4"/>
  <c r="BI309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AU309" i="4"/>
  <c r="AT309" i="4"/>
  <c r="AS309" i="4"/>
  <c r="CD307" i="4"/>
  <c r="CC307" i="4"/>
  <c r="CB307" i="4"/>
  <c r="CA307" i="4"/>
  <c r="BZ307" i="4"/>
  <c r="BY307" i="4"/>
  <c r="BX307" i="4"/>
  <c r="BW307" i="4"/>
  <c r="BV307" i="4"/>
  <c r="BU307" i="4"/>
  <c r="BT307" i="4"/>
  <c r="BS307" i="4"/>
  <c r="BR307" i="4"/>
  <c r="BP307" i="4"/>
  <c r="BO307" i="4"/>
  <c r="BN307" i="4"/>
  <c r="BM307" i="4"/>
  <c r="BL307" i="4"/>
  <c r="BK307" i="4"/>
  <c r="BJ307" i="4"/>
  <c r="BI307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AU307" i="4"/>
  <c r="AT307" i="4"/>
  <c r="AS307" i="4"/>
  <c r="CD306" i="4"/>
  <c r="CC306" i="4"/>
  <c r="CB306" i="4"/>
  <c r="CA306" i="4"/>
  <c r="BZ306" i="4"/>
  <c r="BY306" i="4"/>
  <c r="BX306" i="4"/>
  <c r="BW306" i="4"/>
  <c r="BV306" i="4"/>
  <c r="BU306" i="4"/>
  <c r="BT306" i="4"/>
  <c r="BS306" i="4"/>
  <c r="BR306" i="4"/>
  <c r="BP306" i="4"/>
  <c r="BO306" i="4"/>
  <c r="BN306" i="4"/>
  <c r="BM306" i="4"/>
  <c r="BL306" i="4"/>
  <c r="BK306" i="4"/>
  <c r="BJ306" i="4"/>
  <c r="BI306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AU306" i="4"/>
  <c r="AT306" i="4"/>
  <c r="AS306" i="4"/>
  <c r="CD303" i="4"/>
  <c r="CC303" i="4"/>
  <c r="CB303" i="4"/>
  <c r="CA303" i="4"/>
  <c r="BZ303" i="4"/>
  <c r="BY303" i="4"/>
  <c r="BX303" i="4"/>
  <c r="BW303" i="4"/>
  <c r="BV303" i="4"/>
  <c r="BU303" i="4"/>
  <c r="BT303" i="4"/>
  <c r="BS303" i="4"/>
  <c r="BR303" i="4"/>
  <c r="BP303" i="4"/>
  <c r="BO303" i="4"/>
  <c r="BN303" i="4"/>
  <c r="BM303" i="4"/>
  <c r="BL303" i="4"/>
  <c r="BK303" i="4"/>
  <c r="BJ303" i="4"/>
  <c r="BI303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AU303" i="4"/>
  <c r="AT303" i="4"/>
  <c r="AS303" i="4"/>
  <c r="CD297" i="4"/>
  <c r="CC297" i="4"/>
  <c r="CB297" i="4"/>
  <c r="CA297" i="4"/>
  <c r="BZ297" i="4"/>
  <c r="BY297" i="4"/>
  <c r="BX297" i="4"/>
  <c r="BW297" i="4"/>
  <c r="BV297" i="4"/>
  <c r="BU297" i="4"/>
  <c r="BT297" i="4"/>
  <c r="BS297" i="4"/>
  <c r="BR297" i="4"/>
  <c r="BP297" i="4"/>
  <c r="BO297" i="4"/>
  <c r="BN297" i="4"/>
  <c r="BM297" i="4"/>
  <c r="BL297" i="4"/>
  <c r="BK297" i="4"/>
  <c r="BJ297" i="4"/>
  <c r="BI297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AU297" i="4"/>
  <c r="AT297" i="4"/>
  <c r="AS297" i="4"/>
  <c r="CD296" i="4"/>
  <c r="CC296" i="4"/>
  <c r="CB296" i="4"/>
  <c r="CA296" i="4"/>
  <c r="BZ296" i="4"/>
  <c r="BY296" i="4"/>
  <c r="BX296" i="4"/>
  <c r="BW296" i="4"/>
  <c r="BV296" i="4"/>
  <c r="BU296" i="4"/>
  <c r="BT296" i="4"/>
  <c r="BS296" i="4"/>
  <c r="BR296" i="4"/>
  <c r="BP296" i="4"/>
  <c r="BO296" i="4"/>
  <c r="BN296" i="4"/>
  <c r="BM296" i="4"/>
  <c r="BL296" i="4"/>
  <c r="BK296" i="4"/>
  <c r="BJ296" i="4"/>
  <c r="BI296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AU296" i="4"/>
  <c r="AT296" i="4"/>
  <c r="AS296" i="4"/>
  <c r="CD292" i="4"/>
  <c r="CC292" i="4"/>
  <c r="CB292" i="4"/>
  <c r="CA292" i="4"/>
  <c r="BZ292" i="4"/>
  <c r="BY292" i="4"/>
  <c r="BX292" i="4"/>
  <c r="BW292" i="4"/>
  <c r="BV292" i="4"/>
  <c r="BU292" i="4"/>
  <c r="BT292" i="4"/>
  <c r="BS292" i="4"/>
  <c r="BR292" i="4"/>
  <c r="BP292" i="4"/>
  <c r="BO292" i="4"/>
  <c r="BN292" i="4"/>
  <c r="BM292" i="4"/>
  <c r="BL292" i="4"/>
  <c r="BK292" i="4"/>
  <c r="BJ292" i="4"/>
  <c r="BI292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AU292" i="4"/>
  <c r="AT292" i="4"/>
  <c r="AS292" i="4"/>
  <c r="CD291" i="4"/>
  <c r="CC291" i="4"/>
  <c r="CB291" i="4"/>
  <c r="CA291" i="4"/>
  <c r="BZ291" i="4"/>
  <c r="BY291" i="4"/>
  <c r="BX291" i="4"/>
  <c r="BW291" i="4"/>
  <c r="BV291" i="4"/>
  <c r="BU291" i="4"/>
  <c r="BT291" i="4"/>
  <c r="BS291" i="4"/>
  <c r="BR291" i="4"/>
  <c r="BP291" i="4"/>
  <c r="BO291" i="4"/>
  <c r="BN291" i="4"/>
  <c r="BM291" i="4"/>
  <c r="BL291" i="4"/>
  <c r="BK291" i="4"/>
  <c r="BJ291" i="4"/>
  <c r="BI291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AU291" i="4"/>
  <c r="AT291" i="4"/>
  <c r="AS291" i="4"/>
  <c r="CD288" i="4"/>
  <c r="CC288" i="4"/>
  <c r="CB288" i="4"/>
  <c r="CA288" i="4"/>
  <c r="BZ288" i="4"/>
  <c r="BY288" i="4"/>
  <c r="BX288" i="4"/>
  <c r="BW288" i="4"/>
  <c r="BV288" i="4"/>
  <c r="BU288" i="4"/>
  <c r="BT288" i="4"/>
  <c r="BS288" i="4"/>
  <c r="BR288" i="4"/>
  <c r="BP288" i="4"/>
  <c r="BO288" i="4"/>
  <c r="BN288" i="4"/>
  <c r="BM288" i="4"/>
  <c r="BL288" i="4"/>
  <c r="BK288" i="4"/>
  <c r="BJ288" i="4"/>
  <c r="BI288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AU288" i="4"/>
  <c r="AT288" i="4"/>
  <c r="AS288" i="4"/>
  <c r="CD287" i="4"/>
  <c r="CC287" i="4"/>
  <c r="CB287" i="4"/>
  <c r="CA287" i="4"/>
  <c r="BZ287" i="4"/>
  <c r="BY287" i="4"/>
  <c r="BX287" i="4"/>
  <c r="BW287" i="4"/>
  <c r="BV287" i="4"/>
  <c r="BU287" i="4"/>
  <c r="BT287" i="4"/>
  <c r="BS287" i="4"/>
  <c r="BR287" i="4"/>
  <c r="BP287" i="4"/>
  <c r="BO287" i="4"/>
  <c r="BN287" i="4"/>
  <c r="BM287" i="4"/>
  <c r="BL287" i="4"/>
  <c r="BK287" i="4"/>
  <c r="BJ287" i="4"/>
  <c r="BI287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AU287" i="4"/>
  <c r="AT287" i="4"/>
  <c r="AS287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W68" i="4"/>
  <c r="AV68" i="4"/>
  <c r="AU68" i="4"/>
  <c r="AT68" i="4"/>
  <c r="AS68" i="4"/>
  <c r="CD67" i="4"/>
  <c r="CB67" i="4"/>
  <c r="CA67" i="4"/>
  <c r="BZ67" i="4"/>
  <c r="BY67" i="4"/>
  <c r="BX67" i="4"/>
  <c r="BW67" i="4"/>
  <c r="BV67" i="4"/>
  <c r="BT67" i="4"/>
  <c r="BS67" i="4"/>
  <c r="BR67" i="4"/>
  <c r="BQ67" i="4"/>
  <c r="BP67" i="4"/>
  <c r="BO67" i="4"/>
  <c r="BN67" i="4"/>
  <c r="BM67" i="4"/>
  <c r="BL67" i="4"/>
  <c r="BK67" i="4"/>
  <c r="BI67" i="4"/>
  <c r="BH67" i="4"/>
  <c r="BG67" i="4"/>
  <c r="BF67" i="4"/>
  <c r="BE67" i="4"/>
  <c r="BD67" i="4"/>
  <c r="BC67" i="4"/>
  <c r="BB67" i="4"/>
  <c r="AZ67" i="4"/>
  <c r="AY67" i="4"/>
  <c r="AX67" i="4"/>
  <c r="AW67" i="4"/>
  <c r="AV67" i="4"/>
  <c r="AU67" i="4"/>
  <c r="AT67" i="4"/>
  <c r="AS67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AZ66" i="4"/>
  <c r="AW66" i="4"/>
  <c r="AV66" i="4"/>
  <c r="AU66" i="4"/>
  <c r="AT66" i="4"/>
  <c r="AS66" i="4"/>
  <c r="CC65" i="4"/>
  <c r="CB65" i="4"/>
  <c r="CA65" i="4"/>
  <c r="BZ65" i="4"/>
  <c r="BY65" i="4"/>
  <c r="BV65" i="4"/>
  <c r="BU65" i="4"/>
  <c r="BT65" i="4"/>
  <c r="BS65" i="4"/>
  <c r="BP65" i="4"/>
  <c r="BM65" i="4"/>
  <c r="BL65" i="4"/>
  <c r="BK65" i="4"/>
  <c r="BI65" i="4"/>
  <c r="BH65" i="4"/>
  <c r="BF65" i="4"/>
  <c r="BE65" i="4"/>
  <c r="BD65" i="4"/>
  <c r="BC65" i="4"/>
  <c r="BB65" i="4"/>
  <c r="AZ65" i="4"/>
  <c r="AX65" i="4"/>
  <c r="AW65" i="4"/>
  <c r="AV65" i="4"/>
  <c r="AU65" i="4"/>
  <c r="AT65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X64" i="4"/>
  <c r="AW64" i="4"/>
  <c r="AV64" i="4"/>
  <c r="AU64" i="4"/>
  <c r="AT64" i="4"/>
  <c r="AS64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N63" i="4"/>
  <c r="BM63" i="4"/>
  <c r="BL63" i="4"/>
  <c r="BK63" i="4"/>
  <c r="BH63" i="4"/>
  <c r="BG63" i="4"/>
  <c r="BD63" i="4"/>
  <c r="BC63" i="4"/>
  <c r="BB63" i="4"/>
  <c r="AZ63" i="4"/>
  <c r="AY63" i="4"/>
  <c r="AX63" i="4"/>
  <c r="AW63" i="4"/>
  <c r="AV63" i="4"/>
  <c r="AU63" i="4"/>
  <c r="AT63" i="4"/>
  <c r="AS63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CD61" i="4"/>
  <c r="CC61" i="4"/>
  <c r="CB61" i="4"/>
  <c r="CA61" i="4"/>
  <c r="BZ61" i="4"/>
  <c r="BY61" i="4"/>
  <c r="BW61" i="4"/>
  <c r="BV61" i="4"/>
  <c r="BU61" i="4"/>
  <c r="BS61" i="4"/>
  <c r="BP61" i="4"/>
  <c r="BN61" i="4"/>
  <c r="BM61" i="4"/>
  <c r="BL61" i="4"/>
  <c r="BK61" i="4"/>
  <c r="BJ61" i="4"/>
  <c r="BI61" i="4"/>
  <c r="BG61" i="4"/>
  <c r="BF61" i="4"/>
  <c r="BE61" i="4"/>
  <c r="BC61" i="4"/>
  <c r="BB61" i="4"/>
  <c r="AZ61" i="4"/>
  <c r="AY61" i="4"/>
  <c r="AW61" i="4"/>
  <c r="AV61" i="4"/>
  <c r="AU61" i="4"/>
  <c r="AT61" i="4"/>
  <c r="AS61" i="4"/>
  <c r="CD60" i="4"/>
  <c r="CC60" i="4"/>
  <c r="CB60" i="4"/>
  <c r="CA60" i="4"/>
  <c r="BZ60" i="4"/>
  <c r="BY60" i="4"/>
  <c r="BW60" i="4"/>
  <c r="BV60" i="4"/>
  <c r="BU60" i="4"/>
  <c r="BT60" i="4"/>
  <c r="BS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AZ60" i="4"/>
  <c r="AY60" i="4"/>
  <c r="AX60" i="4"/>
  <c r="AW60" i="4"/>
  <c r="AV60" i="4"/>
  <c r="AU60" i="4"/>
  <c r="AT60" i="4"/>
  <c r="AS60" i="4"/>
  <c r="CD59" i="4"/>
  <c r="CC59" i="4"/>
  <c r="CB59" i="4"/>
  <c r="CA59" i="4"/>
  <c r="BZ59" i="4"/>
  <c r="BY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AZ59" i="4"/>
  <c r="AY59" i="4"/>
  <c r="AX59" i="4"/>
  <c r="AW59" i="4"/>
  <c r="AV59" i="4"/>
  <c r="AU59" i="4"/>
  <c r="AT59" i="4"/>
  <c r="AS59" i="4"/>
  <c r="CD57" i="4"/>
  <c r="CC57" i="4"/>
  <c r="CB57" i="4"/>
  <c r="CA57" i="4"/>
  <c r="BZ57" i="4"/>
  <c r="BY57" i="4"/>
  <c r="BW57" i="4"/>
  <c r="BV57" i="4"/>
  <c r="BU57" i="4"/>
  <c r="BT57" i="4"/>
  <c r="BS57" i="4"/>
  <c r="BP57" i="4"/>
  <c r="BN57" i="4"/>
  <c r="BM57" i="4"/>
  <c r="BL57" i="4"/>
  <c r="BK57" i="4"/>
  <c r="BI57" i="4"/>
  <c r="BG57" i="4"/>
  <c r="BF57" i="4"/>
  <c r="BD57" i="4"/>
  <c r="BC57" i="4"/>
  <c r="AZ57" i="4"/>
  <c r="AY57" i="4"/>
  <c r="AW57" i="4"/>
  <c r="AV57" i="4"/>
  <c r="AU57" i="4"/>
  <c r="AT57" i="4"/>
  <c r="AS57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AZ55" i="4"/>
  <c r="AY55" i="4"/>
  <c r="AX55" i="4"/>
  <c r="AW55" i="4"/>
  <c r="AV55" i="4"/>
  <c r="AU55" i="4"/>
  <c r="AT55" i="4"/>
  <c r="AS55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K54" i="4"/>
  <c r="BJ54" i="4"/>
  <c r="BI54" i="4"/>
  <c r="BH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Y52" i="4"/>
  <c r="AX52" i="4"/>
  <c r="AW52" i="4"/>
  <c r="AV52" i="4"/>
  <c r="AU52" i="4"/>
  <c r="AT52" i="4"/>
  <c r="AS52" i="4"/>
  <c r="CC51" i="4"/>
  <c r="CB51" i="4"/>
  <c r="CA51" i="4"/>
  <c r="BZ51" i="4"/>
  <c r="BY51" i="4"/>
  <c r="BW51" i="4"/>
  <c r="BV51" i="4"/>
  <c r="BU51" i="4"/>
  <c r="BT51" i="4"/>
  <c r="BS51" i="4"/>
  <c r="BQ51" i="4"/>
  <c r="BP51" i="4"/>
  <c r="BN51" i="4"/>
  <c r="BM51" i="4"/>
  <c r="BL51" i="4"/>
  <c r="BH51" i="4"/>
  <c r="BG51" i="4"/>
  <c r="BD51" i="4"/>
  <c r="BB51" i="4"/>
  <c r="AZ51" i="4"/>
  <c r="AY51" i="4"/>
  <c r="AW51" i="4"/>
  <c r="AV51" i="4"/>
  <c r="AU51" i="4"/>
  <c r="AT51" i="4"/>
  <c r="AS51" i="4"/>
  <c r="CD50" i="4"/>
  <c r="CC50" i="4"/>
  <c r="CB50" i="4"/>
  <c r="BZ50" i="4"/>
  <c r="BY50" i="4"/>
  <c r="BX50" i="4"/>
  <c r="BW50" i="4"/>
  <c r="BV50" i="4"/>
  <c r="BU50" i="4"/>
  <c r="BT50" i="4"/>
  <c r="BS50" i="4"/>
  <c r="BQ50" i="4"/>
  <c r="BP50" i="4"/>
  <c r="BO50" i="4"/>
  <c r="BN50" i="4"/>
  <c r="BM50" i="4"/>
  <c r="BL50" i="4"/>
  <c r="BK50" i="4"/>
  <c r="BJ50" i="4"/>
  <c r="BH50" i="4"/>
  <c r="BG50" i="4"/>
  <c r="BF50" i="4"/>
  <c r="BD50" i="4"/>
  <c r="BC50" i="4"/>
  <c r="BB50" i="4"/>
  <c r="AZ50" i="4"/>
  <c r="AY50" i="4"/>
  <c r="AX50" i="4"/>
  <c r="AW50" i="4"/>
  <c r="AV50" i="4"/>
  <c r="AU50" i="4"/>
  <c r="AS50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Q49" i="4"/>
  <c r="BP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AZ49" i="4"/>
  <c r="AY49" i="4"/>
  <c r="AX49" i="4"/>
  <c r="AW49" i="4"/>
  <c r="AV49" i="4"/>
  <c r="AU49" i="4"/>
  <c r="AT49" i="4"/>
  <c r="AS49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AZ48" i="4"/>
  <c r="AY48" i="4"/>
  <c r="AX48" i="4"/>
  <c r="AW48" i="4"/>
  <c r="AV48" i="4"/>
  <c r="AU48" i="4"/>
  <c r="AS48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P47" i="4"/>
  <c r="BN47" i="4"/>
  <c r="BM47" i="4"/>
  <c r="BL47" i="4"/>
  <c r="BK47" i="4"/>
  <c r="BJ47" i="4"/>
  <c r="BH47" i="4"/>
  <c r="BG47" i="4"/>
  <c r="BF47" i="4"/>
  <c r="BD47" i="4"/>
  <c r="BC47" i="4"/>
  <c r="BB47" i="4"/>
  <c r="AZ47" i="4"/>
  <c r="AY47" i="4"/>
  <c r="AW47" i="4"/>
  <c r="AV47" i="4"/>
  <c r="AU47" i="4"/>
  <c r="AS47" i="4"/>
  <c r="CD46" i="4"/>
  <c r="CC46" i="4"/>
  <c r="CB46" i="4"/>
  <c r="CA46" i="4"/>
  <c r="BZ46" i="4"/>
  <c r="BY46" i="4"/>
  <c r="BX46" i="4"/>
  <c r="BV46" i="4"/>
  <c r="BU46" i="4"/>
  <c r="BT46" i="4"/>
  <c r="BS46" i="4"/>
  <c r="BQ46" i="4"/>
  <c r="BP46" i="4"/>
  <c r="BN46" i="4"/>
  <c r="BM46" i="4"/>
  <c r="BL46" i="4"/>
  <c r="BK46" i="4"/>
  <c r="BJ46" i="4"/>
  <c r="BH46" i="4"/>
  <c r="BG46" i="4"/>
  <c r="BF46" i="4"/>
  <c r="BD46" i="4"/>
  <c r="BC46" i="4"/>
  <c r="BB46" i="4"/>
  <c r="AZ46" i="4"/>
  <c r="AY46" i="4"/>
  <c r="AX46" i="4"/>
  <c r="AW46" i="4"/>
  <c r="AV46" i="4"/>
  <c r="AU46" i="4"/>
  <c r="AS46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P45" i="4"/>
  <c r="BO45" i="4"/>
  <c r="BN45" i="4"/>
  <c r="BM45" i="4"/>
  <c r="BL45" i="4"/>
  <c r="BK45" i="4"/>
  <c r="BJ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AS45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AZ44" i="4"/>
  <c r="AY44" i="4"/>
  <c r="AW44" i="4"/>
  <c r="AV44" i="4"/>
  <c r="AU44" i="4"/>
  <c r="AT44" i="4"/>
  <c r="AS44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AZ43" i="4"/>
  <c r="AY43" i="4"/>
  <c r="AW43" i="4"/>
  <c r="AV43" i="4"/>
  <c r="AU43" i="4"/>
  <c r="AT43" i="4"/>
  <c r="AS43" i="4"/>
  <c r="CC42" i="4"/>
  <c r="CB42" i="4"/>
  <c r="CA42" i="4"/>
  <c r="BY42" i="4"/>
  <c r="BV42" i="4"/>
  <c r="BU42" i="4"/>
  <c r="BT42" i="4"/>
  <c r="BP42" i="4"/>
  <c r="BN42" i="4"/>
  <c r="BM42" i="4"/>
  <c r="BL42" i="4"/>
  <c r="BK42" i="4"/>
  <c r="BJ42" i="4"/>
  <c r="BI42" i="4"/>
  <c r="BH42" i="4"/>
  <c r="BG42" i="4"/>
  <c r="BD42" i="4"/>
  <c r="BC42" i="4"/>
  <c r="BB42" i="4"/>
  <c r="AW42" i="4"/>
  <c r="AV42" i="4"/>
  <c r="AU42" i="4"/>
  <c r="AT42" i="4"/>
  <c r="CD41" i="4"/>
  <c r="CC41" i="4"/>
  <c r="CA41" i="4"/>
  <c r="BZ41" i="4"/>
  <c r="BY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I41" i="4"/>
  <c r="BG41" i="4"/>
  <c r="BF41" i="4"/>
  <c r="BD41" i="4"/>
  <c r="BB41" i="4"/>
  <c r="AZ41" i="4"/>
  <c r="AY41" i="4"/>
  <c r="AW41" i="4"/>
  <c r="AV41" i="4"/>
  <c r="AU41" i="4"/>
  <c r="AT41" i="4"/>
  <c r="AS41" i="4"/>
  <c r="CD40" i="4"/>
  <c r="CC40" i="4"/>
  <c r="CB40" i="4"/>
  <c r="CA40" i="4"/>
  <c r="BZ40" i="4"/>
  <c r="BY40" i="4"/>
  <c r="BW40" i="4"/>
  <c r="BV40" i="4"/>
  <c r="BU40" i="4"/>
  <c r="BT40" i="4"/>
  <c r="BS40" i="4"/>
  <c r="BR40" i="4"/>
  <c r="BQ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B40" i="4"/>
  <c r="BA40" i="4"/>
  <c r="AZ40" i="4"/>
  <c r="AY40" i="4"/>
  <c r="AX40" i="4"/>
  <c r="AW40" i="4"/>
  <c r="AV40" i="4"/>
  <c r="AU40" i="4"/>
  <c r="AT40" i="4"/>
  <c r="AS40" i="4"/>
  <c r="CD39" i="4"/>
  <c r="CC39" i="4"/>
  <c r="CB39" i="4"/>
  <c r="CA39" i="4"/>
  <c r="BZ39" i="4"/>
  <c r="BY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B39" i="4"/>
  <c r="AZ39" i="4"/>
  <c r="AY39" i="4"/>
  <c r="AX39" i="4"/>
  <c r="AW39" i="4"/>
  <c r="AV39" i="4"/>
  <c r="AU39" i="4"/>
  <c r="AT39" i="4"/>
  <c r="AS39" i="4"/>
  <c r="CD38" i="4"/>
  <c r="CC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J38" i="4"/>
  <c r="BI38" i="4"/>
  <c r="BH38" i="4"/>
  <c r="BG38" i="4"/>
  <c r="BF38" i="4"/>
  <c r="BE38" i="4"/>
  <c r="BD38" i="4"/>
  <c r="BB38" i="4"/>
  <c r="AZ38" i="4"/>
  <c r="AY38" i="4"/>
  <c r="AX38" i="4"/>
  <c r="AW38" i="4"/>
  <c r="AV38" i="4"/>
  <c r="AU38" i="4"/>
  <c r="AT38" i="4"/>
  <c r="AS38" i="4"/>
  <c r="CD37" i="4"/>
  <c r="CC37" i="4"/>
  <c r="CA37" i="4"/>
  <c r="BZ37" i="4"/>
  <c r="BY37" i="4"/>
  <c r="BX37" i="4"/>
  <c r="BW37" i="4"/>
  <c r="BV37" i="4"/>
  <c r="BU37" i="4"/>
  <c r="BT37" i="4"/>
  <c r="BS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AZ37" i="4"/>
  <c r="AY37" i="4"/>
  <c r="AX37" i="4"/>
  <c r="AW37" i="4"/>
  <c r="AV37" i="4"/>
  <c r="AU37" i="4"/>
  <c r="AT37" i="4"/>
  <c r="AS37" i="4"/>
  <c r="CD36" i="4"/>
  <c r="CC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AZ36" i="4"/>
  <c r="AY36" i="4"/>
  <c r="AX36" i="4"/>
  <c r="AW36" i="4"/>
  <c r="AV36" i="4"/>
  <c r="AU36" i="4"/>
  <c r="AT36" i="4"/>
  <c r="AS36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J35" i="4"/>
  <c r="BI35" i="4"/>
  <c r="BH35" i="4"/>
  <c r="BG35" i="4"/>
  <c r="BF35" i="4"/>
  <c r="BE35" i="4"/>
  <c r="BD35" i="4"/>
  <c r="BC35" i="4"/>
  <c r="BB35" i="4"/>
  <c r="AZ35" i="4"/>
  <c r="AY35" i="4"/>
  <c r="AX35" i="4"/>
  <c r="AW35" i="4"/>
  <c r="AV35" i="4"/>
  <c r="AU35" i="4"/>
  <c r="AT35" i="4"/>
  <c r="AS35" i="4"/>
  <c r="CD34" i="4"/>
  <c r="CC34" i="4"/>
  <c r="CA34" i="4"/>
  <c r="BZ34" i="4"/>
  <c r="BY34" i="4"/>
  <c r="BW34" i="4"/>
  <c r="BV34" i="4"/>
  <c r="BU34" i="4"/>
  <c r="BT34" i="4"/>
  <c r="BS34" i="4"/>
  <c r="BQ34" i="4"/>
  <c r="BP34" i="4"/>
  <c r="BO34" i="4"/>
  <c r="BN34" i="4"/>
  <c r="BM34" i="4"/>
  <c r="BL34" i="4"/>
  <c r="BJ34" i="4"/>
  <c r="BI34" i="4"/>
  <c r="BH34" i="4"/>
  <c r="BG34" i="4"/>
  <c r="BF34" i="4"/>
  <c r="BD34" i="4"/>
  <c r="BB34" i="4"/>
  <c r="AZ34" i="4"/>
  <c r="AY34" i="4"/>
  <c r="AX34" i="4"/>
  <c r="AW34" i="4"/>
  <c r="AV34" i="4"/>
  <c r="AU34" i="4"/>
  <c r="AT34" i="4"/>
  <c r="AS34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W33" i="4"/>
  <c r="AV33" i="4"/>
  <c r="AU33" i="4"/>
  <c r="AT33" i="4"/>
  <c r="AS33" i="4"/>
  <c r="CD32" i="4"/>
  <c r="CC32" i="4"/>
  <c r="CB32" i="4"/>
  <c r="CA32" i="4"/>
  <c r="BZ32" i="4"/>
  <c r="BY32" i="4"/>
  <c r="BW32" i="4"/>
  <c r="BV32" i="4"/>
  <c r="BU32" i="4"/>
  <c r="BT32" i="4"/>
  <c r="BS32" i="4"/>
  <c r="BQ32" i="4"/>
  <c r="BP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AZ32" i="4"/>
  <c r="AY32" i="4"/>
  <c r="AX32" i="4"/>
  <c r="AW32" i="4"/>
  <c r="AV32" i="4"/>
  <c r="AU32" i="4"/>
  <c r="AT32" i="4"/>
  <c r="AS32" i="4"/>
  <c r="CD31" i="4"/>
  <c r="CA31" i="4"/>
  <c r="BZ31" i="4"/>
  <c r="BY31" i="4"/>
  <c r="BW31" i="4"/>
  <c r="BV31" i="4"/>
  <c r="BT31" i="4"/>
  <c r="BS31" i="4"/>
  <c r="BQ31" i="4"/>
  <c r="BP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AZ31" i="4"/>
  <c r="AY31" i="4"/>
  <c r="AW31" i="4"/>
  <c r="AV31" i="4"/>
  <c r="AU31" i="4"/>
  <c r="AT31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Q30" i="4"/>
  <c r="BP30" i="4"/>
  <c r="BN30" i="4"/>
  <c r="BM30" i="4"/>
  <c r="BL30" i="4"/>
  <c r="BI30" i="4"/>
  <c r="BH30" i="4"/>
  <c r="BG30" i="4"/>
  <c r="BF30" i="4"/>
  <c r="BD30" i="4"/>
  <c r="BC30" i="4"/>
  <c r="BB30" i="4"/>
  <c r="AZ30" i="4"/>
  <c r="AY30" i="4"/>
  <c r="AX30" i="4"/>
  <c r="AW30" i="4"/>
  <c r="AV30" i="4"/>
  <c r="AU30" i="4"/>
  <c r="AS30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AZ29" i="4"/>
  <c r="AY29" i="4"/>
  <c r="AX29" i="4"/>
  <c r="AU29" i="4"/>
  <c r="AT29" i="4"/>
  <c r="AS29" i="4"/>
  <c r="CB28" i="4"/>
  <c r="CA28" i="4"/>
  <c r="BZ28" i="4"/>
  <c r="BW28" i="4"/>
  <c r="BV28" i="4"/>
  <c r="BU28" i="4"/>
  <c r="BP28" i="4"/>
  <c r="BN28" i="4"/>
  <c r="BG28" i="4"/>
  <c r="BD28" i="4"/>
  <c r="BC28" i="4"/>
  <c r="BB28" i="4"/>
  <c r="AZ28" i="4"/>
  <c r="AW28" i="4"/>
  <c r="AV28" i="4"/>
  <c r="AU28" i="4"/>
  <c r="AT28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AZ27" i="4"/>
  <c r="AY27" i="4"/>
  <c r="AW27" i="4"/>
  <c r="AV27" i="4"/>
  <c r="AU27" i="4"/>
  <c r="AT27" i="4"/>
  <c r="AS27" i="4"/>
  <c r="CD26" i="4"/>
  <c r="CB26" i="4"/>
  <c r="CA26" i="4"/>
  <c r="BZ26" i="4"/>
  <c r="BY26" i="4"/>
  <c r="BW26" i="4"/>
  <c r="BV26" i="4"/>
  <c r="BU26" i="4"/>
  <c r="BT26" i="4"/>
  <c r="BS26" i="4"/>
  <c r="BQ26" i="4"/>
  <c r="BP26" i="4"/>
  <c r="BO26" i="4"/>
  <c r="BN26" i="4"/>
  <c r="BM26" i="4"/>
  <c r="BL26" i="4"/>
  <c r="BK26" i="4"/>
  <c r="BI26" i="4"/>
  <c r="BG26" i="4"/>
  <c r="BE26" i="4"/>
  <c r="BD26" i="4"/>
  <c r="BC26" i="4"/>
  <c r="BB26" i="4"/>
  <c r="AZ26" i="4"/>
  <c r="AY26" i="4"/>
  <c r="AX26" i="4"/>
  <c r="AW26" i="4"/>
  <c r="AV26" i="4"/>
  <c r="AU26" i="4"/>
  <c r="AT26" i="4"/>
  <c r="CD25" i="4"/>
  <c r="CC25" i="4"/>
  <c r="CB25" i="4"/>
  <c r="CA25" i="4"/>
  <c r="BZ25" i="4"/>
  <c r="BY25" i="4"/>
  <c r="BX25" i="4"/>
  <c r="BW25" i="4"/>
  <c r="BV25" i="4"/>
  <c r="BU25" i="4"/>
  <c r="BT25" i="4"/>
  <c r="BR25" i="4"/>
  <c r="BQ25" i="4"/>
  <c r="BP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AZ25" i="4"/>
  <c r="AY25" i="4"/>
  <c r="AW25" i="4"/>
  <c r="AV25" i="4"/>
  <c r="AU25" i="4"/>
  <c r="AT25" i="4"/>
  <c r="AS25" i="4"/>
  <c r="CC24" i="4"/>
  <c r="CB24" i="4"/>
  <c r="CA24" i="4"/>
  <c r="BZ24" i="4"/>
  <c r="BY24" i="4"/>
  <c r="BX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AZ24" i="4"/>
  <c r="AY24" i="4"/>
  <c r="AW24" i="4"/>
  <c r="AV24" i="4"/>
  <c r="AU24" i="4"/>
  <c r="AT24" i="4"/>
  <c r="AS24" i="4"/>
  <c r="CD23" i="4"/>
  <c r="CC23" i="4"/>
  <c r="CB23" i="4"/>
  <c r="CA23" i="4"/>
  <c r="BZ23" i="4"/>
  <c r="BY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I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CC22" i="4"/>
  <c r="CA22" i="4"/>
  <c r="BZ22" i="4"/>
  <c r="BY22" i="4"/>
  <c r="BV22" i="4"/>
  <c r="BU22" i="4"/>
  <c r="BS22" i="4"/>
  <c r="BR22" i="4"/>
  <c r="BQ22" i="4"/>
  <c r="BP22" i="4"/>
  <c r="BN22" i="4"/>
  <c r="BM22" i="4"/>
  <c r="BL22" i="4"/>
  <c r="BK22" i="4"/>
  <c r="BJ22" i="4"/>
  <c r="BH22" i="4"/>
  <c r="BG22" i="4"/>
  <c r="BF22" i="4"/>
  <c r="BE22" i="4"/>
  <c r="BD22" i="4"/>
  <c r="BC22" i="4"/>
  <c r="BB22" i="4"/>
  <c r="AZ22" i="4"/>
  <c r="AW22" i="4"/>
  <c r="AV22" i="4"/>
  <c r="AU22" i="4"/>
  <c r="CD21" i="4"/>
  <c r="CC21" i="4"/>
  <c r="CB21" i="4"/>
  <c r="CA21" i="4"/>
  <c r="BZ21" i="4"/>
  <c r="BY21" i="4"/>
  <c r="BX21" i="4"/>
  <c r="BW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F21" i="4"/>
  <c r="BE21" i="4"/>
  <c r="BD21" i="4"/>
  <c r="BC21" i="4"/>
  <c r="BB21" i="4"/>
  <c r="AZ21" i="4"/>
  <c r="AY21" i="4"/>
  <c r="AX21" i="4"/>
  <c r="AW21" i="4"/>
  <c r="AV21" i="4"/>
  <c r="AT21" i="4"/>
  <c r="AS21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CD19" i="4"/>
  <c r="CC19" i="4"/>
  <c r="CB19" i="4"/>
  <c r="CA19" i="4"/>
  <c r="BZ19" i="4"/>
  <c r="BY19" i="4"/>
  <c r="BX19" i="4"/>
  <c r="BW19" i="4"/>
  <c r="BV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CD18" i="4"/>
  <c r="CC18" i="4"/>
  <c r="CB18" i="4"/>
  <c r="CA18" i="4"/>
  <c r="BZ18" i="4"/>
  <c r="BY18" i="4"/>
  <c r="BX18" i="4"/>
  <c r="BW18" i="4"/>
  <c r="BV18" i="4"/>
  <c r="BU18" i="4"/>
  <c r="BT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CD17" i="4"/>
  <c r="CC17" i="4"/>
  <c r="CB17" i="4"/>
  <c r="CA17" i="4"/>
  <c r="BZ17" i="4"/>
  <c r="BY17" i="4"/>
  <c r="BW17" i="4"/>
  <c r="BV17" i="4"/>
  <c r="BU17" i="4"/>
  <c r="BT17" i="4"/>
  <c r="BS17" i="4"/>
  <c r="BR17" i="4"/>
  <c r="BQ17" i="4"/>
  <c r="BP17" i="4"/>
  <c r="BO17" i="4"/>
  <c r="BN17" i="4"/>
  <c r="BM17" i="4"/>
  <c r="BK17" i="4"/>
  <c r="BJ17" i="4"/>
  <c r="BI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CD16" i="4"/>
  <c r="CC16" i="4"/>
  <c r="CB16" i="4"/>
  <c r="CA16" i="4"/>
  <c r="BZ16" i="4"/>
  <c r="BY16" i="4"/>
  <c r="BX16" i="4"/>
  <c r="BW16" i="4"/>
  <c r="BV16" i="4"/>
  <c r="BU16" i="4"/>
  <c r="BT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CD14" i="4"/>
  <c r="CC14" i="4"/>
  <c r="CB14" i="4"/>
  <c r="CA14" i="4"/>
  <c r="BZ14" i="4"/>
  <c r="BY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B14" i="4"/>
  <c r="BA14" i="4"/>
  <c r="AZ14" i="4"/>
  <c r="AY14" i="4"/>
  <c r="AX14" i="4"/>
  <c r="AW14" i="4"/>
  <c r="AV14" i="4"/>
  <c r="AU14" i="4"/>
  <c r="AT14" i="4"/>
  <c r="AS14" i="4"/>
  <c r="CD13" i="4"/>
  <c r="CC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CD12" i="4"/>
  <c r="CC12" i="4"/>
  <c r="CB12" i="4"/>
  <c r="CA12" i="4"/>
  <c r="BZ12" i="4"/>
  <c r="BY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CD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U10" i="4"/>
  <c r="AT10" i="4"/>
  <c r="AS10" i="4"/>
  <c r="CD9" i="4"/>
  <c r="CC9" i="4"/>
  <c r="CB9" i="4"/>
  <c r="CA9" i="4"/>
  <c r="BZ9" i="4"/>
  <c r="BY9" i="4"/>
  <c r="BX9" i="4"/>
  <c r="BW9" i="4"/>
  <c r="BV9" i="4"/>
  <c r="BU9" i="4"/>
  <c r="BT9" i="4"/>
  <c r="BS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CD8" i="4"/>
  <c r="CC8" i="4"/>
  <c r="CA8" i="4"/>
  <c r="BZ8" i="4"/>
  <c r="BY8" i="4"/>
  <c r="BX8" i="4"/>
  <c r="BW8" i="4"/>
  <c r="BV8" i="4"/>
  <c r="BU8" i="4"/>
  <c r="BT8" i="4"/>
  <c r="BS8" i="4"/>
  <c r="BQ8" i="4"/>
  <c r="BP8" i="4"/>
  <c r="BO8" i="4"/>
  <c r="BN8" i="4"/>
  <c r="BM8" i="4"/>
  <c r="BL8" i="4"/>
  <c r="BJ8" i="4"/>
  <c r="BI8" i="4"/>
  <c r="BG8" i="4"/>
  <c r="BF8" i="4"/>
  <c r="BD8" i="4"/>
  <c r="BB8" i="4"/>
  <c r="AZ8" i="4"/>
  <c r="AY8" i="4"/>
  <c r="AX8" i="4"/>
  <c r="AW8" i="4"/>
  <c r="AV8" i="4"/>
  <c r="AU8" i="4"/>
  <c r="AT8" i="4"/>
  <c r="AS8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U7" i="4"/>
  <c r="AT7" i="4"/>
  <c r="AS7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CC5" i="4"/>
  <c r="CB5" i="4"/>
  <c r="CA5" i="4"/>
  <c r="BZ5" i="4"/>
  <c r="BY5" i="4"/>
  <c r="BX5" i="4"/>
  <c r="BV5" i="4"/>
  <c r="BU5" i="4"/>
  <c r="BS5" i="4"/>
  <c r="BR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1" i="4"/>
  <c r="CE92" i="4"/>
  <c r="CE93" i="4"/>
  <c r="CE94" i="4"/>
  <c r="CE95" i="4"/>
  <c r="CE96" i="4"/>
  <c r="CE97" i="4"/>
  <c r="CE98" i="4"/>
  <c r="CE99" i="4"/>
  <c r="CE100" i="4"/>
  <c r="CE101" i="4"/>
  <c r="CE102" i="4"/>
  <c r="CE103" i="4"/>
  <c r="CE104" i="4"/>
  <c r="CE105" i="4"/>
  <c r="CE106" i="4"/>
  <c r="CE107" i="4"/>
  <c r="CE108" i="4"/>
  <c r="CE109" i="4"/>
  <c r="CE110" i="4"/>
  <c r="CE111" i="4"/>
  <c r="CE112" i="4"/>
  <c r="CE113" i="4"/>
  <c r="CE114" i="4"/>
  <c r="CE115" i="4"/>
  <c r="CE116" i="4"/>
  <c r="CE117" i="4"/>
  <c r="CE118" i="4"/>
  <c r="CE119" i="4"/>
  <c r="CE120" i="4"/>
  <c r="CE121" i="4"/>
  <c r="CE122" i="4"/>
  <c r="CE123" i="4"/>
  <c r="CE124" i="4"/>
  <c r="CE125" i="4"/>
  <c r="CE126" i="4"/>
  <c r="CE127" i="4"/>
  <c r="CE128" i="4"/>
  <c r="CE129" i="4"/>
  <c r="CE130" i="4"/>
  <c r="CE131" i="4"/>
  <c r="CE132" i="4"/>
  <c r="CE133" i="4"/>
  <c r="CE134" i="4"/>
  <c r="CE135" i="4"/>
  <c r="CE136" i="4"/>
  <c r="CE137" i="4"/>
  <c r="CE138" i="4"/>
  <c r="CE139" i="4"/>
  <c r="CE140" i="4"/>
  <c r="CE141" i="4"/>
  <c r="CE142" i="4"/>
  <c r="CE143" i="4"/>
  <c r="CE144" i="4"/>
  <c r="CE145" i="4"/>
  <c r="CE146" i="4"/>
  <c r="CE147" i="4"/>
  <c r="CE148" i="4"/>
  <c r="CE149" i="4"/>
  <c r="CE150" i="4"/>
  <c r="CE151" i="4"/>
  <c r="CE152" i="4"/>
  <c r="CE153" i="4"/>
  <c r="CE154" i="4"/>
  <c r="CE155" i="4"/>
  <c r="CE156" i="4"/>
  <c r="CE157" i="4"/>
  <c r="CE158" i="4"/>
  <c r="CE159" i="4"/>
  <c r="CE160" i="4"/>
  <c r="CE161" i="4"/>
  <c r="CE162" i="4"/>
  <c r="CE163" i="4"/>
  <c r="CE164" i="4"/>
  <c r="CE165" i="4"/>
  <c r="CE166" i="4"/>
  <c r="CE167" i="4"/>
  <c r="CE168" i="4"/>
  <c r="CE169" i="4"/>
  <c r="CE170" i="4"/>
  <c r="CE171" i="4"/>
  <c r="CE172" i="4"/>
  <c r="CE173" i="4"/>
  <c r="CE174" i="4"/>
  <c r="CE175" i="4"/>
  <c r="CE176" i="4"/>
  <c r="CE177" i="4"/>
  <c r="CE178" i="4"/>
  <c r="CE179" i="4"/>
  <c r="CE180" i="4"/>
  <c r="CE181" i="4"/>
  <c r="CE182" i="4"/>
  <c r="CE183" i="4"/>
  <c r="CE184" i="4"/>
  <c r="CE185" i="4"/>
  <c r="CE186" i="4"/>
  <c r="CE187" i="4"/>
  <c r="CE188" i="4"/>
  <c r="CE189" i="4"/>
  <c r="CE190" i="4"/>
  <c r="CE191" i="4"/>
  <c r="CE192" i="4"/>
  <c r="CE193" i="4"/>
  <c r="CE194" i="4"/>
  <c r="CE195" i="4"/>
  <c r="CE196" i="4"/>
  <c r="CE197" i="4"/>
  <c r="CE198" i="4"/>
  <c r="CE199" i="4"/>
  <c r="CE200" i="4"/>
  <c r="CE201" i="4"/>
  <c r="CE202" i="4"/>
  <c r="CE203" i="4"/>
  <c r="CE204" i="4"/>
  <c r="CE205" i="4"/>
  <c r="CE206" i="4"/>
  <c r="CE207" i="4"/>
  <c r="CE208" i="4"/>
  <c r="CE209" i="4"/>
  <c r="CE210" i="4"/>
  <c r="CE211" i="4"/>
  <c r="CE212" i="4"/>
  <c r="CE213" i="4"/>
  <c r="CE214" i="4"/>
  <c r="CE215" i="4"/>
  <c r="CE216" i="4"/>
  <c r="CE217" i="4"/>
  <c r="CE218" i="4"/>
  <c r="CE219" i="4"/>
  <c r="CE220" i="4"/>
  <c r="CE221" i="4"/>
  <c r="CE222" i="4"/>
  <c r="CE223" i="4"/>
  <c r="CE224" i="4"/>
  <c r="CE225" i="4"/>
  <c r="CE226" i="4"/>
  <c r="CE227" i="4"/>
  <c r="CE228" i="4"/>
  <c r="CE229" i="4"/>
  <c r="CE230" i="4"/>
  <c r="CE231" i="4"/>
  <c r="CE232" i="4"/>
  <c r="CE233" i="4"/>
  <c r="CE234" i="4"/>
  <c r="CE235" i="4"/>
  <c r="CE236" i="4"/>
  <c r="CE237" i="4"/>
  <c r="CE238" i="4"/>
  <c r="CE239" i="4"/>
  <c r="CE240" i="4"/>
  <c r="CE241" i="4"/>
  <c r="CE242" i="4"/>
  <c r="CE243" i="4"/>
  <c r="CE244" i="4"/>
  <c r="CE245" i="4"/>
  <c r="CE246" i="4"/>
  <c r="CE247" i="4"/>
  <c r="CE248" i="4"/>
  <c r="CE249" i="4"/>
  <c r="CE250" i="4"/>
  <c r="CE251" i="4"/>
  <c r="CE252" i="4"/>
  <c r="CE253" i="4"/>
  <c r="CE254" i="4"/>
  <c r="CE255" i="4"/>
  <c r="CE256" i="4"/>
  <c r="CE257" i="4"/>
  <c r="CE258" i="4"/>
  <c r="CE259" i="4"/>
  <c r="CE260" i="4"/>
  <c r="CE261" i="4"/>
  <c r="CE262" i="4"/>
  <c r="CE263" i="4"/>
  <c r="CE264" i="4"/>
  <c r="CE265" i="4"/>
  <c r="CE266" i="4"/>
  <c r="CE267" i="4"/>
  <c r="CE268" i="4"/>
  <c r="CE269" i="4"/>
  <c r="CE270" i="4"/>
  <c r="CE271" i="4"/>
  <c r="CE272" i="4"/>
  <c r="CE273" i="4"/>
  <c r="CE274" i="4"/>
  <c r="CE275" i="4"/>
  <c r="CE276" i="4"/>
  <c r="CE277" i="4"/>
  <c r="CE278" i="4"/>
  <c r="CE279" i="4"/>
  <c r="CE280" i="4"/>
  <c r="CE281" i="4"/>
  <c r="CE282" i="4"/>
  <c r="CE283" i="4"/>
  <c r="CE284" i="4"/>
  <c r="CE285" i="4"/>
  <c r="CE286" i="4"/>
  <c r="CE287" i="4"/>
  <c r="CE288" i="4"/>
  <c r="CE289" i="4"/>
  <c r="CE290" i="4"/>
  <c r="CE291" i="4"/>
  <c r="CE292" i="4"/>
  <c r="CE293" i="4"/>
  <c r="CE294" i="4"/>
  <c r="CE295" i="4"/>
  <c r="CE296" i="4"/>
  <c r="CE297" i="4"/>
  <c r="CE298" i="4"/>
  <c r="CE299" i="4"/>
  <c r="CE300" i="4"/>
  <c r="CE301" i="4"/>
  <c r="CE302" i="4"/>
  <c r="CE303" i="4"/>
  <c r="CE304" i="4"/>
  <c r="CE305" i="4"/>
  <c r="CE306" i="4"/>
  <c r="CE307" i="4"/>
  <c r="CE308" i="4"/>
  <c r="CE309" i="4"/>
  <c r="CE310" i="4"/>
  <c r="CE311" i="4"/>
  <c r="CE312" i="4"/>
  <c r="CE313" i="4"/>
  <c r="CE314" i="4"/>
  <c r="CE315" i="4"/>
  <c r="CE316" i="4"/>
  <c r="CE317" i="4"/>
  <c r="CE318" i="4"/>
  <c r="CE319" i="4"/>
  <c r="CE320" i="4"/>
  <c r="CE321" i="4"/>
  <c r="CE322" i="4"/>
  <c r="CE323" i="4"/>
  <c r="CE324" i="4"/>
  <c r="CE325" i="4"/>
  <c r="CE326" i="4"/>
  <c r="CE327" i="4"/>
  <c r="CE328" i="4"/>
  <c r="CE329" i="4"/>
  <c r="CE330" i="4"/>
  <c r="CE331" i="4"/>
  <c r="CE332" i="4"/>
  <c r="CE333" i="4"/>
  <c r="CE334" i="4"/>
  <c r="CE335" i="4"/>
  <c r="CE336" i="4"/>
  <c r="CE337" i="4"/>
  <c r="CE338" i="4"/>
  <c r="CE339" i="4"/>
  <c r="CE340" i="4"/>
  <c r="CE341" i="4"/>
  <c r="CE342" i="4"/>
  <c r="CE343" i="4"/>
  <c r="CE344" i="4"/>
  <c r="CE345" i="4"/>
  <c r="CE346" i="4"/>
  <c r="CE347" i="4"/>
  <c r="CE348" i="4"/>
  <c r="CE349" i="4"/>
  <c r="CE350" i="4"/>
  <c r="CE351" i="4"/>
  <c r="CE352" i="4"/>
  <c r="CE353" i="4"/>
  <c r="CE354" i="4"/>
  <c r="CE355" i="4"/>
  <c r="CE356" i="4"/>
  <c r="CE357" i="4"/>
  <c r="CE358" i="4"/>
  <c r="CE359" i="4"/>
  <c r="CE360" i="4"/>
  <c r="CE361" i="4"/>
  <c r="CE362" i="4"/>
  <c r="CE363" i="4"/>
  <c r="CE364" i="4"/>
  <c r="CE365" i="4"/>
  <c r="CE366" i="4"/>
  <c r="CE367" i="4"/>
  <c r="CE368" i="4"/>
  <c r="CE369" i="4"/>
  <c r="CE370" i="4"/>
  <c r="CE371" i="4"/>
  <c r="CE372" i="4"/>
  <c r="CE373" i="4"/>
  <c r="CE374" i="4"/>
  <c r="CE375" i="4"/>
  <c r="CE376" i="4"/>
  <c r="CE377" i="4"/>
  <c r="CE378" i="4"/>
  <c r="CE379" i="4"/>
  <c r="CE380" i="4"/>
  <c r="CE381" i="4"/>
  <c r="CE382" i="4"/>
  <c r="CE383" i="4"/>
  <c r="CE384" i="4"/>
  <c r="CE385" i="4"/>
  <c r="CE386" i="4"/>
  <c r="CE387" i="4"/>
  <c r="CE388" i="4"/>
  <c r="CE389" i="4"/>
  <c r="CE390" i="4"/>
  <c r="CE391" i="4"/>
  <c r="CE392" i="4"/>
  <c r="CE393" i="4"/>
  <c r="CE394" i="4"/>
  <c r="CE395" i="4"/>
  <c r="CE396" i="4"/>
  <c r="CE397" i="4"/>
  <c r="CE398" i="4"/>
  <c r="CE399" i="4"/>
  <c r="CE400" i="4"/>
  <c r="CE401" i="4"/>
  <c r="CE402" i="4"/>
  <c r="CE403" i="4"/>
  <c r="CE404" i="4"/>
  <c r="CE405" i="4"/>
  <c r="CE406" i="4"/>
  <c r="CE407" i="4"/>
  <c r="CE408" i="4"/>
  <c r="CE409" i="4"/>
  <c r="CE410" i="4"/>
  <c r="CE411" i="4"/>
  <c r="CE412" i="4"/>
  <c r="CE413" i="4"/>
  <c r="CE414" i="4"/>
  <c r="CE415" i="4"/>
  <c r="CE416" i="4"/>
  <c r="CE417" i="4"/>
  <c r="CE418" i="4"/>
  <c r="CE419" i="4"/>
  <c r="CE420" i="4"/>
  <c r="CE421" i="4"/>
  <c r="CE422" i="4"/>
  <c r="CE423" i="4"/>
  <c r="CE424" i="4"/>
  <c r="CE425" i="4"/>
  <c r="CE426" i="4"/>
  <c r="CE427" i="4"/>
  <c r="CE428" i="4"/>
  <c r="CE429" i="4"/>
  <c r="CE430" i="4"/>
  <c r="CE431" i="4"/>
  <c r="CE432" i="4"/>
  <c r="CE433" i="4"/>
  <c r="CE434" i="4"/>
  <c r="CE435" i="4"/>
  <c r="CE436" i="4"/>
  <c r="CE437" i="4"/>
  <c r="CE438" i="4"/>
  <c r="CE439" i="4"/>
  <c r="CE440" i="4"/>
  <c r="CE441" i="4"/>
  <c r="CE442" i="4"/>
  <c r="CE443" i="4"/>
  <c r="CE444" i="4"/>
  <c r="CE445" i="4"/>
  <c r="CE446" i="4"/>
  <c r="CE447" i="4"/>
  <c r="CE448" i="4"/>
  <c r="CE449" i="4"/>
  <c r="CE450" i="4"/>
  <c r="CE451" i="4"/>
  <c r="CE452" i="4"/>
  <c r="CE453" i="4"/>
  <c r="CE454" i="4"/>
  <c r="CE455" i="4"/>
  <c r="CE456" i="4"/>
  <c r="CE457" i="4"/>
  <c r="CE458" i="4"/>
  <c r="CE459" i="4"/>
  <c r="CE460" i="4"/>
  <c r="CE461" i="4"/>
  <c r="CE462" i="4"/>
  <c r="CE463" i="4"/>
  <c r="CE464" i="4"/>
  <c r="CE465" i="4"/>
  <c r="CE466" i="4"/>
  <c r="CE467" i="4"/>
  <c r="CE468" i="4"/>
  <c r="CE469" i="4"/>
  <c r="CE470" i="4"/>
  <c r="CE471" i="4"/>
  <c r="CE472" i="4"/>
  <c r="CE473" i="4"/>
  <c r="CE474" i="4"/>
  <c r="CE475" i="4"/>
  <c r="CE476" i="4"/>
  <c r="CE477" i="4"/>
  <c r="CE478" i="4"/>
  <c r="CE479" i="4"/>
  <c r="CE480" i="4"/>
  <c r="CE481" i="4"/>
  <c r="CE482" i="4"/>
  <c r="CE483" i="4"/>
  <c r="CE484" i="4"/>
  <c r="CE485" i="4"/>
  <c r="CE486" i="4"/>
  <c r="CE487" i="4"/>
  <c r="CE488" i="4"/>
  <c r="CE489" i="4"/>
  <c r="CE490" i="4"/>
  <c r="CE491" i="4"/>
  <c r="CE492" i="4"/>
  <c r="CE493" i="4"/>
  <c r="CE494" i="4"/>
  <c r="CE495" i="4"/>
  <c r="CE496" i="4"/>
  <c r="CE497" i="4"/>
  <c r="CE498" i="4"/>
  <c r="CE499" i="4"/>
  <c r="CE500" i="4"/>
  <c r="CE501" i="4"/>
  <c r="CE502" i="4"/>
  <c r="CE503" i="4"/>
  <c r="CE504" i="4"/>
  <c r="CE505" i="4"/>
  <c r="CE506" i="4"/>
  <c r="CE507" i="4"/>
  <c r="CE508" i="4"/>
  <c r="CE509" i="4"/>
  <c r="CE510" i="4"/>
  <c r="CE511" i="4"/>
  <c r="CE512" i="4"/>
  <c r="CE513" i="4"/>
  <c r="CE514" i="4"/>
  <c r="CE515" i="4"/>
  <c r="CE516" i="4"/>
  <c r="CE517" i="4"/>
  <c r="CE518" i="4"/>
  <c r="CE519" i="4"/>
  <c r="CE520" i="4"/>
  <c r="CE521" i="4"/>
  <c r="CE522" i="4"/>
  <c r="CE523" i="4"/>
  <c r="CE524" i="4"/>
  <c r="CE525" i="4"/>
  <c r="CE526" i="4"/>
  <c r="CE527" i="4"/>
  <c r="CE528" i="4"/>
  <c r="CE529" i="4"/>
  <c r="CE530" i="4"/>
  <c r="CE531" i="4"/>
  <c r="CE532" i="4"/>
  <c r="CE533" i="4"/>
  <c r="CE534" i="4"/>
  <c r="CE535" i="4"/>
  <c r="CE536" i="4"/>
  <c r="CE537" i="4"/>
  <c r="CE538" i="4"/>
  <c r="CE539" i="4"/>
  <c r="CE540" i="4"/>
  <c r="CE541" i="4"/>
  <c r="CE542" i="4"/>
  <c r="CE543" i="4"/>
  <c r="CE544" i="4"/>
  <c r="CE545" i="4"/>
  <c r="CE546" i="4"/>
  <c r="CE547" i="4"/>
  <c r="CE548" i="4"/>
  <c r="CE549" i="4"/>
  <c r="CE550" i="4"/>
  <c r="CE551" i="4"/>
  <c r="CE552" i="4"/>
  <c r="CE553" i="4"/>
  <c r="CE554" i="4"/>
  <c r="CE555" i="4"/>
  <c r="CE556" i="4"/>
  <c r="CE557" i="4"/>
  <c r="CE558" i="4"/>
  <c r="CE559" i="4"/>
  <c r="CE560" i="4"/>
  <c r="CE561" i="4"/>
  <c r="CE562" i="4"/>
  <c r="CE563" i="4"/>
  <c r="CE564" i="4"/>
  <c r="CE565" i="4"/>
  <c r="CE566" i="4"/>
  <c r="CE567" i="4"/>
  <c r="CE568" i="4"/>
  <c r="CE569" i="4"/>
  <c r="CE570" i="4"/>
  <c r="CE571" i="4"/>
  <c r="CE572" i="4"/>
  <c r="CE573" i="4"/>
  <c r="CE574" i="4"/>
  <c r="CE575" i="4"/>
  <c r="CE576" i="4"/>
  <c r="CE577" i="4"/>
  <c r="CE578" i="4"/>
  <c r="CE579" i="4"/>
  <c r="CE580" i="4"/>
  <c r="CE581" i="4"/>
  <c r="CE582" i="4"/>
  <c r="CE583" i="4"/>
  <c r="CE584" i="4"/>
  <c r="CE585" i="4"/>
  <c r="CE586" i="4"/>
  <c r="CE587" i="4"/>
  <c r="CE588" i="4"/>
  <c r="CE589" i="4"/>
  <c r="CE590" i="4"/>
  <c r="CE591" i="4"/>
  <c r="CE592" i="4"/>
  <c r="CE593" i="4"/>
  <c r="CE594" i="4"/>
  <c r="CE595" i="4"/>
  <c r="CE596" i="4"/>
  <c r="CE597" i="4"/>
  <c r="CE598" i="4"/>
  <c r="CE599" i="4"/>
  <c r="CE600" i="4"/>
  <c r="CE601" i="4"/>
  <c r="CE602" i="4"/>
  <c r="CE603" i="4"/>
  <c r="CE604" i="4"/>
  <c r="CE605" i="4"/>
  <c r="CE606" i="4"/>
  <c r="CE607" i="4"/>
  <c r="CE608" i="4"/>
  <c r="CE609" i="4"/>
  <c r="CE610" i="4"/>
  <c r="CE611" i="4"/>
  <c r="CE612" i="4"/>
  <c r="CE613" i="4"/>
  <c r="CE614" i="4"/>
  <c r="CE615" i="4"/>
  <c r="CE616" i="4"/>
  <c r="CE617" i="4"/>
  <c r="CE618" i="4"/>
  <c r="CE619" i="4"/>
  <c r="CE620" i="4"/>
  <c r="CE621" i="4"/>
  <c r="CE622" i="4"/>
  <c r="CE623" i="4"/>
  <c r="CE624" i="4"/>
  <c r="CE625" i="4"/>
  <c r="CE626" i="4"/>
  <c r="CE627" i="4"/>
  <c r="CE628" i="4"/>
  <c r="CE629" i="4"/>
  <c r="CE630" i="4"/>
  <c r="CE631" i="4"/>
  <c r="CE632" i="4"/>
  <c r="CE633" i="4"/>
  <c r="CE634" i="4"/>
  <c r="CE635" i="4"/>
  <c r="CE636" i="4"/>
  <c r="CE637" i="4"/>
  <c r="CE638" i="4"/>
  <c r="CE639" i="4"/>
  <c r="CE640" i="4"/>
  <c r="CE641" i="4"/>
  <c r="CE642" i="4"/>
  <c r="CE643" i="4"/>
  <c r="CE644" i="4"/>
  <c r="CE645" i="4"/>
  <c r="CE646" i="4"/>
  <c r="CE647" i="4"/>
  <c r="CE648" i="4"/>
  <c r="CE649" i="4"/>
  <c r="CE650" i="4"/>
  <c r="CE651" i="4"/>
  <c r="CE652" i="4"/>
  <c r="CE653" i="4"/>
  <c r="CE654" i="4"/>
  <c r="CE655" i="4"/>
  <c r="CE656" i="4"/>
  <c r="CE657" i="4"/>
  <c r="CE658" i="4"/>
  <c r="CE659" i="4"/>
  <c r="CE660" i="4"/>
  <c r="CE661" i="4"/>
  <c r="CE662" i="4"/>
  <c r="CE663" i="4"/>
  <c r="CE664" i="4"/>
  <c r="CE665" i="4"/>
  <c r="CE666" i="4"/>
  <c r="CE667" i="4"/>
  <c r="CE668" i="4"/>
  <c r="CE669" i="4"/>
  <c r="CE670" i="4"/>
  <c r="CE671" i="4"/>
  <c r="CE672" i="4"/>
  <c r="CE673" i="4"/>
  <c r="CE674" i="4"/>
  <c r="CE675" i="4"/>
  <c r="CE676" i="4"/>
  <c r="CE677" i="4"/>
  <c r="CE678" i="4"/>
  <c r="CE679" i="4"/>
  <c r="CE680" i="4"/>
  <c r="CE681" i="4"/>
  <c r="CE682" i="4"/>
  <c r="CE683" i="4"/>
  <c r="CE684" i="4"/>
  <c r="CE685" i="4"/>
  <c r="CE686" i="4"/>
  <c r="CE687" i="4"/>
  <c r="CE688" i="4"/>
  <c r="CE689" i="4"/>
  <c r="CE690" i="4"/>
  <c r="CE691" i="4"/>
  <c r="CE692" i="4"/>
  <c r="CE693" i="4"/>
  <c r="CE694" i="4"/>
  <c r="CE695" i="4"/>
  <c r="CE696" i="4"/>
  <c r="CE697" i="4"/>
  <c r="CE698" i="4"/>
  <c r="CE699" i="4"/>
  <c r="CE700" i="4"/>
  <c r="CE701" i="4"/>
  <c r="CE702" i="4"/>
  <c r="CE703" i="4"/>
  <c r="CE704" i="4"/>
  <c r="CE705" i="4"/>
  <c r="CE706" i="4"/>
  <c r="CE707" i="4"/>
  <c r="CE708" i="4"/>
  <c r="CE709" i="4"/>
  <c r="CE710" i="4"/>
  <c r="CE711" i="4"/>
  <c r="CE712" i="4"/>
  <c r="CE713" i="4"/>
  <c r="CE714" i="4"/>
  <c r="CE715" i="4"/>
  <c r="CE716" i="4"/>
  <c r="CE717" i="4"/>
  <c r="CE718" i="4"/>
  <c r="CE719" i="4"/>
  <c r="CE720" i="4"/>
  <c r="CE721" i="4"/>
  <c r="CE722" i="4"/>
  <c r="CE723" i="4"/>
  <c r="CE724" i="4"/>
  <c r="CE725" i="4"/>
  <c r="CE726" i="4"/>
  <c r="CE727" i="4"/>
  <c r="CE728" i="4"/>
  <c r="CE729" i="4"/>
  <c r="CE730" i="4"/>
  <c r="CE731" i="4"/>
  <c r="CE732" i="4"/>
  <c r="CE733" i="4"/>
  <c r="CE734" i="4"/>
  <c r="CE735" i="4"/>
  <c r="CE736" i="4"/>
  <c r="CE737" i="4"/>
  <c r="CE738" i="4"/>
  <c r="CE739" i="4"/>
  <c r="CE740" i="4"/>
  <c r="CE741" i="4"/>
  <c r="CE742" i="4"/>
  <c r="CE743" i="4"/>
  <c r="CE744" i="4"/>
  <c r="CE745" i="4"/>
  <c r="CE746" i="4"/>
  <c r="E2" i="1"/>
  <c r="E4" i="1"/>
  <c r="E5" i="1"/>
  <c r="E6" i="1"/>
  <c r="E8" i="1"/>
  <c r="E9" i="1"/>
  <c r="E10" i="1"/>
  <c r="E12" i="1"/>
  <c r="E13" i="1"/>
  <c r="E14" i="1"/>
  <c r="E15" i="1"/>
  <c r="E16" i="1"/>
  <c r="E18" i="1"/>
  <c r="E19" i="1"/>
  <c r="E20" i="1"/>
  <c r="E21" i="1"/>
  <c r="E22" i="1"/>
  <c r="E24" i="1"/>
  <c r="E25" i="1"/>
  <c r="E26" i="1"/>
  <c r="E28" i="1"/>
  <c r="E29" i="1"/>
  <c r="E30" i="1"/>
  <c r="E32" i="1"/>
  <c r="E33" i="1"/>
  <c r="E34" i="1"/>
  <c r="E36" i="1"/>
  <c r="E37" i="1"/>
  <c r="E38" i="1"/>
  <c r="E39" i="1"/>
  <c r="E40" i="1"/>
  <c r="E42" i="1"/>
  <c r="E43" i="1"/>
  <c r="E44" i="1"/>
  <c r="E46" i="1"/>
  <c r="E47" i="1"/>
  <c r="E48" i="1"/>
  <c r="E49" i="1"/>
  <c r="E51" i="1"/>
  <c r="E52" i="1"/>
  <c r="E53" i="1"/>
  <c r="E54" i="1"/>
  <c r="E55" i="1"/>
  <c r="E56" i="1"/>
  <c r="E57" i="1"/>
  <c r="E58" i="1"/>
  <c r="E60" i="1"/>
  <c r="E61" i="1"/>
  <c r="E62" i="1"/>
  <c r="E64" i="1"/>
  <c r="E65" i="1"/>
  <c r="E66" i="1"/>
  <c r="E68" i="1"/>
  <c r="E69" i="1"/>
  <c r="E70" i="1"/>
  <c r="E72" i="1"/>
  <c r="E73" i="1"/>
  <c r="E74" i="1"/>
  <c r="E75" i="1"/>
  <c r="E77" i="1"/>
  <c r="E78" i="1"/>
  <c r="E79" i="1"/>
  <c r="E81" i="1"/>
  <c r="E82" i="1"/>
  <c r="E83" i="1"/>
  <c r="E85" i="1"/>
  <c r="E86" i="1"/>
  <c r="E87" i="1"/>
  <c r="E89" i="1"/>
  <c r="E90" i="1"/>
  <c r="E91" i="1"/>
  <c r="E93" i="1"/>
  <c r="E94" i="1"/>
  <c r="E95" i="1"/>
  <c r="E96" i="1"/>
  <c r="E97" i="1"/>
  <c r="E99" i="1"/>
  <c r="E100" i="1"/>
  <c r="E101" i="1"/>
  <c r="E103" i="1"/>
  <c r="E104" i="1"/>
  <c r="E105" i="1"/>
  <c r="E106" i="1"/>
  <c r="E108" i="1"/>
  <c r="E109" i="1"/>
  <c r="E110" i="1"/>
  <c r="E112" i="1"/>
  <c r="E113" i="1"/>
  <c r="E114" i="1"/>
  <c r="E115" i="1"/>
  <c r="E116" i="1"/>
  <c r="E118" i="1"/>
  <c r="E119" i="1"/>
  <c r="E120" i="1"/>
  <c r="E121" i="1"/>
  <c r="E122" i="1"/>
  <c r="E123" i="1"/>
  <c r="E125" i="1"/>
  <c r="E126" i="1"/>
  <c r="E127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8" i="1"/>
  <c r="E149" i="1"/>
  <c r="E150" i="1"/>
  <c r="E152" i="1"/>
  <c r="E153" i="1"/>
  <c r="E154" i="1"/>
  <c r="E156" i="1"/>
  <c r="E157" i="1"/>
  <c r="E158" i="1"/>
  <c r="E160" i="1"/>
  <c r="E161" i="1"/>
  <c r="E162" i="1"/>
  <c r="E164" i="1"/>
  <c r="E165" i="1"/>
  <c r="E166" i="1"/>
  <c r="E168" i="1"/>
  <c r="E169" i="1"/>
  <c r="E170" i="1"/>
  <c r="E172" i="1"/>
  <c r="E173" i="1"/>
  <c r="E174" i="1"/>
  <c r="E176" i="1"/>
  <c r="E177" i="1"/>
  <c r="E178" i="1"/>
  <c r="E180" i="1"/>
  <c r="E181" i="1"/>
  <c r="E182" i="1"/>
  <c r="E184" i="1"/>
  <c r="E185" i="1"/>
  <c r="E186" i="1"/>
  <c r="E188" i="1"/>
  <c r="E189" i="1"/>
  <c r="E190" i="1"/>
  <c r="E192" i="1"/>
  <c r="E193" i="1"/>
  <c r="E194" i="1"/>
  <c r="E196" i="1"/>
  <c r="E197" i="1"/>
  <c r="E198" i="1"/>
  <c r="E199" i="1"/>
  <c r="E201" i="1"/>
  <c r="E202" i="1"/>
  <c r="E203" i="1"/>
  <c r="E204" i="1"/>
  <c r="E206" i="1"/>
  <c r="E207" i="1"/>
  <c r="E208" i="1"/>
  <c r="E210" i="1"/>
  <c r="E211" i="1"/>
  <c r="E212" i="1"/>
  <c r="E213" i="1"/>
  <c r="E215" i="1"/>
  <c r="E216" i="1"/>
  <c r="E217" i="1"/>
  <c r="E219" i="1"/>
  <c r="E220" i="1"/>
  <c r="E221" i="1"/>
  <c r="E222" i="1"/>
  <c r="E223" i="1"/>
  <c r="E225" i="1"/>
  <c r="E226" i="1"/>
  <c r="E227" i="1"/>
  <c r="E229" i="1"/>
  <c r="E230" i="1"/>
  <c r="E231" i="1"/>
  <c r="E233" i="1"/>
  <c r="E234" i="1"/>
  <c r="E235" i="1"/>
  <c r="E236" i="1"/>
  <c r="E238" i="1"/>
  <c r="E239" i="1"/>
  <c r="E240" i="1"/>
  <c r="E242" i="1"/>
  <c r="E243" i="1"/>
  <c r="E244" i="1"/>
  <c r="E246" i="1"/>
  <c r="E247" i="1"/>
  <c r="E248" i="1"/>
  <c r="E249" i="1"/>
  <c r="E251" i="1"/>
  <c r="E252" i="1"/>
  <c r="E253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2" i="1"/>
  <c r="E273" i="1"/>
  <c r="E274" i="1"/>
  <c r="E276" i="1"/>
  <c r="E277" i="1"/>
  <c r="E278" i="1"/>
  <c r="E279" i="1"/>
  <c r="E280" i="1"/>
  <c r="E281" i="1"/>
  <c r="E282" i="1"/>
  <c r="E284" i="1"/>
  <c r="E285" i="1"/>
  <c r="E286" i="1"/>
  <c r="E288" i="1"/>
  <c r="E289" i="1"/>
  <c r="E290" i="1"/>
  <c r="E292" i="1"/>
  <c r="E293" i="1"/>
  <c r="E294" i="1"/>
  <c r="E296" i="1"/>
  <c r="E297" i="1"/>
  <c r="E298" i="1"/>
  <c r="E300" i="1"/>
  <c r="E301" i="1"/>
  <c r="E302" i="1"/>
  <c r="E303" i="1"/>
  <c r="E304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3" i="1"/>
  <c r="E334" i="1"/>
  <c r="E335" i="1"/>
  <c r="E336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6" i="1"/>
  <c r="E378" i="1"/>
  <c r="E379" i="1"/>
  <c r="E380" i="1"/>
  <c r="E382" i="1"/>
  <c r="E383" i="1"/>
  <c r="E384" i="1"/>
  <c r="E386" i="1"/>
  <c r="E387" i="1"/>
  <c r="E388" i="1"/>
  <c r="E390" i="1"/>
  <c r="E391" i="1"/>
  <c r="E392" i="1"/>
  <c r="E393" i="1"/>
  <c r="E395" i="1"/>
  <c r="E396" i="1"/>
  <c r="E397" i="1"/>
  <c r="E398" i="1"/>
  <c r="E400" i="1"/>
  <c r="E401" i="1"/>
  <c r="E402" i="1"/>
  <c r="E404" i="1"/>
  <c r="E405" i="1"/>
  <c r="E406" i="1"/>
  <c r="E408" i="1"/>
  <c r="E409" i="1"/>
  <c r="E410" i="1"/>
  <c r="E411" i="1"/>
  <c r="E412" i="1"/>
  <c r="E413" i="1"/>
  <c r="E415" i="1"/>
  <c r="E416" i="1"/>
  <c r="E417" i="1"/>
  <c r="E418" i="1"/>
  <c r="E420" i="1"/>
  <c r="E421" i="1"/>
  <c r="E422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6" i="1"/>
  <c r="E447" i="1"/>
  <c r="E448" i="1"/>
  <c r="E450" i="1"/>
  <c r="E451" i="1"/>
  <c r="E452" i="1"/>
  <c r="E454" i="1"/>
  <c r="E455" i="1"/>
  <c r="E456" i="1"/>
  <c r="E458" i="1"/>
  <c r="E459" i="1"/>
  <c r="E460" i="1"/>
  <c r="E462" i="1"/>
  <c r="E463" i="1"/>
  <c r="E464" i="1"/>
  <c r="E466" i="1"/>
  <c r="E467" i="1"/>
  <c r="E468" i="1"/>
  <c r="E470" i="1"/>
  <c r="E471" i="1"/>
  <c r="E472" i="1"/>
  <c r="E473" i="1"/>
  <c r="E475" i="1"/>
  <c r="E476" i="1"/>
  <c r="E477" i="1"/>
  <c r="E478" i="1"/>
  <c r="E479" i="1"/>
  <c r="E481" i="1"/>
  <c r="E482" i="1"/>
  <c r="E483" i="1"/>
  <c r="E484" i="1"/>
  <c r="E486" i="1"/>
  <c r="E487" i="1"/>
  <c r="E488" i="1"/>
  <c r="E489" i="1"/>
  <c r="E491" i="1"/>
  <c r="E492" i="1"/>
  <c r="E493" i="1"/>
  <c r="E495" i="1"/>
  <c r="E496" i="1"/>
  <c r="E497" i="1"/>
  <c r="E498" i="1"/>
  <c r="E499" i="1"/>
  <c r="E500" i="1"/>
  <c r="E501" i="1"/>
  <c r="E503" i="1"/>
  <c r="E504" i="1"/>
  <c r="E505" i="1"/>
  <c r="E506" i="1"/>
  <c r="E507" i="1"/>
  <c r="E508" i="1"/>
  <c r="E510" i="1"/>
  <c r="E511" i="1"/>
  <c r="E512" i="1"/>
  <c r="E513" i="1"/>
  <c r="E514" i="1"/>
  <c r="E516" i="1"/>
  <c r="E517" i="1"/>
  <c r="E518" i="1"/>
  <c r="E519" i="1"/>
  <c r="E520" i="1"/>
  <c r="E521" i="1"/>
  <c r="E523" i="1"/>
  <c r="E524" i="1"/>
  <c r="E525" i="1"/>
  <c r="E527" i="1"/>
  <c r="E528" i="1"/>
  <c r="E529" i="1"/>
  <c r="E531" i="1"/>
  <c r="E532" i="1"/>
  <c r="E533" i="1"/>
  <c r="E535" i="1"/>
  <c r="E536" i="1"/>
  <c r="E537" i="1"/>
  <c r="E539" i="1"/>
  <c r="E540" i="1"/>
  <c r="E541" i="1"/>
  <c r="E543" i="1"/>
  <c r="E544" i="1"/>
  <c r="E545" i="1"/>
  <c r="E547" i="1"/>
  <c r="E548" i="1"/>
  <c r="E549" i="1"/>
  <c r="E550" i="1"/>
  <c r="E552" i="1"/>
  <c r="E553" i="1"/>
  <c r="E554" i="1"/>
  <c r="E556" i="1"/>
  <c r="E557" i="1"/>
  <c r="E558" i="1"/>
  <c r="E560" i="1"/>
  <c r="E561" i="1"/>
  <c r="E562" i="1"/>
  <c r="E564" i="1"/>
  <c r="E565" i="1"/>
  <c r="E566" i="1"/>
  <c r="E567" i="1"/>
  <c r="E569" i="1"/>
  <c r="E570" i="1"/>
  <c r="E571" i="1"/>
  <c r="E573" i="1"/>
  <c r="E574" i="1"/>
  <c r="E575" i="1"/>
  <c r="E577" i="1"/>
  <c r="E578" i="1"/>
  <c r="E579" i="1"/>
  <c r="E580" i="1"/>
  <c r="E582" i="1"/>
  <c r="E583" i="1"/>
  <c r="E584" i="1"/>
  <c r="E585" i="1"/>
  <c r="E587" i="1"/>
  <c r="E588" i="1"/>
  <c r="E589" i="1"/>
  <c r="E591" i="1"/>
  <c r="E592" i="1"/>
  <c r="E593" i="1"/>
  <c r="E594" i="1"/>
  <c r="E596" i="1"/>
  <c r="E597" i="1"/>
  <c r="E598" i="1"/>
  <c r="E599" i="1"/>
  <c r="E600" i="1"/>
  <c r="E601" i="1"/>
  <c r="E603" i="1"/>
  <c r="E604" i="1"/>
  <c r="E605" i="1"/>
  <c r="E607" i="1"/>
  <c r="E608" i="1"/>
  <c r="E609" i="1"/>
  <c r="E611" i="1"/>
  <c r="E612" i="1"/>
  <c r="E613" i="1"/>
  <c r="E614" i="1"/>
  <c r="E616" i="1"/>
  <c r="E617" i="1"/>
  <c r="E618" i="1"/>
  <c r="E620" i="1"/>
  <c r="E621" i="1"/>
  <c r="E622" i="1"/>
  <c r="E623" i="1"/>
  <c r="E625" i="1"/>
  <c r="E626" i="1"/>
  <c r="E627" i="1"/>
  <c r="E629" i="1"/>
  <c r="E630" i="1"/>
  <c r="E631" i="1"/>
  <c r="E632" i="1"/>
  <c r="E633" i="1"/>
  <c r="E634" i="1"/>
  <c r="E635" i="1"/>
  <c r="E636" i="1"/>
  <c r="E637" i="1"/>
  <c r="E639" i="1"/>
  <c r="E640" i="1"/>
  <c r="E641" i="1"/>
  <c r="E643" i="1"/>
  <c r="E644" i="1"/>
  <c r="E645" i="1"/>
  <c r="E646" i="1"/>
  <c r="E647" i="1"/>
  <c r="E648" i="1"/>
  <c r="E649" i="1"/>
  <c r="E650" i="1"/>
  <c r="E651" i="1"/>
  <c r="E652" i="1"/>
  <c r="E653" i="1"/>
  <c r="E655" i="1"/>
  <c r="E656" i="1"/>
  <c r="E657" i="1"/>
  <c r="E658" i="1"/>
  <c r="E660" i="1"/>
  <c r="E661" i="1"/>
  <c r="E662" i="1"/>
  <c r="E663" i="1"/>
  <c r="E665" i="1"/>
  <c r="E666" i="1"/>
  <c r="E667" i="1"/>
  <c r="E668" i="1"/>
  <c r="E670" i="1"/>
  <c r="E671" i="1"/>
  <c r="E672" i="1"/>
  <c r="E674" i="1"/>
  <c r="E675" i="1"/>
  <c r="E676" i="1"/>
  <c r="E678" i="1"/>
  <c r="E679" i="1"/>
  <c r="E680" i="1"/>
  <c r="E681" i="1"/>
  <c r="E682" i="1"/>
  <c r="E683" i="1"/>
  <c r="E685" i="1"/>
  <c r="E686" i="1"/>
  <c r="E687" i="1"/>
  <c r="E688" i="1"/>
  <c r="E690" i="1"/>
  <c r="E691" i="1"/>
  <c r="E692" i="1"/>
  <c r="E694" i="1"/>
  <c r="E695" i="1"/>
  <c r="E696" i="1"/>
  <c r="E698" i="1"/>
  <c r="E699" i="1"/>
  <c r="E700" i="1"/>
  <c r="E701" i="1"/>
  <c r="E703" i="1"/>
  <c r="E704" i="1"/>
  <c r="E705" i="1"/>
  <c r="E706" i="1"/>
  <c r="E708" i="1"/>
  <c r="E709" i="1"/>
  <c r="E710" i="1"/>
  <c r="E712" i="1"/>
  <c r="E713" i="1"/>
  <c r="E714" i="1"/>
  <c r="E716" i="1"/>
  <c r="E717" i="1"/>
  <c r="E718" i="1"/>
  <c r="E720" i="1"/>
  <c r="E721" i="1"/>
  <c r="E722" i="1"/>
  <c r="E723" i="1"/>
  <c r="E725" i="1"/>
  <c r="E726" i="1"/>
  <c r="E727" i="1"/>
  <c r="E728" i="1"/>
  <c r="E730" i="1"/>
  <c r="E731" i="1"/>
  <c r="E732" i="1"/>
  <c r="E734" i="1"/>
  <c r="E735" i="1"/>
  <c r="E736" i="1"/>
  <c r="E738" i="1"/>
  <c r="E739" i="1"/>
  <c r="E740" i="1"/>
  <c r="E742" i="1"/>
  <c r="E743" i="1"/>
  <c r="E744" i="1"/>
  <c r="E745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1" i="1"/>
  <c r="E762" i="1"/>
  <c r="E763" i="1"/>
  <c r="E765" i="1"/>
  <c r="E766" i="1"/>
  <c r="E767" i="1"/>
  <c r="E769" i="1"/>
  <c r="E770" i="1"/>
  <c r="E771" i="1"/>
  <c r="E772" i="1"/>
  <c r="E773" i="1"/>
  <c r="E775" i="1"/>
  <c r="E776" i="1"/>
  <c r="E777" i="1"/>
  <c r="E778" i="1"/>
  <c r="E779" i="1"/>
  <c r="E780" i="1"/>
  <c r="E782" i="1"/>
  <c r="E783" i="1"/>
  <c r="E784" i="1"/>
  <c r="E786" i="1"/>
  <c r="E787" i="1"/>
  <c r="E788" i="1"/>
  <c r="E790" i="1"/>
  <c r="E791" i="1"/>
  <c r="E792" i="1"/>
  <c r="E794" i="1"/>
  <c r="E795" i="1"/>
  <c r="E796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4" i="1"/>
  <c r="E815" i="1"/>
  <c r="E816" i="1"/>
  <c r="E818" i="1"/>
  <c r="E819" i="1"/>
  <c r="E820" i="1"/>
  <c r="E822" i="1"/>
  <c r="E823" i="1"/>
  <c r="E824" i="1"/>
  <c r="E826" i="1"/>
  <c r="E827" i="1"/>
  <c r="E828" i="1"/>
  <c r="E830" i="1"/>
  <c r="E831" i="1"/>
  <c r="E832" i="1"/>
  <c r="E834" i="1"/>
  <c r="E835" i="1"/>
  <c r="E836" i="1"/>
  <c r="E838" i="1"/>
  <c r="E839" i="1"/>
  <c r="E840" i="1"/>
  <c r="E842" i="1"/>
  <c r="E843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7" i="1"/>
  <c r="E1138" i="1"/>
  <c r="E1139" i="1"/>
  <c r="E1141" i="1"/>
  <c r="E1142" i="1"/>
  <c r="E1143" i="1"/>
  <c r="E1144" i="1"/>
  <c r="E1145" i="1"/>
  <c r="E1146" i="1"/>
  <c r="E1147" i="1"/>
  <c r="E1149" i="1"/>
  <c r="E1150" i="1"/>
  <c r="E1151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3" i="1"/>
  <c r="E1544" i="1"/>
  <c r="E1545" i="1"/>
  <c r="E1547" i="1"/>
  <c r="E1548" i="1"/>
  <c r="E1549" i="1"/>
  <c r="E1550" i="1"/>
  <c r="E1551" i="1"/>
  <c r="E1553" i="1"/>
  <c r="E1554" i="1"/>
  <c r="E1555" i="1"/>
  <c r="E1557" i="1"/>
  <c r="E1558" i="1"/>
  <c r="E1559" i="1"/>
  <c r="E1561" i="1"/>
  <c r="E1562" i="1"/>
  <c r="E1563" i="1"/>
  <c r="E1565" i="1"/>
  <c r="E1566" i="1"/>
  <c r="E1567" i="1"/>
  <c r="E1569" i="1"/>
  <c r="E1570" i="1"/>
  <c r="E1571" i="1"/>
  <c r="E1572" i="1"/>
  <c r="E1574" i="1"/>
  <c r="E1575" i="1"/>
  <c r="E1576" i="1"/>
  <c r="E1578" i="1"/>
  <c r="E1579" i="1"/>
  <c r="E1580" i="1"/>
  <c r="E1581" i="1"/>
  <c r="E1582" i="1"/>
  <c r="E1584" i="1"/>
  <c r="E1585" i="1"/>
  <c r="E1586" i="1"/>
  <c r="E1588" i="1"/>
  <c r="E1589" i="1"/>
  <c r="E1590" i="1"/>
  <c r="E1592" i="1"/>
  <c r="E1593" i="1"/>
  <c r="E1594" i="1"/>
  <c r="E1595" i="1"/>
  <c r="E1596" i="1"/>
  <c r="E1597" i="1"/>
  <c r="E1598" i="1"/>
  <c r="E1599" i="1"/>
  <c r="E1601" i="1"/>
  <c r="E1602" i="1"/>
  <c r="E1603" i="1"/>
  <c r="E1605" i="1"/>
  <c r="E1606" i="1"/>
  <c r="E1607" i="1"/>
  <c r="E1608" i="1"/>
  <c r="E1610" i="1"/>
  <c r="E1611" i="1"/>
  <c r="E1612" i="1"/>
  <c r="E1613" i="1"/>
  <c r="E1614" i="1"/>
  <c r="E1615" i="1"/>
  <c r="E1616" i="1"/>
  <c r="E1617" i="1"/>
  <c r="E1618" i="1"/>
  <c r="E1620" i="1"/>
  <c r="E1621" i="1"/>
  <c r="E1622" i="1"/>
  <c r="E1623" i="1"/>
  <c r="E1624" i="1"/>
  <c r="E1625" i="1"/>
  <c r="E1626" i="1"/>
  <c r="E1628" i="1"/>
  <c r="E1629" i="1"/>
  <c r="E1630" i="1"/>
  <c r="E1631" i="1"/>
  <c r="E1632" i="1"/>
  <c r="E1633" i="1"/>
  <c r="E1634" i="1"/>
  <c r="E1635" i="1"/>
  <c r="E1636" i="1"/>
  <c r="E1638" i="1"/>
  <c r="E1639" i="1"/>
  <c r="E1640" i="1"/>
  <c r="E1641" i="1"/>
  <c r="E1642" i="1"/>
  <c r="E1643" i="1"/>
  <c r="E1644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80" i="1"/>
  <c r="E1681" i="1"/>
  <c r="E1682" i="1"/>
  <c r="E1684" i="1"/>
  <c r="E1685" i="1"/>
  <c r="E1686" i="1"/>
  <c r="E1688" i="1"/>
  <c r="E1689" i="1"/>
  <c r="E1690" i="1"/>
  <c r="E1692" i="1"/>
  <c r="E1693" i="1"/>
  <c r="E1694" i="1"/>
  <c r="E1696" i="1"/>
  <c r="E1697" i="1"/>
  <c r="E1698" i="1"/>
  <c r="E1700" i="1"/>
  <c r="E1701" i="1"/>
  <c r="E1702" i="1"/>
  <c r="E1704" i="1"/>
  <c r="E1705" i="1"/>
  <c r="E1706" i="1"/>
  <c r="E1708" i="1"/>
  <c r="E1709" i="1"/>
  <c r="E1710" i="1"/>
  <c r="E1712" i="1"/>
  <c r="E1713" i="1"/>
  <c r="E1714" i="1"/>
  <c r="E1716" i="1"/>
  <c r="E1717" i="1"/>
  <c r="E1718" i="1"/>
  <c r="E1719" i="1"/>
  <c r="E1721" i="1"/>
  <c r="E1722" i="1"/>
  <c r="E1723" i="1"/>
  <c r="E1724" i="1"/>
  <c r="E1726" i="1"/>
  <c r="E1727" i="1"/>
  <c r="E1728" i="1"/>
  <c r="E1730" i="1"/>
  <c r="E1731" i="1"/>
  <c r="E1732" i="1"/>
  <c r="E1733" i="1"/>
  <c r="E1735" i="1"/>
  <c r="E1736" i="1"/>
  <c r="E1737" i="1"/>
  <c r="E1739" i="1"/>
  <c r="E1740" i="1"/>
  <c r="E1741" i="1"/>
  <c r="E1743" i="1"/>
  <c r="E1744" i="1"/>
  <c r="E1745" i="1"/>
  <c r="E1746" i="1"/>
  <c r="E1748" i="1"/>
  <c r="E1749" i="1"/>
  <c r="E1750" i="1"/>
  <c r="E1752" i="1"/>
  <c r="E1753" i="1"/>
  <c r="E1754" i="1"/>
  <c r="E1756" i="1"/>
  <c r="E1757" i="1"/>
  <c r="E1758" i="1"/>
  <c r="E1760" i="1"/>
  <c r="E1761" i="1"/>
  <c r="E1762" i="1"/>
  <c r="E1763" i="1"/>
  <c r="E1764" i="1"/>
  <c r="E1766" i="1"/>
  <c r="E1767" i="1"/>
  <c r="E1768" i="1"/>
  <c r="E1769" i="1"/>
  <c r="E1770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7" i="1"/>
  <c r="E1788" i="1"/>
  <c r="E1789" i="1"/>
  <c r="E1790" i="1"/>
  <c r="E1791" i="1"/>
  <c r="E1793" i="1"/>
  <c r="E1794" i="1"/>
  <c r="E1795" i="1"/>
  <c r="E1797" i="1"/>
  <c r="E1798" i="1"/>
  <c r="E1799" i="1"/>
  <c r="E1801" i="1"/>
  <c r="E1802" i="1"/>
  <c r="E1803" i="1"/>
  <c r="E1804" i="1"/>
  <c r="E1805" i="1"/>
  <c r="E1807" i="1"/>
  <c r="E1808" i="1"/>
  <c r="E1809" i="1"/>
  <c r="E1810" i="1"/>
  <c r="E1812" i="1"/>
  <c r="E1813" i="1"/>
  <c r="E1814" i="1"/>
  <c r="E1815" i="1"/>
  <c r="E1816" i="1"/>
  <c r="E1818" i="1"/>
  <c r="E1819" i="1"/>
  <c r="E1820" i="1"/>
  <c r="E1821" i="1"/>
  <c r="E1822" i="1"/>
  <c r="E1823" i="1"/>
  <c r="E1825" i="1"/>
  <c r="E1826" i="1"/>
  <c r="E1827" i="1"/>
  <c r="E1828" i="1"/>
  <c r="E1829" i="1"/>
  <c r="E1831" i="1"/>
  <c r="E1832" i="1"/>
  <c r="E1833" i="1"/>
  <c r="E1834" i="1"/>
  <c r="E1836" i="1"/>
  <c r="E1837" i="1"/>
  <c r="E1838" i="1"/>
  <c r="E1839" i="1"/>
  <c r="E1840" i="1"/>
  <c r="E1842" i="1"/>
  <c r="E1843" i="1"/>
  <c r="E1844" i="1"/>
  <c r="E1846" i="1"/>
  <c r="E1847" i="1"/>
  <c r="E1848" i="1"/>
  <c r="E1850" i="1"/>
  <c r="E1851" i="1"/>
  <c r="E1852" i="1"/>
  <c r="E1854" i="1"/>
  <c r="E1855" i="1"/>
  <c r="E1856" i="1"/>
  <c r="E1857" i="1"/>
  <c r="E1858" i="1"/>
  <c r="E1860" i="1"/>
  <c r="E1861" i="1"/>
  <c r="E1862" i="1"/>
  <c r="E1863" i="1"/>
  <c r="E1865" i="1"/>
  <c r="E1866" i="1"/>
  <c r="E1867" i="1"/>
  <c r="E1869" i="1"/>
  <c r="E1870" i="1"/>
  <c r="E1871" i="1"/>
  <c r="E1872" i="1"/>
  <c r="E1873" i="1"/>
  <c r="E1874" i="1"/>
  <c r="E1876" i="1"/>
  <c r="E1877" i="1"/>
  <c r="E1878" i="1"/>
  <c r="E1880" i="1"/>
  <c r="E1881" i="1"/>
  <c r="E1882" i="1"/>
  <c r="E1883" i="1"/>
  <c r="E1885" i="1"/>
  <c r="E1886" i="1"/>
  <c r="E1887" i="1"/>
  <c r="E1888" i="1"/>
  <c r="E1890" i="1"/>
  <c r="E1891" i="1"/>
  <c r="E1892" i="1"/>
  <c r="E1894" i="1"/>
  <c r="E1895" i="1"/>
  <c r="E1896" i="1"/>
  <c r="E1898" i="1"/>
  <c r="E1899" i="1"/>
  <c r="E1900" i="1"/>
  <c r="E1902" i="1"/>
  <c r="E1903" i="1"/>
  <c r="E1904" i="1"/>
  <c r="E1906" i="1"/>
  <c r="E1907" i="1"/>
  <c r="E1908" i="1"/>
  <c r="E1910" i="1"/>
  <c r="E1911" i="1"/>
  <c r="E1912" i="1"/>
  <c r="E1914" i="1"/>
  <c r="E1915" i="1"/>
  <c r="E1916" i="1"/>
  <c r="E1918" i="1"/>
  <c r="E1919" i="1"/>
  <c r="E1920" i="1"/>
  <c r="E1922" i="1"/>
  <c r="E1923" i="1"/>
  <c r="E1924" i="1"/>
  <c r="E1926" i="1"/>
  <c r="E1927" i="1"/>
  <c r="E1928" i="1"/>
  <c r="E1930" i="1"/>
  <c r="E1931" i="1"/>
  <c r="E1932" i="1"/>
  <c r="E1934" i="1"/>
  <c r="E1935" i="1"/>
  <c r="E1936" i="1"/>
  <c r="E1937" i="1"/>
  <c r="E1939" i="1"/>
  <c r="E1940" i="1"/>
  <c r="E1941" i="1"/>
  <c r="E1942" i="1"/>
  <c r="E1943" i="1"/>
  <c r="E1944" i="1"/>
  <c r="E1945" i="1"/>
  <c r="E1946" i="1"/>
  <c r="E1947" i="1"/>
  <c r="E1949" i="1"/>
  <c r="E1950" i="1"/>
  <c r="E1951" i="1"/>
  <c r="E1952" i="1"/>
  <c r="E1954" i="1"/>
  <c r="E1955" i="1"/>
  <c r="E1956" i="1"/>
  <c r="E1957" i="1"/>
  <c r="E1958" i="1"/>
  <c r="E1959" i="1"/>
  <c r="E1960" i="1"/>
  <c r="E1961" i="1"/>
  <c r="E1963" i="1"/>
  <c r="E1964" i="1"/>
  <c r="E1965" i="1"/>
  <c r="E1967" i="1"/>
  <c r="E1968" i="1"/>
  <c r="E1969" i="1"/>
  <c r="E1970" i="1"/>
  <c r="E1971" i="1"/>
  <c r="E1972" i="1"/>
  <c r="E1974" i="1"/>
  <c r="E1975" i="1"/>
  <c r="E1976" i="1"/>
  <c r="E1977" i="1"/>
  <c r="E1978" i="1"/>
  <c r="E1979" i="1"/>
  <c r="E1981" i="1"/>
  <c r="E1982" i="1"/>
  <c r="E1983" i="1"/>
  <c r="E1985" i="1"/>
  <c r="E1986" i="1"/>
  <c r="E1987" i="1"/>
  <c r="E1989" i="1"/>
  <c r="E1990" i="1"/>
  <c r="E1991" i="1"/>
  <c r="E1993" i="1"/>
  <c r="E1994" i="1"/>
  <c r="E1995" i="1"/>
  <c r="E1997" i="1"/>
  <c r="E1998" i="1"/>
  <c r="E1999" i="1"/>
  <c r="E2001" i="1"/>
  <c r="E2002" i="1"/>
  <c r="E2003" i="1"/>
  <c r="E2005" i="1"/>
  <c r="E2006" i="1"/>
  <c r="E2007" i="1"/>
  <c r="E2009" i="1"/>
  <c r="E2010" i="1"/>
  <c r="E2011" i="1"/>
  <c r="E2013" i="1"/>
  <c r="E2014" i="1"/>
  <c r="E2015" i="1"/>
  <c r="E2017" i="1"/>
  <c r="E2018" i="1"/>
  <c r="E2019" i="1"/>
  <c r="E2020" i="1"/>
  <c r="E2022" i="1"/>
  <c r="E2023" i="1"/>
  <c r="E2024" i="1"/>
  <c r="E2026" i="1"/>
  <c r="E2027" i="1"/>
  <c r="E2028" i="1"/>
  <c r="E2030" i="1"/>
  <c r="E2031" i="1"/>
  <c r="E2032" i="1"/>
  <c r="E2034" i="1"/>
  <c r="E2035" i="1"/>
  <c r="E2036" i="1"/>
  <c r="E2038" i="1"/>
  <c r="E2039" i="1"/>
  <c r="E2040" i="1"/>
  <c r="E2042" i="1"/>
  <c r="E2043" i="1"/>
  <c r="E2044" i="1"/>
  <c r="E2045" i="1"/>
  <c r="E2046" i="1"/>
  <c r="E2048" i="1"/>
  <c r="E2049" i="1"/>
  <c r="E2050" i="1"/>
  <c r="E2052" i="1"/>
  <c r="E2053" i="1"/>
  <c r="E2054" i="1"/>
  <c r="E2055" i="1"/>
  <c r="E2057" i="1"/>
  <c r="E2058" i="1"/>
  <c r="E2059" i="1"/>
  <c r="E2061" i="1"/>
  <c r="E2062" i="1"/>
  <c r="E2063" i="1"/>
  <c r="E2064" i="1"/>
  <c r="E2065" i="1"/>
  <c r="E2066" i="1"/>
  <c r="E2068" i="1"/>
  <c r="E2069" i="1"/>
  <c r="E2070" i="1"/>
  <c r="E2072" i="1"/>
  <c r="E2073" i="1"/>
  <c r="E2074" i="1"/>
  <c r="E2075" i="1"/>
  <c r="E2076" i="1"/>
  <c r="E2078" i="1"/>
  <c r="E2079" i="1"/>
  <c r="E2080" i="1"/>
  <c r="E2082" i="1"/>
  <c r="E2083" i="1"/>
  <c r="E2084" i="1"/>
  <c r="E2086" i="1"/>
  <c r="E2087" i="1"/>
  <c r="E2088" i="1"/>
  <c r="E2090" i="1"/>
  <c r="E2091" i="1"/>
  <c r="E2092" i="1"/>
  <c r="E2094" i="1"/>
  <c r="E2095" i="1"/>
  <c r="E2096" i="1"/>
  <c r="E2098" i="1"/>
  <c r="E2099" i="1"/>
  <c r="E2100" i="1"/>
  <c r="E2102" i="1"/>
  <c r="E2103" i="1"/>
  <c r="E2104" i="1"/>
  <c r="E2106" i="1"/>
  <c r="E2107" i="1"/>
  <c r="E2108" i="1"/>
  <c r="E2109" i="1"/>
  <c r="E2111" i="1"/>
  <c r="E2112" i="1"/>
  <c r="E2113" i="1"/>
  <c r="E2115" i="1"/>
  <c r="E2116" i="1"/>
  <c r="E2117" i="1"/>
  <c r="E2119" i="1"/>
  <c r="E2120" i="1"/>
  <c r="E2121" i="1"/>
  <c r="E2123" i="1"/>
  <c r="E2124" i="1"/>
  <c r="E2125" i="1"/>
  <c r="E21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80" i="1"/>
  <c r="A81" i="1"/>
  <c r="A82" i="1"/>
  <c r="A83" i="1"/>
  <c r="A84" i="1"/>
  <c r="A85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2" i="1"/>
  <c r="A233" i="1"/>
  <c r="A234" i="1"/>
  <c r="A235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1" i="1"/>
  <c r="A382" i="1"/>
  <c r="A383" i="1"/>
  <c r="A384" i="1"/>
  <c r="A385" i="1"/>
  <c r="A386" i="1"/>
  <c r="A387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9" i="1"/>
  <c r="A420" i="1"/>
  <c r="A421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7" i="1"/>
  <c r="A738" i="1"/>
  <c r="A739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5" i="1"/>
  <c r="A826" i="1"/>
  <c r="A827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2" i="1"/>
  <c r="A1743" i="1"/>
  <c r="A1744" i="1"/>
  <c r="A1745" i="1"/>
  <c r="A1746" i="1"/>
  <c r="A1747" i="1"/>
  <c r="A1748" i="1"/>
  <c r="A1749" i="1"/>
  <c r="A1751" i="1"/>
  <c r="A1752" i="1"/>
  <c r="A1753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9" i="1"/>
  <c r="A1890" i="1"/>
  <c r="A1891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5" i="1"/>
  <c r="A1926" i="1"/>
  <c r="A1927" i="1"/>
  <c r="A1928" i="1"/>
  <c r="A1929" i="1"/>
  <c r="A1930" i="1"/>
  <c r="A1931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3" i="1"/>
  <c r="A1974" i="1"/>
  <c r="A1975" i="1"/>
  <c r="A1976" i="1"/>
  <c r="A1977" i="1"/>
  <c r="A1978" i="1"/>
  <c r="A1979" i="1"/>
  <c r="A1980" i="1"/>
  <c r="A1981" i="1"/>
  <c r="A1982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1" i="2"/>
  <c r="F2" i="1"/>
</calcChain>
</file>

<file path=xl/connections.xml><?xml version="1.0" encoding="utf-8"?>
<connections xmlns="http://schemas.openxmlformats.org/spreadsheetml/2006/main">
  <connection id="1" name="Aug_2014" type="6" refreshedVersion="5" background="1" saveData="1">
    <textPr codePage="850" sourceFile="C:\Users\User\Documents\seng403_New\2014\Aug_2014.txt" space="1" comma="1" consecutive="1" delimiter=":">
      <textFields count="3">
        <textField/>
        <textField/>
        <textField/>
      </textFields>
    </textPr>
  </connection>
  <connection id="2" name="Aug_2014LOC" type="6" refreshedVersion="5" background="1" saveData="1">
    <textPr codePage="850" sourceFile="C:\Users\User\Documents\seng403_New\2014\Aug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<sst xmlns="http://schemas.openxmlformats.org/spreadsheetml/2006/main" count="6426" uniqueCount="1131">
  <si>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</si>
  <si>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</si>
  <si>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</si>
  <si>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</si>
  <si>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</si>
  <si>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</si>
  <si>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</si>
  <si>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Adam</t>
  </si>
  <si>
    <t>Midvidy</t>
  </si>
  <si>
    <t>735b528437eb4042dcc92f2d8f2a55c30176b5d0</t>
  </si>
  <si>
    <t>src/mongo/util/</t>
  </si>
  <si>
    <t>4752092258fd5868147b8cece636d2fd41c79305</t>
  </si>
  <si>
    <t>src/mongo/client/</t>
  </si>
  <si>
    <t>c18aa8e2560b266bf5806310d67a7f2bed2d43d3</t>
  </si>
  <si>
    <t>buildscripts/</t>
  </si>
  <si>
    <t>src/mongo/</t>
  </si>
  <si>
    <t>d8612542111d9af6b99c5f6ad3cd8e0c4b43cea1</t>
  </si>
  <si>
    <t>f60c7f9003ec815c5e4c37decb6ae48a80bf84ec</t>
  </si>
  <si>
    <t>src/mongo/db/</t>
  </si>
  <si>
    <t>2c56cc550c8f3894e8631fd9862220352b255ab5</t>
  </si>
  <si>
    <t>08873e79890885f83d0a9ae1de7ea9f4769cd83d</t>
  </si>
  <si>
    <t>src/mongo/db/repl/</t>
  </si>
  <si>
    <t>daab6fae496e1aca6b8f7c709bd18307745df1dd</t>
  </si>
  <si>
    <t>src/mongo/db/commands/</t>
  </si>
  <si>
    <t>Alex</t>
  </si>
  <si>
    <t>Kleiman</t>
  </si>
  <si>
    <t>e970e918c5300a13360edb57a88871b02dbe5982</t>
  </si>
  <si>
    <t>src/mongo/db/storage/rocks/</t>
  </si>
  <si>
    <t>0f5849fd4d4bf9f398c14e21fc4c9f9be123f0aa</t>
  </si>
  <si>
    <t>src/mongo/db/storage/mmap_v1/btree/</t>
  </si>
  <si>
    <t>src/mongo/db/storage/mmap_v1/</t>
  </si>
  <si>
    <t>0d3349ce115b14a9e5cd2b7438f1e796067043e0</t>
  </si>
  <si>
    <t>src/mongo/db/catalog/</t>
  </si>
  <si>
    <t>src/mongo/db/storage/heap1/</t>
  </si>
  <si>
    <t>src/mongo/db/storage/</t>
  </si>
  <si>
    <t>Alexis</t>
  </si>
  <si>
    <t>Midon</t>
  </si>
  <si>
    <t>fb1e82a243bc7c2b96ea1cfa78370f08a4c59bc6</t>
  </si>
  <si>
    <t>rpm/</t>
  </si>
  <si>
    <t>Andreas</t>
  </si>
  <si>
    <t>807f8b61127670c57ed65ffa5bc9ccafed4f26d3</t>
  </si>
  <si>
    <t>src/mongo/db/auth/</t>
  </si>
  <si>
    <t>6250f6da8b0713759a402caef66c110822361390</t>
  </si>
  <si>
    <t>e6a8e256ca73e7596d9f8b7b3a3b00d8c08f6554</t>
  </si>
  <si>
    <t>jstests/auth/</t>
  </si>
  <si>
    <t>6cd4941a088d9fd378012dfdd7269788b57e58eb</t>
  </si>
  <si>
    <t>jstests/libs/</t>
  </si>
  <si>
    <t>Nilsson</t>
  </si>
  <si>
    <t>Andrew</t>
  </si>
  <si>
    <t>Morrow</t>
  </si>
  <si>
    <t>c40a73d76c1c27a74b9cbf44db49a93008bb6624</t>
  </si>
  <si>
    <t>src/third_party/</t>
  </si>
  <si>
    <t>f585b865685f4c29619a7a7ea61463b8e25c67cc</t>
  </si>
  <si>
    <t>src/mongo/db/query/</t>
  </si>
  <si>
    <t>src/mongo/s/</t>
  </si>
  <si>
    <t>cc54386515d70ac012910b969fc893aa3282e16b</t>
  </si>
  <si>
    <t>src/mongo/bson/</t>
  </si>
  <si>
    <t>6354bcfdd21c632c7578745bd4b794aaf16b491a</t>
  </si>
  <si>
    <t>84110130c0de9aa17c5a26ecf21ee75828838b0a</t>
  </si>
  <si>
    <t>fae7c52d21cacdc97c898d17b95e4322f8a9bb87</t>
  </si>
  <si>
    <t>src/mongo/util/concurrency/</t>
  </si>
  <si>
    <t>99e76fcc67198289d2913d667df6cf9e274bd427</t>
  </si>
  <si>
    <t>f3bcadd173c368efbfdbe8900bf4bdb31bb5ac9c</t>
  </si>
  <si>
    <t>931f48190b276dd783d76ae4071228d6ab1f0bfd</t>
  </si>
  <si>
    <t>src/mongo/bson/util/</t>
  </si>
  <si>
    <t>src/mongo/client/examples/</t>
  </si>
  <si>
    <t>src/mongo/db/concurrency/</t>
  </si>
  <si>
    <t>src/mongo/db/sorter/</t>
  </si>
  <si>
    <t>src/mongo/db/stats/</t>
  </si>
  <si>
    <t>src/mongo/dbtests/</t>
  </si>
  <si>
    <t>src/mongo/shell/</t>
  </si>
  <si>
    <t>Andy</t>
  </si>
  <si>
    <t>Schwerin</t>
  </si>
  <si>
    <t>60d77fd541a1748f16ced5b790fa979633c325df</t>
  </si>
  <si>
    <t>68f84244953ed2ade6a00d61baf3f70d51f0d890</t>
  </si>
  <si>
    <t>4ae7190ecc4a24f271e6be134c951335500b4f6f</t>
  </si>
  <si>
    <t>86be883456bddff9ce3c283c9d740e70d62eb22f</t>
  </si>
  <si>
    <t>3e5da05ed36c38eb9b13b5d6c81bb390273abf25</t>
  </si>
  <si>
    <t>ab5de8df2d7a9aa220fc138ce8fa16fbc519af7e</t>
  </si>
  <si>
    <t>1760e651f2c4ed5b26e37a54de8b0d42f6cf8616</t>
  </si>
  <si>
    <t>312aa1b308c775e3bafec3ac1570f5c195956dbd</t>
  </si>
  <si>
    <t>3913d118f4cb0296dda50b8ba52e4c9f21583be9</t>
  </si>
  <si>
    <t>a31db51d525fab001ac9b213cfc4a96b23ae7c16</t>
  </si>
  <si>
    <t>20689033eb7f0350902b191d432ed9ae6a8e2677</t>
  </si>
  <si>
    <t>f9a0f6380d1858bb8c8feeb008276c680d68d7ba</t>
  </si>
  <si>
    <t>090f23992082e349e65c6bd3e2f7c5264fa1d1b3</t>
  </si>
  <si>
    <t>1232c89874a8763375b65c438680e8441f65f021</t>
  </si>
  <si>
    <t>972264abaf49c46b0726841e4fa2444cd3f3d737</t>
  </si>
  <si>
    <t>88cc54431e112cd2edaa9042b3b20ba1b10fce82</t>
  </si>
  <si>
    <t>48b0eb5b87ed6037541a0db3dac32b09b79c0bc2</t>
  </si>
  <si>
    <t>a88395dff3cc8bc3beec8356b8b25869d9c6cfe4</t>
  </si>
  <si>
    <t>src/mongo/unittest/</t>
  </si>
  <si>
    <t>eaac0152f37484f7e581be6fc1d838eb6001ddfb</t>
  </si>
  <si>
    <t>5aa26641648876ee10dcfc8ff7256dd46efc8b9c</t>
  </si>
  <si>
    <t>50789ae076281da32412ef6bdf3145fc4b070f16</t>
  </si>
  <si>
    <t>Anil</t>
  </si>
  <si>
    <t>Kumar</t>
  </si>
  <si>
    <t>e5659ef4dde0724a4c4eace6f1ca8d54bb17e04f</t>
  </si>
  <si>
    <t>src/mongo/dbtests/mock/</t>
  </si>
  <si>
    <t>Benety</t>
  </si>
  <si>
    <t>Goh</t>
  </si>
  <si>
    <t>79626bc249484368fe4d9369ec52f7df70e6a726</t>
  </si>
  <si>
    <t>src/mongo/scripting/</t>
  </si>
  <si>
    <t>166b061a60bd3399e60009934e1898e6006f4004</t>
  </si>
  <si>
    <t>ac6b4eac9d1fc33d357ee9264e4508f8a564d89d</t>
  </si>
  <si>
    <t>jstests/core/</t>
  </si>
  <si>
    <t>1d46ac81bb65d8065f7667103d25abcef6fbf897</t>
  </si>
  <si>
    <t>src/mongo/logger/</t>
  </si>
  <si>
    <t>a8d7c7b8559e8a4fe85e13de459a961099e8a04d</t>
  </si>
  <si>
    <t>be05259d36ec5f44c821c8f2d103a4ee83ebaf53</t>
  </si>
  <si>
    <t>src/mongo/util/net/</t>
  </si>
  <si>
    <t>256d9b8323080d84807b7f951134b61cb55169eb</t>
  </si>
  <si>
    <t>10827279fbc6380d4d7774837022b65b3204a988</t>
  </si>
  <si>
    <t>ce36d23ba2fe7962353668934c777c2f6263d078</t>
  </si>
  <si>
    <t>82e53c90774707a51e3f1b82c5b672a3e3700640</t>
  </si>
  <si>
    <t>6042e906fdd907d53b8231749422f786f19114d8</t>
  </si>
  <si>
    <t>7fb648f261973a7002d88e8405fc1e4661d0fbdd</t>
  </si>
  <si>
    <t>2644f32bc3e8aa2f0c68ad19b93ebb0b681471c1</t>
  </si>
  <si>
    <t>8a523f3bfd6e32cb6882d38e4eeff6adb6ea27c1</t>
  </si>
  <si>
    <t>src/mongo/db/commands/write_commands/</t>
  </si>
  <si>
    <t>src/mongo/db/exec/</t>
  </si>
  <si>
    <t>src/mongo/db/fts/</t>
  </si>
  <si>
    <t>src/mongo/db/geo/</t>
  </si>
  <si>
    <t>src/mongo/db/index/</t>
  </si>
  <si>
    <t>src/mongo/db/ops/</t>
  </si>
  <si>
    <t>src/mongo/db/storage/mmap_v1/catalog/</t>
  </si>
  <si>
    <t>src/mongo/s/write_ops/</t>
  </si>
  <si>
    <t>850d2d0912e519e544f0c896583a6fbd5cceabce</t>
  </si>
  <si>
    <t>a3845092f26955e6cbfca868fd136b7d5eefed9b</t>
  </si>
  <si>
    <t>src/mongo/db/matcher/</t>
  </si>
  <si>
    <t>src/mongo/s/commands/</t>
  </si>
  <si>
    <t>src/mongo/tools/</t>
  </si>
  <si>
    <t>src/third_party/s2/base/</t>
  </si>
  <si>
    <t>fe950f19e616a86fdea70da66eda658d64489a5e</t>
  </si>
  <si>
    <t>adc36ff6450b1ee493b9acd26d3e79bd4facf953</t>
  </si>
  <si>
    <t>daveh86</t>
  </si>
  <si>
    <t>1f5428d02542074a49e054172f4dac46b06fd97b</t>
  </si>
  <si>
    <t>cf2917a1e94959a696642407425f89fe14ccb1b4</t>
  </si>
  <si>
    <t>David</t>
  </si>
  <si>
    <t>Storch</t>
  </si>
  <si>
    <t>b365799cde89ffcb255d1950057298f6f724d0c8</t>
  </si>
  <si>
    <t>c1cfdabdf0ed0fd2abfa24faa243b9d4a00a987c</t>
  </si>
  <si>
    <t>ab45fd3e0c3ea06a5c093e826862618ae3b6205a</t>
  </si>
  <si>
    <t>jstests/noPassthroughWithMongod/</t>
  </si>
  <si>
    <t>c1901441f0e9c73d5457d3169145fb55a65c7307</t>
  </si>
  <si>
    <t>src/mongo/db/pipeline/</t>
  </si>
  <si>
    <t>c184143fa4d8a4fdf4fdc684404d4aad3e55794b</t>
  </si>
  <si>
    <t>4f5703ae45f05576fac5261dc985aabd142a0a78</t>
  </si>
  <si>
    <t>Davide</t>
  </si>
  <si>
    <t>Italiano</t>
  </si>
  <si>
    <t>efd7c52925f0d2030fa7462b358d7b8faffe5b4c</t>
  </si>
  <si>
    <t>Eliot</t>
  </si>
  <si>
    <t>Horowitz</t>
  </si>
  <si>
    <t>f0bb5123f50bb617eb9499539f01779c6e9f5e95</t>
  </si>
  <si>
    <t>93ba91bdf9ce4721a5467e5d35118b16f04c2577</t>
  </si>
  <si>
    <t>e42a4603f7812286bea6b1e2df704d9781f75679</t>
  </si>
  <si>
    <t>602639ffa6d8fbbbcfa6cfec4ff2a5a37158d88f</t>
  </si>
  <si>
    <t>6499f50b1fb6333096b8c358deededb920738f7e</t>
  </si>
  <si>
    <t>6b534d4275b913eb8eaa31ffdacc7e25b5494afa</t>
  </si>
  <si>
    <t>19df2e7d6a25345f0f751212e5fab190b4e016ee</t>
  </si>
  <si>
    <t>addfc302ecf617dfe46e4ce09d629e6bf8367f85</t>
  </si>
  <si>
    <t>jstests/mmap_v1/</t>
  </si>
  <si>
    <t>5d311d9f0583e3d74ce1aa47c66965cd0b39276f</t>
  </si>
  <si>
    <t>aa86da1011b6fc9559f0ccc94639335de8b37301</t>
  </si>
  <si>
    <t>c6572b24bd0dfaaf926a2027131fab283f6df701</t>
  </si>
  <si>
    <t>670e6a31600dceddfd7dc356a639a3251a94a6ca</t>
  </si>
  <si>
    <t>e44e8071067865b7eebc6c6827fdcc7c051a60c5</t>
  </si>
  <si>
    <t>568f6de65c6e9a88a26aa2e10b12cb68ae0f1b06</t>
  </si>
  <si>
    <t>f8003b264fe6c7a73fdfefd969983a885ef52958</t>
  </si>
  <si>
    <t>Eric</t>
  </si>
  <si>
    <t>Milkie</t>
  </si>
  <si>
    <t>9a770ca1ce8d5c7fcad7efffe562abaa8dd4b138</t>
  </si>
  <si>
    <t>0fbd416c565ec4af11990e64cab887af12fbf76f</t>
  </si>
  <si>
    <t>4763ed8e758149413b214f3788cb053589ab76c5</t>
  </si>
  <si>
    <t>dcd1540dd9149702dee70f5f9536f03ed49685eb</t>
  </si>
  <si>
    <t>7fd6a30edd7c3406de3712d14ad395784c478a45</t>
  </si>
  <si>
    <t>7b1fb9c442e6c97df18d0ecba47a21adaaf1d65b</t>
  </si>
  <si>
    <t>2779fc44168384bf5c87790ae7e2a1653c57e87c</t>
  </si>
  <si>
    <t>4064ced405a51bedcb9da9d90f0320023e23728c</t>
  </si>
  <si>
    <t>17a8a00da6e9ac5fe09a658499c071a3879d45a8</t>
  </si>
  <si>
    <t>559d29efb349606850cd195b0af4cda28035806b</t>
  </si>
  <si>
    <t>9593c2ee9546f2d9ea2d24ff56743a70b4af2a01</t>
  </si>
  <si>
    <t>6a81ce76079c72b7f7c78170ac33f7a7c2772922</t>
  </si>
  <si>
    <t>8130d43a0dbc51413fd460efc4bb27108c1ea315</t>
  </si>
  <si>
    <t>9b0b7f0eeb9eec34b3d6ba48c3a7ccf7d6f32503</t>
  </si>
  <si>
    <t>Ernie</t>
  </si>
  <si>
    <t>Hershey</t>
  </si>
  <si>
    <t>e4c72a04f7dab7ab747f59306cabd36cff3f3e16</t>
  </si>
  <si>
    <t>2966c35b20416d55c3d481e5f254a9befb1b2338</t>
  </si>
  <si>
    <t>4b03f988e91c4991ab60f5f8edc933cee5640796</t>
  </si>
  <si>
    <t>src/mongo/installer/msi/wxs/</t>
  </si>
  <si>
    <t>Greg</t>
  </si>
  <si>
    <t>Studer</t>
  </si>
  <si>
    <t>6e90ddf91fdbbc578e499fcb736365498e47f55a</t>
  </si>
  <si>
    <t>0f0e24f5dce718bd1d54f7ca3762d3f4cb13db2f</t>
  </si>
  <si>
    <t>jstests/sharding/</t>
  </si>
  <si>
    <t>src/mongo/base/</t>
  </si>
  <si>
    <t>ec9576707a7c54abc53dfb75bea3c7c502b6a2d3</t>
  </si>
  <si>
    <t>88e30849b29c0e2050bba768545daefa170be927</t>
  </si>
  <si>
    <t>c328d06c22c9b693e66dcdf020b3642fb147b8ac</t>
  </si>
  <si>
    <t>Hari</t>
  </si>
  <si>
    <t>Khalsa</t>
  </si>
  <si>
    <t>b76ab679c9fa567f1b26638c9f0415dc94917393</t>
  </si>
  <si>
    <t>caf2557cbefcf3d129d9a6c3a1a9b649dfdef82f</t>
  </si>
  <si>
    <t>522347375e6859b9dbafdc4f0bbdd462f98321fa</t>
  </si>
  <si>
    <t>2c403aab664bb25704d984c48583d80701a5267b</t>
  </si>
  <si>
    <t>fd9306a5955b04a19dbeb5d8eddceb21d0beb79f</t>
  </si>
  <si>
    <t>Jason</t>
  </si>
  <si>
    <t>Carey</t>
  </si>
  <si>
    <t>dc9e090dba1f17467520eca13571512c621d503f</t>
  </si>
  <si>
    <t>8d0bf7dfbfafd09b9465feec3651cdd31aeb0dcc</t>
  </si>
  <si>
    <t>src/mongo/platform/</t>
  </si>
  <si>
    <t>Rassi</t>
  </si>
  <si>
    <t>15a025f43ff3b038c17fce40b7d0802a58ab4e3b</t>
  </si>
  <si>
    <t>jstests/aggregation/bugs/</t>
  </si>
  <si>
    <t>2c510c5c06b4e557efb680d57694d24f1c028464</t>
  </si>
  <si>
    <t>71277e8a5d072fbfa956a74f3c0295f69ead120f</t>
  </si>
  <si>
    <t>b3b6a1a9da2417ce61b2654f9ac5cc2685bc87ad</t>
  </si>
  <si>
    <t>caa6c9411ba9e3b2b0e9056a0e194009298e4ed8</t>
  </si>
  <si>
    <t>a1042b421b4a1f046a0228ef316c95f001a4781b</t>
  </si>
  <si>
    <t>6e7a8ef675dd9a6f43dc191bfa35c550ddee7368</t>
  </si>
  <si>
    <t>d7133440dc8f05f0514d2b056d8605513b6e4d1b</t>
  </si>
  <si>
    <t>Jonathan</t>
  </si>
  <si>
    <t>69397200432a6cf33890e00f7e50039f3b82b6df</t>
  </si>
  <si>
    <t>src/mongo/installer/msi/</t>
  </si>
  <si>
    <t>9144f84e621f5e1ffde55579851180be5f8653ab</t>
  </si>
  <si>
    <t>ced73c084c0d391ca49b9b6aa271b6cea6636de0</t>
  </si>
  <si>
    <t>jstests/tool/</t>
  </si>
  <si>
    <t>c55d103b02fabe2e7b00d950bef5f8c4b8012fab</t>
  </si>
  <si>
    <t>c13eefdea68c0d493892014d42d8c4bbe687d4c3</t>
  </si>
  <si>
    <t>Reams</t>
  </si>
  <si>
    <t>Jose</t>
  </si>
  <si>
    <t>Sebastian</t>
  </si>
  <si>
    <t>e2a58d5fd4e3f0d64bb5ba10de87ca48365617fc</t>
  </si>
  <si>
    <t>Kaloian</t>
  </si>
  <si>
    <t>Manassiev</t>
  </si>
  <si>
    <t>3af53b365e5fd67df35134f4190202b4f0c4c6a0</t>
  </si>
  <si>
    <t>6f2e6b46bf9c0b8b6042c821a56edf8968c24f4b</t>
  </si>
  <si>
    <t>a9cd3f0964e4cec1efd3360d2fbaffae495737c0</t>
  </si>
  <si>
    <t>155d994c632e4f0498bd592e9b18e09eeda6a030</t>
  </si>
  <si>
    <t>c069fc13a91204940c82a90f7c2c2f09b80c3428</t>
  </si>
  <si>
    <t>052175eb9e0b793de19575fea37a7fdd95126a50</t>
  </si>
  <si>
    <t>eacc825ccae11f81a3d06513ceced054b9562ef6</t>
  </si>
  <si>
    <t>a9f9040c76e2927aa801728578b86541336c2fa2</t>
  </si>
  <si>
    <t>4f5580004184c576f7ad5c1ea738c73681cd4e48</t>
  </si>
  <si>
    <t>d1767c999d4371fc1aa1eb85f5f8b58c0b5f4848</t>
  </si>
  <si>
    <t>c610cfe5c58d1f4301f5535d3e166d5d4332bc87</t>
  </si>
  <si>
    <t>920a4a18b00f5831f644934671e64174186b164f</t>
  </si>
  <si>
    <t>d261864e9156af7ecc3d0491111dffa0161e9d0d</t>
  </si>
  <si>
    <t>7d3048502184e1b89d502302c12da4dcbde2e221</t>
  </si>
  <si>
    <t>Kamran</t>
  </si>
  <si>
    <t>Khan</t>
  </si>
  <si>
    <t>0adbb451f7393c633686d65fd77b77ddc1161fe4</t>
  </si>
  <si>
    <t>Mark</t>
  </si>
  <si>
    <t>Benvenuto</t>
  </si>
  <si>
    <t>746e8835b0b841235b767628d6ae0382a85bdab0</t>
  </si>
  <si>
    <t>b983d2b0858507009c1ef1589853cf9aec8dba33</t>
  </si>
  <si>
    <t>1243bf4edfa8c3b184b8fca1b7feb863c45e96dd</t>
  </si>
  <si>
    <t>6792a5035e18f23ebb4d2eb958a84953fcdb9ee1</t>
  </si>
  <si>
    <t>0dcc9c14f5d8f0f26c174676fa770b18f4aa122c</t>
  </si>
  <si>
    <t>src/third_party/boost-1.55.0/boost/algorithm/cxx11/</t>
  </si>
  <si>
    <t>src/third_party/boost-1.55.0/boost/algorithm/cxx14/</t>
  </si>
  <si>
    <t>src/third_party/boost-1.55.0/boost/algorithm/searching/detail/</t>
  </si>
  <si>
    <t>src/third_party/boost-1.55.0/boost/algorithm/searching/</t>
  </si>
  <si>
    <t>src/third_party/boost-1.55.0/boost/algorithm/string/detail/</t>
  </si>
  <si>
    <t>src/third_party/boost-1.55.0/boost/algorithm/string/std/</t>
  </si>
  <si>
    <t>src/third_party/boost-1.55.0/boost/algorithm/string/</t>
  </si>
  <si>
    <t>src/third_party/boost-1.55.0/boost/algorithm/</t>
  </si>
  <si>
    <t>src/third_party/boost-1.55.0/boost/archive/detail/</t>
  </si>
  <si>
    <t>src/third_party/boost-1.55.0/boost/archive/impl/</t>
  </si>
  <si>
    <t>src/third_party/boost-1.55.0/boost/archive/iterators/</t>
  </si>
  <si>
    <t>src/third_party/boost-1.55.0/boost/archive/</t>
  </si>
  <si>
    <t>src/third_party/boost-1.55.0/boost/assign/</t>
  </si>
  <si>
    <t>src/third_party/boost-1.55.0/boost/atomic/detail/</t>
  </si>
  <si>
    <t>src/third_party/boost-1.55.0/boost/atomic/</t>
  </si>
  <si>
    <t>src/third_party/boost-1.55.0/boost/bind/</t>
  </si>
  <si>
    <t>src/third_party/boost-1.55.0/boost/chrono/detail/inlined/mac/</t>
  </si>
  <si>
    <t>src/third_party/boost-1.55.0/boost/chrono/detail/inlined/posix/</t>
  </si>
  <si>
    <t>src/third_party/boost-1.55.0/boost/chrono/detail/inlined/win/</t>
  </si>
  <si>
    <t>src/third_party/boost-1.55.0/boost/chrono/detail/inlined/</t>
  </si>
  <si>
    <t>src/third_party/boost-1.55.0/boost/chrono/detail/no_warning/</t>
  </si>
  <si>
    <t>src/third_party/boost-1.55.0/boost/chrono/detail/</t>
  </si>
  <si>
    <t>src/third_party/boost-1.55.0/boost/chrono/io/utility/</t>
  </si>
  <si>
    <t>src/third_party/boost-1.55.0/boost/chrono/io/</t>
  </si>
  <si>
    <t>src/third_party/boost-1.55.0/boost/chrono/io_v1/</t>
  </si>
  <si>
    <t>src/third_party/boost-1.55.0/boost/chrono/typeof/boost/chrono/</t>
  </si>
  <si>
    <t>src/third_party/boost-1.55.0/boost/chrono/typeof/boost/</t>
  </si>
  <si>
    <t>src/third_party/boost-1.55.0/boost/chrono/</t>
  </si>
  <si>
    <t>src/third_party/boost-1.55.0/boost/concept/detail/</t>
  </si>
  <si>
    <t>src/third_party/boost-1.55.0/boost/concept/</t>
  </si>
  <si>
    <t>src/third_party/boost-1.55.0/boost/config/abi/</t>
  </si>
  <si>
    <t>src/third_party/boost-1.55.0/boost/config/compiler/</t>
  </si>
  <si>
    <t>src/third_party/boost-1.55.0/boost/config/no_tr1/</t>
  </si>
  <si>
    <t>src/third_party/boost-1.55.0/boost/config/platform/</t>
  </si>
  <si>
    <t>src/third_party/boost-1.55.0/boost/config/stdlib/</t>
  </si>
  <si>
    <t>src/third_party/boost-1.55.0/boost/config/</t>
  </si>
  <si>
    <t>src/third_party/boost-1.55.0/boost/container/detail/</t>
  </si>
  <si>
    <t>src/third_party/boost-1.55.0/boost/container/</t>
  </si>
  <si>
    <t>src/third_party/boost-1.55.0/boost/date_time/gregorian/</t>
  </si>
  <si>
    <t>src/third_party/boost-1.55.0/boost/date_time/local_time/</t>
  </si>
  <si>
    <t>src/third_party/boost-1.55.0/boost/date_time/posix_time/</t>
  </si>
  <si>
    <t>src/third_party/boost-1.55.0/boost/date_time/</t>
  </si>
  <si>
    <t>src/third_party/boost-1.55.0/boost/detail/winapi/</t>
  </si>
  <si>
    <t>src/third_party/boost-1.55.0/boost/detail/</t>
  </si>
  <si>
    <t>src/third_party/boost-1.55.0/boost/exception/detail/</t>
  </si>
  <si>
    <t>src/third_party/boost-1.55.0/boost/exception/</t>
  </si>
  <si>
    <t>src/third_party/boost-1.55.0/boost/filesystem/detail/</t>
  </si>
  <si>
    <t>src/third_party/boost-1.55.0/boost/filesystem/</t>
  </si>
  <si>
    <t>src/third_party/boost-1.55.0/boost/format/detail/</t>
  </si>
  <si>
    <t>src/third_party/boost-1.55.0/boost/format/</t>
  </si>
  <si>
    <t>src/third_party/boost-1.55.0/boost/function/detail/</t>
  </si>
  <si>
    <t>src/third_party/boost-1.55.0/boost/function/</t>
  </si>
  <si>
    <t>src/third_party/boost-1.55.0/boost/functional/hash/detail/</t>
  </si>
  <si>
    <t>src/third_party/boost-1.55.0/boost/functional/hash/</t>
  </si>
  <si>
    <t>src/third_party/boost-1.55.0/boost/functional/</t>
  </si>
  <si>
    <t>src/third_party/boost-1.55.0/boost/fusion/adapted/mpl/detail/</t>
  </si>
  <si>
    <t>src/third_party/boost-1.55.0/boost/fusion/adapted/mpl/</t>
  </si>
  <si>
    <t>src/third_party/boost-1.55.0/boost/fusion/adapted/struct/detail/</t>
  </si>
  <si>
    <t>src/third_party/boost-1.55.0/boost/fusion/adapted/struct/</t>
  </si>
  <si>
    <t>src/third_party/boost-1.55.0/boost/fusion/adapted/</t>
  </si>
  <si>
    <t>src/third_party/boost-1.55.0/boost/fusion/algorithm/transformation/</t>
  </si>
  <si>
    <t>src/third_party/boost-1.55.0/boost/fusion/container/generation/</t>
  </si>
  <si>
    <t>src/third_party/boost-1.55.0/boost/fusion/container/list/detail/preprocessed/</t>
  </si>
  <si>
    <t>src/third_party/boost-1.55.0/boost/fusion/container/list/detail/</t>
  </si>
  <si>
    <t>src/third_party/boost-1.55.0/boost/fusion/container/list/</t>
  </si>
  <si>
    <t>src/third_party/boost-1.55.0/boost/fusion/container/vector/detail/preprocessed/</t>
  </si>
  <si>
    <t>src/third_party/boost-1.55.0/boost/fusion/container/vector/detail/</t>
  </si>
  <si>
    <t>src/third_party/boost-1.55.0/boost/fusion/container/vector/</t>
  </si>
  <si>
    <t>src/third_party/boost-1.55.0/boost/fusion/include/</t>
  </si>
  <si>
    <t>src/third_party/boost-1.55.0/boost/fusion/iterator/detail/</t>
  </si>
  <si>
    <t>src/third_party/boost-1.55.0/boost/fusion/iterator/mpl/</t>
  </si>
  <si>
    <t>src/third_party/boost-1.55.0/boost/fusion/iterator/</t>
  </si>
  <si>
    <t>src/third_party/boost-1.55.0/boost/fusion/mpl/</t>
  </si>
  <si>
    <t>src/third_party/boost-1.55.0/boost/fusion/sequence/comparison/detail/</t>
  </si>
  <si>
    <t>src/third_party/boost-1.55.0/boost/fusion/sequence/comparison/</t>
  </si>
  <si>
    <t>src/third_party/boost-1.55.0/boost/fusion/sequence/intrinsic/detail/</t>
  </si>
  <si>
    <t>src/third_party/boost-1.55.0/boost/fusion/sequence/intrinsic/</t>
  </si>
  <si>
    <t>src/third_party/boost-1.55.0/boost/fusion/sequence/io/detail/</t>
  </si>
  <si>
    <t>src/third_party/boost-1.55.0/boost/fusion/sequence/io/</t>
  </si>
  <si>
    <t>src/third_party/boost-1.55.0/boost/fusion/sequence/</t>
  </si>
  <si>
    <t>src/third_party/boost-1.55.0/boost/fusion/support/detail/</t>
  </si>
  <si>
    <t>src/third_party/boost-1.55.0/boost/fusion/support/</t>
  </si>
  <si>
    <t>src/third_party/boost-1.55.0/boost/fusion/tuple/detail/preprocessed/</t>
  </si>
  <si>
    <t>src/third_party/boost-1.55.0/boost/fusion/tuple/detail/</t>
  </si>
  <si>
    <t>src/third_party/boost-1.55.0/boost/fusion/tuple/</t>
  </si>
  <si>
    <t>src/third_party/boost-1.55.0/boost/fusion/view/iterator_range/detail/</t>
  </si>
  <si>
    <t>src/third_party/boost-1.55.0/boost/fusion/view/iterator_range/</t>
  </si>
  <si>
    <t>src/third_party/boost-1.55.0/boost/fusion/view/joint_view/detail/</t>
  </si>
  <si>
    <t>src/third_party/boost-1.55.0/boost/fusion/view/joint_view/</t>
  </si>
  <si>
    <t>src/third_party/boost-1.55.0/boost/fusion/view/single_view/detail/</t>
  </si>
  <si>
    <t>src/third_party/boost-1.55.0/boost/fusion/view/single_view/</t>
  </si>
  <si>
    <t>src/third_party/boost-1.55.0/boost/fusion/view/</t>
  </si>
  <si>
    <t>src/third_party/boost-1.55.0/boost/fusion/</t>
  </si>
  <si>
    <t>src/third_party/boost-1.55.0/boost/integer/</t>
  </si>
  <si>
    <t>src/third_party/boost-1.55.0/boost/interprocess/allocators/detail/</t>
  </si>
  <si>
    <t>src/third_party/boost-1.55.0/boost/interprocess/allocators/</t>
  </si>
  <si>
    <t>src/third_party/boost-1.55.0/boost/interprocess/containers/</t>
  </si>
  <si>
    <t>src/third_party/boost-1.55.0/boost/interprocess/detail/</t>
  </si>
  <si>
    <t>src/third_party/boost-1.55.0/boost/interprocess/indexes/</t>
  </si>
  <si>
    <t>src/third_party/boost-1.55.0/boost/interprocess/mem_algo/detail/</t>
  </si>
  <si>
    <t>src/third_party/boost-1.55.0/boost/interprocess/mem_algo/</t>
  </si>
  <si>
    <t>src/third_party/boost-1.55.0/boost/interprocess/smart_ptr/</t>
  </si>
  <si>
    <t>src/third_party/boost-1.55.0/boost/interprocess/streams/</t>
  </si>
  <si>
    <t>src/third_party/boost-1.55.0/boost/interprocess/sync/posix/</t>
  </si>
  <si>
    <t>src/third_party/boost-1.55.0/boost/interprocess/sync/spin/</t>
  </si>
  <si>
    <t>src/third_party/boost-1.55.0/boost/interprocess/sync/windows/</t>
  </si>
  <si>
    <t>src/third_party/boost-1.55.0/boost/interprocess/sync/</t>
  </si>
  <si>
    <t>src/third_party/boost-1.55.0/boost/interprocess/</t>
  </si>
  <si>
    <t>src/third_party/boost-1.55.0/boost/intrusive/detail/</t>
  </si>
  <si>
    <t>src/third_party/boost-1.55.0/boost/intrusive/</t>
  </si>
  <si>
    <t>src/third_party/boost-1.55.0/boost/io/detail/</t>
  </si>
  <si>
    <t>src/third_party/boost-1.55.0/boost/io/</t>
  </si>
  <si>
    <t>src/third_party/boost-1.55.0/boost/iterator/detail/</t>
  </si>
  <si>
    <t>src/third_party/boost-1.55.0/boost/iterator/</t>
  </si>
  <si>
    <t>src/third_party/boost-1.55.0/boost/lambda/detail/</t>
  </si>
  <si>
    <t>src/third_party/boost-1.55.0/boost/lambda/</t>
  </si>
  <si>
    <t>src/third_party/boost-1.55.0/boost/math/constants/</t>
  </si>
  <si>
    <t>src/third_party/boost-1.55.0/boost/math/distributions/detail/</t>
  </si>
  <si>
    <t>src/third_party/boost-1.55.0/boost/math/distributions/</t>
  </si>
  <si>
    <t>src/third_party/boost-1.55.0/boost/math/policies/</t>
  </si>
  <si>
    <t>src/third_party/boost-1.55.0/boost/math/special_functions/detail/</t>
  </si>
  <si>
    <t>src/third_party/boost-1.55.0/boost/math/special_functions/</t>
  </si>
  <si>
    <t>src/third_party/boost-1.55.0/boost/math/tools/detail/</t>
  </si>
  <si>
    <t>src/third_party/boost-1.55.0/boost/math/tools/</t>
  </si>
  <si>
    <t>src/third_party/boost-1.55.0/boost/math/</t>
  </si>
  <si>
    <t>src/third_party/boost-1.55.0/boost/move/detail/</t>
  </si>
  <si>
    <t>src/third_party/boost-1.55.0/boost/move/</t>
  </si>
  <si>
    <t>src/third_party/boost-1.55.0/boost/mpl/aux_/config/</t>
  </si>
  <si>
    <t>src/third_party/boost-1.55.0/boost/mpl/aux_/preprocessed/gcc/</t>
  </si>
  <si>
    <t>src/third_party/boost-1.55.0/boost/mpl/aux_/preprocessed/no_ctps/</t>
  </si>
  <si>
    <t>src/third_party/boost-1.55.0/boost/mpl/aux_/preprocessed/no_ttp/</t>
  </si>
  <si>
    <t>src/third_party/boost-1.55.0/boost/mpl/aux_/preprocessed/plain/</t>
  </si>
  <si>
    <t>src/third_party/boost-1.55.0/boost/mpl/aux_/preprocessor/</t>
  </si>
  <si>
    <t>src/third_party/boost-1.55.0/boost/mpl/aux_/</t>
  </si>
  <si>
    <t>src/third_party/boost-1.55.0/boost/mpl/limits/</t>
  </si>
  <si>
    <t>src/third_party/boost-1.55.0/boost/mpl/list/aux_/preprocessed/plain/</t>
  </si>
  <si>
    <t>src/third_party/boost-1.55.0/boost/mpl/list/aux_/</t>
  </si>
  <si>
    <t>src/third_party/boost-1.55.0/boost/mpl/list/</t>
  </si>
  <si>
    <t>src/third_party/boost-1.55.0/boost/mpl/set/aux_/</t>
  </si>
  <si>
    <t>src/third_party/boost-1.55.0/boost/mpl/set/</t>
  </si>
  <si>
    <t>src/third_party/boost-1.55.0/boost/mpl/vector/aux_/preprocessed/no_ctps/</t>
  </si>
  <si>
    <t>src/third_party/boost-1.55.0/boost/mpl/vector/aux_/preprocessed/plain/</t>
  </si>
  <si>
    <t>src/third_party/boost-1.55.0/boost/mpl/vector/aux_/preprocessed/typeof_based/</t>
  </si>
  <si>
    <t>src/third_party/boost-1.55.0/boost/mpl/vector/aux_/</t>
  </si>
  <si>
    <t>src/third_party/boost-1.55.0/boost/mpl/vector/</t>
  </si>
  <si>
    <t>src/third_party/boost-1.55.0/boost/mpl/</t>
  </si>
  <si>
    <t>src/third_party/boost-1.55.0/boost/multi_index/detail/</t>
  </si>
  <si>
    <t>src/third_party/boost-1.55.0/boost/multi_index/</t>
  </si>
  <si>
    <t>src/third_party/boost-1.55.0/boost/numeric/conversion/detail/preprocessed/</t>
  </si>
  <si>
    <t>src/third_party/boost-1.55.0/boost/numeric/conversion/detail/</t>
  </si>
  <si>
    <t>src/third_party/boost-1.55.0/boost/numeric/conversion/</t>
  </si>
  <si>
    <t>src/third_party/boost-1.55.0/boost/optional/</t>
  </si>
  <si>
    <t>src/third_party/boost-1.55.0/boost/parameter/aux_/</t>
  </si>
  <si>
    <t>src/third_party/boost-1.55.0/boost/pending/</t>
  </si>
  <si>
    <t>src/third_party/boost-1.55.0/boost/predef/architecture/x86/</t>
  </si>
  <si>
    <t>src/third_party/boost-1.55.0/boost/predef/architecture/</t>
  </si>
  <si>
    <t>src/third_party/boost-1.55.0/boost/predef/detail/</t>
  </si>
  <si>
    <t>src/third_party/boost-1.55.0/boost/predef/library/c/</t>
  </si>
  <si>
    <t>src/third_party/boost-1.55.0/boost/predef/os/bsd/</t>
  </si>
  <si>
    <t>src/third_party/boost-1.55.0/boost/predef/os/</t>
  </si>
  <si>
    <t>src/third_party/boost-1.55.0/boost/predef/other/</t>
  </si>
  <si>
    <t>src/third_party/boost-1.55.0/boost/predef/</t>
  </si>
  <si>
    <t>src/third_party/boost-1.55.0/boost/preprocessor/arithmetic/detail/</t>
  </si>
  <si>
    <t>src/third_party/boost-1.55.0/boost/preprocessor/arithmetic/</t>
  </si>
  <si>
    <t>src/third_party/boost-1.55.0/boost/preprocessor/array/</t>
  </si>
  <si>
    <t>src/third_party/boost-1.55.0/boost/preprocessor/comparison/</t>
  </si>
  <si>
    <t>src/third_party/boost-1.55.0/boost/preprocessor/config/</t>
  </si>
  <si>
    <t>src/third_party/boost-1.55.0/boost/preprocessor/control/detail/dmc/</t>
  </si>
  <si>
    <t>src/third_party/boost-1.55.0/boost/preprocessor/control/detail/edg/</t>
  </si>
  <si>
    <t>src/third_party/boost-1.55.0/boost/preprocessor/control/detail/msvc/</t>
  </si>
  <si>
    <t>src/third_party/boost-1.55.0/boost/preprocessor/control/detail/</t>
  </si>
  <si>
    <t>src/third_party/boost-1.55.0/boost/preprocessor/control/</t>
  </si>
  <si>
    <t>src/third_party/boost-1.55.0/boost/preprocessor/debug/</t>
  </si>
  <si>
    <t>src/third_party/boost-1.55.0/boost/preprocessor/detail/dmc/</t>
  </si>
  <si>
    <t>src/third_party/boost-1.55.0/boost/preprocessor/detail/</t>
  </si>
  <si>
    <t>src/third_party/boost-1.55.0/boost/preprocessor/facilities/</t>
  </si>
  <si>
    <t>src/third_party/boost-1.55.0/boost/preprocessor/iteration/detail/bounds/</t>
  </si>
  <si>
    <t>src/third_party/boost-1.55.0/boost/preprocessor/iteration/detail/iter/</t>
  </si>
  <si>
    <t>src/third_party/boost-1.55.0/boost/preprocessor/iteration/detail/</t>
  </si>
  <si>
    <t>src/third_party/boost-1.55.0/boost/preprocessor/iteration/</t>
  </si>
  <si>
    <t>src/third_party/boost-1.55.0/boost/preprocessor/list/detail/dmc/</t>
  </si>
  <si>
    <t>src/third_party/boost-1.55.0/boost/preprocessor/list/detail/edg/</t>
  </si>
  <si>
    <t>src/third_party/boost-1.55.0/boost/preprocessor/list/detail/</t>
  </si>
  <si>
    <t>src/third_party/boost-1.55.0/boost/preprocessor/list/</t>
  </si>
  <si>
    <t>src/third_party/boost-1.55.0/boost/preprocessor/logical/</t>
  </si>
  <si>
    <t>src/third_party/boost-1.55.0/boost/preprocessor/punctuation/</t>
  </si>
  <si>
    <t>src/third_party/boost-1.55.0/boost/preprocessor/repetition/detail/dmc/</t>
  </si>
  <si>
    <t>src/third_party/boost-1.55.0/boost/preprocessor/repetition/detail/edg/</t>
  </si>
  <si>
    <t>src/third_party/boost-1.55.0/boost/preprocessor/repetition/detail/msvc/</t>
  </si>
  <si>
    <t>src/third_party/boost-1.55.0/boost/preprocessor/repetition/detail/</t>
  </si>
  <si>
    <t>src/third_party/boost-1.55.0/boost/preprocessor/repetition/</t>
  </si>
  <si>
    <t>src/third_party/boost-1.55.0/boost/preprocessor/seq/detail/</t>
  </si>
  <si>
    <t>src/third_party/boost-1.55.0/boost/preprocessor/seq/</t>
  </si>
  <si>
    <t>src/third_party/boost-1.55.0/boost/preprocessor/slot/detail/</t>
  </si>
  <si>
    <t>src/third_party/boost-1.55.0/boost/preprocessor/slot/</t>
  </si>
  <si>
    <t>src/third_party/boost-1.55.0/boost/preprocessor/tuple/</t>
  </si>
  <si>
    <t>src/third_party/boost-1.55.0/boost/preprocessor/variadic/</t>
  </si>
  <si>
    <t>src/third_party/boost-1.55.0/boost/preprocessor/</t>
  </si>
  <si>
    <t>src/third_party/boost-1.55.0/boost/program_options/detail/</t>
  </si>
  <si>
    <t>src/third_party/boost-1.55.0/boost/program_options/</t>
  </si>
  <si>
    <t>src/third_party/boost-1.55.0/boost/random/detail/</t>
  </si>
  <si>
    <t>src/third_party/boost-1.55.0/boost/random/</t>
  </si>
  <si>
    <t>src/third_party/boost-1.55.0/boost/range/algorithm/</t>
  </si>
  <si>
    <t>src/third_party/boost-1.55.0/boost/range/detail/vc6/</t>
  </si>
  <si>
    <t>src/third_party/boost-1.55.0/boost/range/detail/</t>
  </si>
  <si>
    <t>src/third_party/boost-1.55.0/boost/range/</t>
  </si>
  <si>
    <t>src/third_party/boost-1.55.0/boost/ratio/detail/mpl/</t>
  </si>
  <si>
    <t>src/third_party/boost-1.55.0/boost/ratio/detail/</t>
  </si>
  <si>
    <t>src/third_party/boost-1.55.0/boost/ratio/mpl/</t>
  </si>
  <si>
    <t>src/third_party/boost-1.55.0/boost/ratio/</t>
  </si>
  <si>
    <t>src/third_party/boost-1.55.0/boost/regex/config/</t>
  </si>
  <si>
    <t>src/third_party/boost-1.55.0/boost/regex/pending/</t>
  </si>
  <si>
    <t>src/third_party/boost-1.55.0/boost/regex/v4/</t>
  </si>
  <si>
    <t>src/third_party/boost-1.55.0/boost/regex/</t>
  </si>
  <si>
    <t>src/third_party/boost-1.55.0/boost/serialization/detail/</t>
  </si>
  <si>
    <t>src/third_party/boost-1.55.0/boost/serialization/</t>
  </si>
  <si>
    <t>src/third_party/boost-1.55.0/boost/smart_ptr/detail/</t>
  </si>
  <si>
    <t>src/third_party/boost-1.55.0/boost/smart_ptr/</t>
  </si>
  <si>
    <t>src/third_party/boost-1.55.0/boost/spirit/home/classic/core/composite/impl/</t>
  </si>
  <si>
    <t>src/third_party/boost-1.55.0/boost/spirit/home/classic/core/composite/</t>
  </si>
  <si>
    <t>src/third_party/boost-1.55.0/boost/spirit/home/classic/core/impl/</t>
  </si>
  <si>
    <t>src/third_party/boost-1.55.0/boost/spirit/home/classic/core/non_terminal/impl/</t>
  </si>
  <si>
    <t>src/third_party/boost-1.55.0/boost/spirit/home/classic/core/non_terminal/</t>
  </si>
  <si>
    <t>src/third_party/boost-1.55.0/boost/spirit/home/classic/core/primitives/impl/</t>
  </si>
  <si>
    <t>src/third_party/boost-1.55.0/boost/spirit/home/classic/core/primitives/</t>
  </si>
  <si>
    <t>src/third_party/boost-1.55.0/boost/spirit/home/classic/core/scanner/impl/</t>
  </si>
  <si>
    <t>src/third_party/boost-1.55.0/boost/spirit/home/classic/core/scanner/</t>
  </si>
  <si>
    <t>src/third_party/boost-1.55.0/boost/spirit/home/classic/core/</t>
  </si>
  <si>
    <t>src/third_party/boost-1.55.0/boost/spirit/home/classic/debug/</t>
  </si>
  <si>
    <t>src/third_party/boost-1.55.0/boost/spirit/home/classic/meta/</t>
  </si>
  <si>
    <t>src/third_party/boost-1.55.0/boost/spirit/home/classic/utility/impl/chset/</t>
  </si>
  <si>
    <t>src/third_party/boost-1.55.0/boost/spirit/home/classic/utility/impl/</t>
  </si>
  <si>
    <t>src/third_party/boost-1.55.0/boost/spirit/home/classic/utility/</t>
  </si>
  <si>
    <t>src/third_party/boost-1.55.0/boost/spirit/home/classic/</t>
  </si>
  <si>
    <t>src/third_party/boost-1.55.0/boost/spirit/include/</t>
  </si>
  <si>
    <t>src/third_party/boost-1.55.0/boost/system/</t>
  </si>
  <si>
    <t>src/third_party/boost-1.55.0/boost/test/detail/</t>
  </si>
  <si>
    <t>src/third_party/boost-1.55.0/boost/test/impl/</t>
  </si>
  <si>
    <t>src/third_party/boost-1.55.0/boost/test/included/</t>
  </si>
  <si>
    <t>src/third_party/boost-1.55.0/boost/test/output/</t>
  </si>
  <si>
    <t>src/third_party/boost-1.55.0/boost/test/utils/basic_cstring/</t>
  </si>
  <si>
    <t>src/third_party/boost-1.55.0/boost/test/utils/iterator/</t>
  </si>
  <si>
    <t>src/third_party/boost-1.55.0/boost/test/utils/runtime/cla/detail/</t>
  </si>
  <si>
    <t>src/third_party/boost-1.55.0/boost/test/utils/runtime/cla/iface/</t>
  </si>
  <si>
    <t>src/third_party/boost-1.55.0/boost/test/utils/runtime/cla/</t>
  </si>
  <si>
    <t>src/third_party/boost-1.55.0/boost/test/utils/runtime/env/</t>
  </si>
  <si>
    <t>src/third_party/boost-1.55.0/boost/test/utils/runtime/</t>
  </si>
  <si>
    <t>src/third_party/boost-1.55.0/boost/test/utils/</t>
  </si>
  <si>
    <t>src/third_party/boost-1.55.0/boost/test/</t>
  </si>
  <si>
    <t>src/third_party/boost-1.55.0/boost/thread/detail/</t>
  </si>
  <si>
    <t>src/third_party/boost-1.55.0/boost/thread/pthread/</t>
  </si>
  <si>
    <t>src/third_party/boost-1.55.0/boost/thread/v2/</t>
  </si>
  <si>
    <t>src/third_party/boost-1.55.0/boost/thread/win32/</t>
  </si>
  <si>
    <t>src/third_party/boost-1.55.0/boost/thread/</t>
  </si>
  <si>
    <t>src/third_party/boost-1.55.0/boost/timer/</t>
  </si>
  <si>
    <t>src/third_party/boost-1.55.0/boost/tr1/detail/</t>
  </si>
  <si>
    <t>src/third_party/boost-1.55.0/boost/tr1/tr1/</t>
  </si>
  <si>
    <t>src/third_party/boost-1.55.0/boost/tr1/</t>
  </si>
  <si>
    <t>src/third_party/boost-1.55.0/boost/tuple/detail/</t>
  </si>
  <si>
    <t>src/third_party/boost-1.55.0/boost/tuple/</t>
  </si>
  <si>
    <t>src/third_party/boost-1.55.0/boost/type_traits/detail/</t>
  </si>
  <si>
    <t>src/third_party/boost-1.55.0/boost/type_traits/msvc/</t>
  </si>
  <si>
    <t>src/third_party/boost-1.55.0/boost/type_traits/</t>
  </si>
  <si>
    <t>src/third_party/boost-1.55.0/boost/typeof/msvc/</t>
  </si>
  <si>
    <t>src/third_party/boost-1.55.0/boost/typeof/</t>
  </si>
  <si>
    <t>src/third_party/boost-1.55.0/boost/unordered/detail/</t>
  </si>
  <si>
    <t>src/third_party/boost-1.55.0/boost/unordered/</t>
  </si>
  <si>
    <t>src/third_party/boost-1.55.0/boost/utility/detail/</t>
  </si>
  <si>
    <t>src/third_party/boost-1.55.0/boost/utility/</t>
  </si>
  <si>
    <t>src/third_party/boost-1.55.0/boost/</t>
  </si>
  <si>
    <t>src/third_party/boost-1.55.0/libs/atomic/src/</t>
  </si>
  <si>
    <t>src/third_party/boost-1.55.0/libs/bind/</t>
  </si>
  <si>
    <t>src/third_party/boost-1.55.0/libs/chrono/src/</t>
  </si>
  <si>
    <t>src/third_party/boost-1.55.0/libs/date_time/data/</t>
  </si>
  <si>
    <t>src/third_party/boost-1.55.0/libs/date_time/src/gregorian/</t>
  </si>
  <si>
    <t>src/third_party/boost-1.55.0/libs/date_time/src/posix_time/</t>
  </si>
  <si>
    <t>src/third_party/boost-1.55.0/libs/exception/src/</t>
  </si>
  <si>
    <t>src/third_party/boost-1.55.0/libs/filesystem/src/</t>
  </si>
  <si>
    <t>src/third_party/boost-1.55.0/libs/program_options/src/</t>
  </si>
  <si>
    <t>src/third_party/boost-1.55.0/libs/random/src/</t>
  </si>
  <si>
    <t>src/third_party/boost-1.55.0/libs/regex/src/</t>
  </si>
  <si>
    <t>src/third_party/boost-1.55.0/libs/serialization/src/</t>
  </si>
  <si>
    <t>src/third_party/boost-1.55.0/libs/smart_ptr/src/</t>
  </si>
  <si>
    <t>src/third_party/boost-1.55.0/libs/system/src/</t>
  </si>
  <si>
    <t>src/third_party/boost-1.55.0/libs/thread/src/pthread/</t>
  </si>
  <si>
    <t>src/third_party/boost-1.55.0/libs/thread/src/win32/</t>
  </si>
  <si>
    <t>src/third_party/boost-1.55.0/libs/thread/src/</t>
  </si>
  <si>
    <t>src/third_party/boost-1.55.0/libs/timer/src/</t>
  </si>
  <si>
    <t>src/third_party/boost-1.55.0/</t>
  </si>
  <si>
    <t>9998efd1b20de152ae098f69714e1578ae92a5ca</t>
  </si>
  <si>
    <t>src/third_party/boost-1.56.0/boost/</t>
  </si>
  <si>
    <t>2d5d662a834fab72ee1431e3bb0a5ed5a0826177</t>
  </si>
  <si>
    <t>src/mongo/stdx/</t>
  </si>
  <si>
    <t>351523db3169a6c5e2df96f83eacea31978bea3d</t>
  </si>
  <si>
    <t>src/third_party/boost-1.56.0/</t>
  </si>
  <si>
    <t>0d1d5016b57c59817fa0619e5cf4c6df046b28c3</t>
  </si>
  <si>
    <t>src/third_party/boost-1.56.0/boost/accumulators/framework/accumulators/</t>
  </si>
  <si>
    <t>src/third_party/boost-1.56.0/boost/accumulators/framework/parameters/</t>
  </si>
  <si>
    <t>src/third_party/boost-1.56.0/boost/accumulators/framework/</t>
  </si>
  <si>
    <t>src/third_party/boost-1.56.0/boost/accumulators/numeric/detail/</t>
  </si>
  <si>
    <t>src/third_party/boost-1.56.0/boost/accumulators/numeric/functional/</t>
  </si>
  <si>
    <t>src/third_party/boost-1.56.0/boost/accumulators/numeric/</t>
  </si>
  <si>
    <t>src/third_party/boost-1.56.0/boost/accumulators/statistics/</t>
  </si>
  <si>
    <t>src/third_party/boost-1.56.0/boost/accumulators/</t>
  </si>
  <si>
    <t>src/third_party/boost-1.56.0/boost/algorithm/cxx11/</t>
  </si>
  <si>
    <t>src/third_party/boost-1.56.0/boost/algorithm/cxx14/</t>
  </si>
  <si>
    <t>src/third_party/boost-1.56.0/boost/algorithm/searching/detail/</t>
  </si>
  <si>
    <t>src/third_party/boost-1.56.0/boost/algorithm/searching/</t>
  </si>
  <si>
    <t>src/third_party/boost-1.56.0/boost/algorithm/string/detail/</t>
  </si>
  <si>
    <t>src/third_party/boost-1.56.0/boost/algorithm/string/std/</t>
  </si>
  <si>
    <t>src/third_party/boost-1.56.0/boost/algorithm/string/</t>
  </si>
  <si>
    <t>src/third_party/boost-1.56.0/boost/algorithm/</t>
  </si>
  <si>
    <t>src/third_party/boost-1.56.0/boost/align/detail/</t>
  </si>
  <si>
    <t>src/third_party/boost-1.56.0/boost/align/</t>
  </si>
  <si>
    <t>src/third_party/boost-1.56.0/boost/archive/detail/</t>
  </si>
  <si>
    <t>src/third_party/boost-1.56.0/boost/archive/impl/</t>
  </si>
  <si>
    <t>src/third_party/boost-1.56.0/boost/archive/iterators/</t>
  </si>
  <si>
    <t>src/third_party/boost-1.56.0/boost/archive/</t>
  </si>
  <si>
    <t>src/third_party/boost-1.56.0/boost/asio/detail/impl/</t>
  </si>
  <si>
    <t>src/third_party/boost-1.56.0/boost/asio/detail/</t>
  </si>
  <si>
    <t>src/third_party/boost-1.56.0/boost/asio/generic/detail/impl/</t>
  </si>
  <si>
    <t>src/third_party/boost-1.56.0/boost/asio/generic/detail/</t>
  </si>
  <si>
    <t>src/third_party/boost-1.56.0/boost/asio/generic/</t>
  </si>
  <si>
    <t>src/third_party/boost-1.56.0/boost/asio/impl/</t>
  </si>
  <si>
    <t>src/third_party/boost-1.56.0/boost/asio/ip/detail/impl/</t>
  </si>
  <si>
    <t>src/third_party/boost-1.56.0/boost/asio/ip/detail/</t>
  </si>
  <si>
    <t>src/third_party/boost-1.56.0/boost/asio/ip/impl/</t>
  </si>
  <si>
    <t>src/third_party/boost-1.56.0/boost/asio/ip/</t>
  </si>
  <si>
    <t>src/third_party/boost-1.56.0/boost/asio/local/detail/impl/</t>
  </si>
  <si>
    <t>src/third_party/boost-1.56.0/boost/asio/local/detail/</t>
  </si>
  <si>
    <t>src/third_party/boost-1.56.0/boost/asio/local/</t>
  </si>
  <si>
    <t>src/third_party/boost-1.56.0/boost/asio/posix/</t>
  </si>
  <si>
    <t>src/third_party/boost-1.56.0/boost/asio/ssl/detail/impl/</t>
  </si>
  <si>
    <t>src/third_party/boost-1.56.0/boost/asio/ssl/detail/</t>
  </si>
  <si>
    <t>src/third_party/boost-1.56.0/boost/asio/ssl/impl/</t>
  </si>
  <si>
    <t>src/third_party/boost-1.56.0/boost/asio/ssl/old/detail/</t>
  </si>
  <si>
    <t>src/third_party/boost-1.56.0/boost/asio/ssl/old/</t>
  </si>
  <si>
    <t>src/third_party/boost-1.56.0/boost/asio/ssl/</t>
  </si>
  <si>
    <t>src/third_party/boost-1.56.0/boost/asio/windows/</t>
  </si>
  <si>
    <t>src/third_party/boost-1.56.0/boost/asio/</t>
  </si>
  <si>
    <t>src/third_party/boost-1.56.0/boost/assign/</t>
  </si>
  <si>
    <t>src/third_party/boost-1.56.0/boost/atomic/detail/</t>
  </si>
  <si>
    <t>src/third_party/boost-1.56.0/boost/atomic/</t>
  </si>
  <si>
    <t>src/third_party/boost-1.56.0/boost/bind/</t>
  </si>
  <si>
    <t>src/third_party/boost-1.56.0/boost/chrono/detail/inlined/mac/</t>
  </si>
  <si>
    <t>src/third_party/boost-1.56.0/boost/chrono/detail/inlined/posix/</t>
  </si>
  <si>
    <t>src/third_party/boost-1.56.0/boost/chrono/detail/inlined/win/</t>
  </si>
  <si>
    <t>src/third_party/boost-1.56.0/boost/chrono/detail/inlined/</t>
  </si>
  <si>
    <t>src/third_party/boost-1.56.0/boost/chrono/detail/no_warning/</t>
  </si>
  <si>
    <t>src/third_party/boost-1.56.0/boost/chrono/detail/</t>
  </si>
  <si>
    <t>src/third_party/boost-1.56.0/boost/chrono/io/utility/</t>
  </si>
  <si>
    <t>src/third_party/boost-1.56.0/boost/chrono/io/</t>
  </si>
  <si>
    <t>src/third_party/boost-1.56.0/boost/chrono/io_v1/</t>
  </si>
  <si>
    <t>src/third_party/boost-1.56.0/boost/chrono/typeof/boost/chrono/</t>
  </si>
  <si>
    <t>src/third_party/boost-1.56.0/boost/chrono/typeof/boost/</t>
  </si>
  <si>
    <t>src/third_party/boost-1.56.0/boost/chrono/</t>
  </si>
  <si>
    <t>src/third_party/boost-1.56.0/boost/concept/detail/</t>
  </si>
  <si>
    <t>src/third_party/boost-1.56.0/boost/concept/</t>
  </si>
  <si>
    <t>src/third_party/boost-1.56.0/boost/config/abi/</t>
  </si>
  <si>
    <t>src/third_party/boost-1.56.0/boost/config/compiler/</t>
  </si>
  <si>
    <t>src/third_party/boost-1.56.0/boost/config/no_tr1/</t>
  </si>
  <si>
    <t>src/third_party/boost-1.56.0/boost/config/platform/</t>
  </si>
  <si>
    <t>src/third_party/boost-1.56.0/boost/config/stdlib/</t>
  </si>
  <si>
    <t>src/third_party/boost-1.56.0/boost/config/</t>
  </si>
  <si>
    <t>src/third_party/boost-1.56.0/boost/container/detail/</t>
  </si>
  <si>
    <t>src/third_party/boost-1.56.0/boost/container/</t>
  </si>
  <si>
    <t>src/third_party/boost-1.56.0/boost/context/detail/</t>
  </si>
  <si>
    <t>src/third_party/boost-1.56.0/boost/context/</t>
  </si>
  <si>
    <t>src/third_party/boost-1.56.0/boost/core/</t>
  </si>
  <si>
    <t>src/third_party/boost-1.56.0/boost/coroutine/detail/</t>
  </si>
  <si>
    <t>src/third_party/boost-1.56.0/boost/coroutine/posix/</t>
  </si>
  <si>
    <t>src/third_party/boost-1.56.0/boost/coroutine/windows/</t>
  </si>
  <si>
    <t>src/third_party/boost-1.56.0/boost/coroutine/</t>
  </si>
  <si>
    <t>src/third_party/boost-1.56.0/boost/date_time/gregorian/</t>
  </si>
  <si>
    <t>src/third_party/boost-1.56.0/boost/date_time/local_time/</t>
  </si>
  <si>
    <t>src/third_party/boost-1.56.0/boost/date_time/posix_time/</t>
  </si>
  <si>
    <t>src/third_party/boost-1.56.0/boost/date_time/</t>
  </si>
  <si>
    <t>src/third_party/boost-1.56.0/boost/detail/winapi/</t>
  </si>
  <si>
    <t>src/third_party/boost-1.56.0/boost/detail/</t>
  </si>
  <si>
    <t>src/third_party/boost-1.56.0/boost/exception/detail/</t>
  </si>
  <si>
    <t>src/third_party/boost-1.56.0/boost/exception/</t>
  </si>
  <si>
    <t>src/third_party/boost-1.56.0/boost/filesystem/detail/</t>
  </si>
  <si>
    <t>src/third_party/boost-1.56.0/boost/filesystem/</t>
  </si>
  <si>
    <t>src/third_party/boost-1.56.0/boost/format/detail/</t>
  </si>
  <si>
    <t>src/third_party/boost-1.56.0/boost/format/</t>
  </si>
  <si>
    <t>src/third_party/boost-1.56.0/boost/function/detail/</t>
  </si>
  <si>
    <t>src/third_party/boost-1.56.0/boost/function/</t>
  </si>
  <si>
    <t>src/third_party/boost-1.56.0/boost/function_types/config/</t>
  </si>
  <si>
    <t>src/third_party/boost-1.56.0/boost/function_types/detail/classifier_impl/</t>
  </si>
  <si>
    <t>src/third_party/boost-1.56.0/boost/function_types/detail/components_impl/</t>
  </si>
  <si>
    <t>src/third_party/boost-1.56.0/boost/function_types/detail/encoding/</t>
  </si>
  <si>
    <t>src/third_party/boost-1.56.0/boost/function_types/detail/pp_cc_loop/</t>
  </si>
  <si>
    <t>src/third_party/boost-1.56.0/boost/function_types/detail/pp_retag_default_cc/</t>
  </si>
  <si>
    <t>src/third_party/boost-1.56.0/boost/function_types/detail/pp_tags/</t>
  </si>
  <si>
    <t>src/third_party/boost-1.56.0/boost/function_types/detail/pp_variate_loop/</t>
  </si>
  <si>
    <t>src/third_party/boost-1.56.0/boost/function_types/detail/synthesize_impl/</t>
  </si>
  <si>
    <t>src/third_party/boost-1.56.0/boost/function_types/detail/</t>
  </si>
  <si>
    <t>src/third_party/boost-1.56.0/boost/function_types/</t>
  </si>
  <si>
    <t>src/third_party/boost-1.56.0/boost/functional/hash/detail/</t>
  </si>
  <si>
    <t>src/third_party/boost-1.56.0/boost/functional/hash/</t>
  </si>
  <si>
    <t>src/third_party/boost-1.56.0/boost/functional/</t>
  </si>
  <si>
    <t>src/third_party/boost-1.56.0/boost/fusion/adapted/mpl/detail/</t>
  </si>
  <si>
    <t>src/third_party/boost-1.56.0/boost/fusion/adapted/mpl/</t>
  </si>
  <si>
    <t>src/third_party/boost-1.56.0/boost/fusion/adapted/struct/detail/</t>
  </si>
  <si>
    <t>src/third_party/boost-1.56.0/boost/fusion/adapted/struct/</t>
  </si>
  <si>
    <t>src/third_party/boost-1.56.0/boost/fusion/adapted/</t>
  </si>
  <si>
    <t>src/third_party/boost-1.56.0/boost/fusion/algorithm/iteration/detail/</t>
  </si>
  <si>
    <t>src/third_party/boost-1.56.0/boost/fusion/algorithm/iteration/</t>
  </si>
  <si>
    <t>src/third_party/boost-1.56.0/boost/fusion/algorithm/query/detail/</t>
  </si>
  <si>
    <t>src/third_party/boost-1.56.0/boost/fusion/algorithm/query/</t>
  </si>
  <si>
    <t>src/third_party/boost-1.56.0/boost/fusion/algorithm/transformation/</t>
  </si>
  <si>
    <t>src/third_party/boost-1.56.0/boost/fusion/container/deque/detail/cpp03/preprocessed/</t>
  </si>
  <si>
    <t>src/third_party/boost-1.56.0/boost/fusion/container/deque/detail/cpp03/</t>
  </si>
  <si>
    <t>src/third_party/boost-1.56.0/boost/fusion/container/deque/</t>
  </si>
  <si>
    <t>src/third_party/boost-1.56.0/boost/fusion/container/generation/</t>
  </si>
  <si>
    <t>src/third_party/boost-1.56.0/boost/fusion/container/list/detail/preprocessed/</t>
  </si>
  <si>
    <t>src/third_party/boost-1.56.0/boost/fusion/container/list/detail/</t>
  </si>
  <si>
    <t>src/third_party/boost-1.56.0/boost/fusion/container/list/</t>
  </si>
  <si>
    <t>src/third_party/boost-1.56.0/boost/fusion/container/map/detail/cpp03/preprocessed/</t>
  </si>
  <si>
    <t>src/third_party/boost-1.56.0/boost/fusion/container/map/detail/cpp03/</t>
  </si>
  <si>
    <t>src/third_party/boost-1.56.0/boost/fusion/container/map/detail/</t>
  </si>
  <si>
    <t>src/third_party/boost-1.56.0/boost/fusion/container/map/</t>
  </si>
  <si>
    <t>src/third_party/boost-1.56.0/boost/fusion/container/set/detail/preprocessed/</t>
  </si>
  <si>
    <t>src/third_party/boost-1.56.0/boost/fusion/container/set/</t>
  </si>
  <si>
    <t>src/third_party/boost-1.56.0/boost/fusion/container/vector/detail/preprocessed/</t>
  </si>
  <si>
    <t>src/third_party/boost-1.56.0/boost/fusion/container/vector/detail/</t>
  </si>
  <si>
    <t>src/third_party/boost-1.56.0/boost/fusion/container/vector/</t>
  </si>
  <si>
    <t>src/third_party/boost-1.56.0/boost/fusion/include/</t>
  </si>
  <si>
    <t>src/third_party/boost-1.56.0/boost/fusion/iterator/detail/</t>
  </si>
  <si>
    <t>src/third_party/boost-1.56.0/boost/fusion/iterator/mpl/</t>
  </si>
  <si>
    <t>src/third_party/boost-1.56.0/boost/fusion/iterator/</t>
  </si>
  <si>
    <t>src/third_party/boost-1.56.0/boost/fusion/mpl/detail/</t>
  </si>
  <si>
    <t>src/third_party/boost-1.56.0/boost/fusion/mpl/</t>
  </si>
  <si>
    <t>src/third_party/boost-1.56.0/boost/fusion/sequence/comparison/detail/</t>
  </si>
  <si>
    <t>src/third_party/boost-1.56.0/boost/fusion/sequence/comparison/</t>
  </si>
  <si>
    <t>src/third_party/boost-1.56.0/boost/fusion/sequence/intrinsic/detail/</t>
  </si>
  <si>
    <t>src/third_party/boost-1.56.0/boost/fusion/sequence/intrinsic/</t>
  </si>
  <si>
    <t>src/third_party/boost-1.56.0/boost/fusion/sequence/io/detail/</t>
  </si>
  <si>
    <t>src/third_party/boost-1.56.0/boost/fusion/sequence/io/</t>
  </si>
  <si>
    <t>src/third_party/boost-1.56.0/boost/fusion/sequence/</t>
  </si>
  <si>
    <t>src/third_party/boost-1.56.0/boost/fusion/support/detail/</t>
  </si>
  <si>
    <t>src/third_party/boost-1.56.0/boost/fusion/support/</t>
  </si>
  <si>
    <t>src/third_party/boost-1.56.0/boost/fusion/tuple/detail/preprocessed/</t>
  </si>
  <si>
    <t>src/third_party/boost-1.56.0/boost/fusion/tuple/detail/</t>
  </si>
  <si>
    <t>src/third_party/boost-1.56.0/boost/fusion/tuple/</t>
  </si>
  <si>
    <t>src/third_party/boost-1.56.0/boost/fusion/view/filter_view/detail/</t>
  </si>
  <si>
    <t>src/third_party/boost-1.56.0/boost/fusion/view/filter_view/</t>
  </si>
  <si>
    <t>src/third_party/boost-1.56.0/boost/fusion/view/iterator_range/detail/</t>
  </si>
  <si>
    <t>src/third_party/boost-1.56.0/boost/fusion/view/iterator_range/</t>
  </si>
  <si>
    <t>src/third_party/boost-1.56.0/boost/fusion/view/joint_view/detail/</t>
  </si>
  <si>
    <t>src/third_party/boost-1.56.0/boost/fusion/view/joint_view/</t>
  </si>
  <si>
    <t>src/third_party/boost-1.56.0/boost/fusion/view/single_view/detail/</t>
  </si>
  <si>
    <t>src/third_party/boost-1.56.0/boost/fusion/view/single_view/</t>
  </si>
  <si>
    <t>src/third_party/boost-1.56.0/boost/fusion/view/</t>
  </si>
  <si>
    <t>src/third_party/boost-1.56.0/boost/fusion/</t>
  </si>
  <si>
    <t>src/third_party/boost-1.56.0/boost/integer/</t>
  </si>
  <si>
    <t>src/third_party/boost-1.56.0/boost/interprocess/allocators/detail/</t>
  </si>
  <si>
    <t>src/third_party/boost-1.56.0/boost/interprocess/allocators/</t>
  </si>
  <si>
    <t>src/third_party/boost-1.56.0/boost/interprocess/containers/</t>
  </si>
  <si>
    <t>src/third_party/boost-1.56.0/boost/interprocess/detail/</t>
  </si>
  <si>
    <t>src/third_party/boost-1.56.0/boost/interprocess/indexes/</t>
  </si>
  <si>
    <t>src/third_party/boost-1.56.0/boost/interprocess/mem_algo/detail/</t>
  </si>
  <si>
    <t>src/third_party/boost-1.56.0/boost/interprocess/mem_algo/</t>
  </si>
  <si>
    <t>src/third_party/boost-1.56.0/boost/interprocess/smart_ptr/</t>
  </si>
  <si>
    <t>src/third_party/boost-1.56.0/boost/interprocess/streams/</t>
  </si>
  <si>
    <t>src/third_party/boost-1.56.0/boost/interprocess/sync/detail/</t>
  </si>
  <si>
    <t>src/third_party/boost-1.56.0/boost/interprocess/sync/posix/</t>
  </si>
  <si>
    <t>src/third_party/boost-1.56.0/boost/interprocess/sync/spin/</t>
  </si>
  <si>
    <t>src/third_party/boost-1.56.0/boost/interprocess/sync/windows/</t>
  </si>
  <si>
    <t>src/third_party/boost-1.56.0/boost/interprocess/sync/</t>
  </si>
  <si>
    <t>src/third_party/boost-1.56.0/boost/interprocess/</t>
  </si>
  <si>
    <t>src/third_party/boost-1.56.0/boost/intrusive/detail/</t>
  </si>
  <si>
    <t>src/third_party/boost-1.56.0/boost/intrusive/</t>
  </si>
  <si>
    <t>src/third_party/boost-1.56.0/boost/io/detail/</t>
  </si>
  <si>
    <t>src/third_party/boost-1.56.0/boost/io/</t>
  </si>
  <si>
    <t>src/third_party/boost-1.56.0/boost/iterator/detail/</t>
  </si>
  <si>
    <t>src/third_party/boost-1.56.0/boost/iterator/</t>
  </si>
  <si>
    <t>src/third_party/boost-1.56.0/boost/lambda/detail/</t>
  </si>
  <si>
    <t>src/third_party/boost-1.56.0/boost/lambda/</t>
  </si>
  <si>
    <t>src/third_party/boost-1.56.0/boost/logic/</t>
  </si>
  <si>
    <t>src/third_party/boost-1.56.0/boost/math/constants/</t>
  </si>
  <si>
    <t>src/third_party/boost-1.56.0/boost/math/cstdfloat/</t>
  </si>
  <si>
    <t>src/third_party/boost-1.56.0/boost/math/distributions/detail/</t>
  </si>
  <si>
    <t>src/third_party/boost-1.56.0/boost/math/distributions/</t>
  </si>
  <si>
    <t>src/third_party/boost-1.56.0/boost/math/policies/</t>
  </si>
  <si>
    <t>src/third_party/boost-1.56.0/boost/math/special_functions/detail/</t>
  </si>
  <si>
    <t>src/third_party/boost-1.56.0/boost/math/special_functions/</t>
  </si>
  <si>
    <t>src/third_party/boost-1.56.0/boost/math/tools/detail/</t>
  </si>
  <si>
    <t>src/third_party/boost-1.56.0/boost/math/tools/</t>
  </si>
  <si>
    <t>src/third_party/boost-1.56.0/boost/math/</t>
  </si>
  <si>
    <t>src/third_party/boost-1.56.0/boost/move/detail/</t>
  </si>
  <si>
    <t>src/third_party/boost-1.56.0/boost/move/</t>
  </si>
  <si>
    <t>src/third_party/boost-1.56.0/boost/mpl/aux_/config/</t>
  </si>
  <si>
    <t>src/third_party/boost-1.56.0/boost/mpl/aux_/preprocessed/gcc/</t>
  </si>
  <si>
    <t>src/third_party/boost-1.56.0/boost/mpl/aux_/preprocessed/no_ctps/</t>
  </si>
  <si>
    <t>src/third_party/boost-1.56.0/boost/mpl/aux_/preprocessed/no_ttp/</t>
  </si>
  <si>
    <t>src/third_party/boost-1.56.0/boost/mpl/aux_/preprocessed/plain/</t>
  </si>
  <si>
    <t>src/third_party/boost-1.56.0/boost/mpl/aux_/preprocessor/</t>
  </si>
  <si>
    <t>src/third_party/boost-1.56.0/boost/mpl/aux_/</t>
  </si>
  <si>
    <t>src/third_party/boost-1.56.0/boost/mpl/limits/</t>
  </si>
  <si>
    <t>src/third_party/boost-1.56.0/boost/mpl/list/aux_/preprocessed/plain/</t>
  </si>
  <si>
    <t>src/third_party/boost-1.56.0/boost/mpl/list/aux_/</t>
  </si>
  <si>
    <t>src/third_party/boost-1.56.0/boost/mpl/list/</t>
  </si>
  <si>
    <t>src/third_party/boost-1.56.0/boost/mpl/map/aux_/preprocessed/no_ctps/</t>
  </si>
  <si>
    <t>src/third_party/boost-1.56.0/boost/mpl/map/aux_/preprocessed/plain/</t>
  </si>
  <si>
    <t>src/third_party/boost-1.56.0/boost/mpl/map/aux_/preprocessed/typeof_based/</t>
  </si>
  <si>
    <t>src/third_party/boost-1.56.0/boost/mpl/map/aux_/</t>
  </si>
  <si>
    <t>src/third_party/boost-1.56.0/boost/mpl/map/</t>
  </si>
  <si>
    <t>src/third_party/boost-1.56.0/boost/mpl/set/aux_/preprocessed/plain/</t>
  </si>
  <si>
    <t>src/third_party/boost-1.56.0/boost/mpl/set/aux_/</t>
  </si>
  <si>
    <t>src/third_party/boost-1.56.0/boost/mpl/set/</t>
  </si>
  <si>
    <t>src/third_party/boost-1.56.0/boost/mpl/vector/aux_/preprocessed/no_ctps/</t>
  </si>
  <si>
    <t>src/third_party/boost-1.56.0/boost/mpl/vector/aux_/preprocessed/plain/</t>
  </si>
  <si>
    <t>src/third_party/boost-1.56.0/boost/mpl/vector/aux_/preprocessed/typeof_based/</t>
  </si>
  <si>
    <t>src/third_party/boost-1.56.0/boost/mpl/vector/aux_/</t>
  </si>
  <si>
    <t>src/third_party/boost-1.56.0/boost/mpl/vector/</t>
  </si>
  <si>
    <t>src/third_party/boost-1.56.0/boost/mpl/</t>
  </si>
  <si>
    <t>src/third_party/boost-1.56.0/boost/multi_index/detail/</t>
  </si>
  <si>
    <t>src/third_party/boost-1.56.0/boost/multi_index/</t>
  </si>
  <si>
    <t>src/third_party/boost-1.56.0/boost/numeric/conversion/detail/preprocessed/</t>
  </si>
  <si>
    <t>src/third_party/boost-1.56.0/boost/numeric/conversion/detail/</t>
  </si>
  <si>
    <t>src/third_party/boost-1.56.0/boost/numeric/conversion/</t>
  </si>
  <si>
    <t>src/third_party/boost-1.56.0/boost/optional/</t>
  </si>
  <si>
    <t>src/third_party/boost-1.56.0/boost/parameter/aux_/</t>
  </si>
  <si>
    <t>src/third_party/boost-1.56.0/boost/parameter/</t>
  </si>
  <si>
    <t>src/third_party/boost-1.56.0/boost/pending/</t>
  </si>
  <si>
    <t>src/third_party/boost-1.56.0/boost/predef/architecture/x86/</t>
  </si>
  <si>
    <t>src/third_party/boost-1.56.0/boost/predef/architecture/</t>
  </si>
  <si>
    <t>src/third_party/boost-1.56.0/boost/predef/compiler/</t>
  </si>
  <si>
    <t>src/third_party/boost-1.56.0/boost/predef/detail/</t>
  </si>
  <si>
    <t>src/third_party/boost-1.56.0/boost/predef/language/</t>
  </si>
  <si>
    <t>src/third_party/boost-1.56.0/boost/predef/library/c/</t>
  </si>
  <si>
    <t>src/third_party/boost-1.56.0/boost/predef/library/std/</t>
  </si>
  <si>
    <t>src/third_party/boost-1.56.0/boost/predef/library/</t>
  </si>
  <si>
    <t>src/third_party/boost-1.56.0/boost/predef/os/bsd/</t>
  </si>
  <si>
    <t>src/third_party/boost-1.56.0/boost/predef/os/</t>
  </si>
  <si>
    <t>src/third_party/boost-1.56.0/boost/predef/other/</t>
  </si>
  <si>
    <t>src/third_party/boost-1.56.0/boost/predef/platform/</t>
  </si>
  <si>
    <t>src/third_party/boost-1.56.0/boost/predef/</t>
  </si>
  <si>
    <t>src/third_party/boost-1.56.0/boost/preprocessor/arithmetic/detail/</t>
  </si>
  <si>
    <t>src/third_party/boost-1.56.0/boost/preprocessor/arithmetic/</t>
  </si>
  <si>
    <t>src/third_party/boost-1.56.0/boost/preprocessor/array/</t>
  </si>
  <si>
    <t>src/third_party/boost-1.56.0/boost/preprocessor/comparison/</t>
  </si>
  <si>
    <t>src/third_party/boost-1.56.0/boost/preprocessor/config/</t>
  </si>
  <si>
    <t>src/third_party/boost-1.56.0/boost/preprocessor/control/detail/dmc/</t>
  </si>
  <si>
    <t>src/third_party/boost-1.56.0/boost/preprocessor/control/detail/edg/</t>
  </si>
  <si>
    <t>src/third_party/boost-1.56.0/boost/preprocessor/control/detail/msvc/</t>
  </si>
  <si>
    <t>src/third_party/boost-1.56.0/boost/preprocessor/control/detail/</t>
  </si>
  <si>
    <t>src/third_party/boost-1.56.0/boost/preprocessor/control/</t>
  </si>
  <si>
    <t>src/third_party/boost-1.56.0/boost/preprocessor/debug/</t>
  </si>
  <si>
    <t>src/third_party/boost-1.56.0/boost/preprocessor/detail/dmc/</t>
  </si>
  <si>
    <t>src/third_party/boost-1.56.0/boost/preprocessor/detail/</t>
  </si>
  <si>
    <t>src/third_party/boost-1.56.0/boost/preprocessor/facilities/</t>
  </si>
  <si>
    <t>src/third_party/boost-1.56.0/boost/preprocessor/iteration/detail/bounds/</t>
  </si>
  <si>
    <t>src/third_party/boost-1.56.0/boost/preprocessor/iteration/detail/iter/</t>
  </si>
  <si>
    <t>src/third_party/boost-1.56.0/boost/preprocessor/iteration/detail/</t>
  </si>
  <si>
    <t>src/third_party/boost-1.56.0/boost/preprocessor/iteration/</t>
  </si>
  <si>
    <t>src/third_party/boost-1.56.0/boost/preprocessor/list/detail/dmc/</t>
  </si>
  <si>
    <t>src/third_party/boost-1.56.0/boost/preprocessor/list/detail/edg/</t>
  </si>
  <si>
    <t>src/third_party/boost-1.56.0/boost/preprocessor/list/detail/</t>
  </si>
  <si>
    <t>src/third_party/boost-1.56.0/boost/preprocessor/list/</t>
  </si>
  <si>
    <t>src/third_party/boost-1.56.0/boost/preprocessor/logical/</t>
  </si>
  <si>
    <t>src/third_party/boost-1.56.0/boost/preprocessor/punctuation/</t>
  </si>
  <si>
    <t>src/third_party/boost-1.56.0/boost/preprocessor/repetition/detail/dmc/</t>
  </si>
  <si>
    <t>src/third_party/boost-1.56.0/boost/preprocessor/repetition/detail/edg/</t>
  </si>
  <si>
    <t>src/third_party/boost-1.56.0/boost/preprocessor/repetition/detail/msvc/</t>
  </si>
  <si>
    <t>src/third_party/boost-1.56.0/boost/preprocessor/repetition/detail/</t>
  </si>
  <si>
    <t>src/third_party/boost-1.56.0/boost/preprocessor/repetition/</t>
  </si>
  <si>
    <t>src/third_party/boost-1.56.0/boost/preprocessor/seq/detail/</t>
  </si>
  <si>
    <t>src/third_party/boost-1.56.0/boost/preprocessor/seq/</t>
  </si>
  <si>
    <t>src/third_party/boost-1.56.0/boost/preprocessor/slot/detail/</t>
  </si>
  <si>
    <t>src/third_party/boost-1.56.0/boost/preprocessor/slot/</t>
  </si>
  <si>
    <t>src/third_party/boost-1.56.0/boost/preprocessor/tuple/</t>
  </si>
  <si>
    <t>src/third_party/boost-1.56.0/boost/preprocessor/variadic/</t>
  </si>
  <si>
    <t>src/third_party/boost-1.56.0/boost/preprocessor/</t>
  </si>
  <si>
    <t>src/third_party/boost-1.56.0/boost/program_options/detail/</t>
  </si>
  <si>
    <t>src/third_party/boost-1.56.0/boost/program_options/</t>
  </si>
  <si>
    <t>src/third_party/boost-1.56.0/boost/random/detail/</t>
  </si>
  <si>
    <t>src/third_party/boost-1.56.0/boost/random/</t>
  </si>
  <si>
    <t>src/third_party/boost-1.56.0/boost/range/algorithm/</t>
  </si>
  <si>
    <t>src/third_party/boost-1.56.0/boost/range/detail/</t>
  </si>
  <si>
    <t>src/third_party/boost-1.56.0/boost/range/</t>
  </si>
  <si>
    <t>src/third_party/boost-1.56.0/boost/ratio/detail/mpl/</t>
  </si>
  <si>
    <t>src/third_party/boost-1.56.0/boost/ratio/detail/</t>
  </si>
  <si>
    <t>src/third_party/boost-1.56.0/boost/ratio/mpl/</t>
  </si>
  <si>
    <t>src/third_party/boost-1.56.0/boost/ratio/</t>
  </si>
  <si>
    <t>src/third_party/boost-1.56.0/boost/regex/config/</t>
  </si>
  <si>
    <t>src/third_party/boost-1.56.0/boost/regex/pending/</t>
  </si>
  <si>
    <t>src/third_party/boost-1.56.0/boost/regex/v4/</t>
  </si>
  <si>
    <t>src/third_party/boost-1.56.0/boost/regex/</t>
  </si>
  <si>
    <t>src/third_party/boost-1.56.0/boost/serialization/detail/</t>
  </si>
  <si>
    <t>src/third_party/boost-1.56.0/boost/serialization/</t>
  </si>
  <si>
    <t>src/third_party/boost-1.56.0/boost/smart_ptr/detail/</t>
  </si>
  <si>
    <t>src/third_party/boost-1.56.0/boost/smart_ptr/</t>
  </si>
  <si>
    <t>src/third_party/boost-1.56.0/boost/spirit/home/classic/core/composite/impl/</t>
  </si>
  <si>
    <t>src/third_party/boost-1.56.0/boost/spirit/home/classic/core/composite/</t>
  </si>
  <si>
    <t>src/third_party/boost-1.56.0/boost/spirit/home/classic/core/impl/</t>
  </si>
  <si>
    <t>src/third_party/boost-1.56.0/boost/spirit/home/classic/core/non_terminal/impl/</t>
  </si>
  <si>
    <t>src/third_party/boost-1.56.0/boost/spirit/home/classic/core/non_terminal/</t>
  </si>
  <si>
    <t>src/third_party/boost-1.56.0/boost/spirit/home/classic/core/primitives/impl/</t>
  </si>
  <si>
    <t>src/third_party/boost-1.56.0/boost/spirit/home/classic/core/primitives/</t>
  </si>
  <si>
    <t>src/third_party/boost-1.56.0/boost/spirit/home/classic/core/scanner/impl/</t>
  </si>
  <si>
    <t>src/third_party/boost-1.56.0/boost/spirit/home/classic/core/scanner/</t>
  </si>
  <si>
    <t>src/third_party/boost-1.56.0/boost/spirit/home/classic/core/</t>
  </si>
  <si>
    <t>src/third_party/boost-1.56.0/boost/spirit/home/classic/debug/</t>
  </si>
  <si>
    <t>src/third_party/boost-1.56.0/boost/spirit/home/classic/meta/</t>
  </si>
  <si>
    <t>src/third_party/boost-1.56.0/boost/spirit/home/classic/utility/impl/chset/</t>
  </si>
  <si>
    <t>src/third_party/boost-1.56.0/boost/spirit/home/classic/utility/impl/</t>
  </si>
  <si>
    <t>src/third_party/boost-1.56.0/boost/spirit/home/classic/utility/</t>
  </si>
  <si>
    <t>src/third_party/boost-1.56.0/boost/spirit/home/classic/</t>
  </si>
  <si>
    <t>src/third_party/boost-1.56.0/boost/spirit/include/</t>
  </si>
  <si>
    <t>src/third_party/boost-1.56.0/boost/system/detail/</t>
  </si>
  <si>
    <t>src/third_party/boost-1.56.0/boost/system/</t>
  </si>
  <si>
    <t>src/third_party/boost-1.56.0/boost/test/detail/</t>
  </si>
  <si>
    <t>src/third_party/boost-1.56.0/boost/test/impl/</t>
  </si>
  <si>
    <t>src/third_party/boost-1.56.0/boost/test/included/</t>
  </si>
  <si>
    <t>src/third_party/boost-1.56.0/boost/test/output/</t>
  </si>
  <si>
    <t>src/third_party/boost-1.56.0/boost/test/utils/basic_cstring/</t>
  </si>
  <si>
    <t>src/third_party/boost-1.56.0/boost/test/utils/iterator/</t>
  </si>
  <si>
    <t>src/third_party/boost-1.56.0/boost/test/utils/runtime/cla/detail/</t>
  </si>
  <si>
    <t>src/third_party/boost-1.56.0/boost/test/utils/runtime/cla/iface/</t>
  </si>
  <si>
    <t>src/third_party/boost-1.56.0/boost/test/utils/runtime/cla/</t>
  </si>
  <si>
    <t>src/third_party/boost-1.56.0/boost/test/utils/runtime/env/</t>
  </si>
  <si>
    <t>src/third_party/boost-1.56.0/boost/test/utils/runtime/</t>
  </si>
  <si>
    <t>src/third_party/boost-1.56.0/boost/test/utils/</t>
  </si>
  <si>
    <t>src/third_party/boost-1.56.0/boost/test/</t>
  </si>
  <si>
    <t>src/third_party/boost-1.56.0/boost/thread/csbl/memory/</t>
  </si>
  <si>
    <t>src/third_party/boost-1.56.0/boost/thread/csbl/</t>
  </si>
  <si>
    <t>src/third_party/boost-1.56.0/boost/thread/detail/</t>
  </si>
  <si>
    <t>src/third_party/boost-1.56.0/boost/thread/executors/</t>
  </si>
  <si>
    <t>src/third_party/boost-1.56.0/boost/thread/pthread/</t>
  </si>
  <si>
    <t>src/third_party/boost-1.56.0/boost/thread/v2/</t>
  </si>
  <si>
    <t>src/third_party/boost-1.56.0/boost/thread/win32/</t>
  </si>
  <si>
    <t>src/third_party/boost-1.56.0/boost/thread/</t>
  </si>
  <si>
    <t>src/third_party/boost-1.56.0/boost/timer/</t>
  </si>
  <si>
    <t>src/third_party/boost-1.56.0/boost/tr1/detail/</t>
  </si>
  <si>
    <t>src/third_party/boost-1.56.0/boost/tr1/tr1/</t>
  </si>
  <si>
    <t>src/third_party/boost-1.56.0/boost/tti/detail/</t>
  </si>
  <si>
    <t>src/third_party/boost-1.56.0/boost/tti/gen/</t>
  </si>
  <si>
    <t>src/third_party/boost-1.56.0/boost/tti/</t>
  </si>
  <si>
    <t>src/third_party/boost-1.56.0/boost/tuple/detail/</t>
  </si>
  <si>
    <t>src/third_party/boost-1.56.0/boost/tuple/</t>
  </si>
  <si>
    <t>src/third_party/boost-1.56.0/boost/type_traits/detail/</t>
  </si>
  <si>
    <t>src/third_party/boost-1.56.0/boost/type_traits/</t>
  </si>
  <si>
    <t>src/third_party/boost-1.56.0/boost/typeof/msvc/</t>
  </si>
  <si>
    <t>src/third_party/boost-1.56.0/boost/typeof/std/</t>
  </si>
  <si>
    <t>src/third_party/boost-1.56.0/boost/typeof/</t>
  </si>
  <si>
    <t>src/third_party/boost-1.56.0/boost/unordered/detail/</t>
  </si>
  <si>
    <t>src/third_party/boost-1.56.0/boost/unordered/</t>
  </si>
  <si>
    <t>src/third_party/boost-1.56.0/boost/utility/detail/</t>
  </si>
  <si>
    <t>src/third_party/boost-1.56.0/boost/utility/</t>
  </si>
  <si>
    <t>src/third_party/boost-1.56.0/libs/atomic/src/</t>
  </si>
  <si>
    <t>src/third_party/boost-1.56.0/libs/bind/</t>
  </si>
  <si>
    <t>src/third_party/boost-1.56.0/libs/chrono/meta/</t>
  </si>
  <si>
    <t>src/third_party/boost-1.56.0/libs/chrono/src/</t>
  </si>
  <si>
    <t>src/third_party/boost-1.56.0/libs/chrono/stopwatches/include/boost/chrono/stopwatches/collectors/</t>
  </si>
  <si>
    <t>src/third_party/boost-1.56.0/libs/chrono/stopwatches/include/boost/chrono/stopwatches/formatters/</t>
  </si>
  <si>
    <t>src/third_party/boost-1.56.0/libs/chrono/stopwatches/include/boost/chrono/stopwatches/reporters/</t>
  </si>
  <si>
    <t>src/third_party/boost-1.56.0/libs/chrono/stopwatches/include/boost/chrono/stopwatches/</t>
  </si>
  <si>
    <t>src/third_party/boost-1.56.0/libs/chrono/stopwatches/include/boost/chrono/</t>
  </si>
  <si>
    <t>src/third_party/boost-1.56.0/libs/container/src/</t>
  </si>
  <si>
    <t>src/third_party/boost-1.56.0/libs/coroutine/src/detail/</t>
  </si>
  <si>
    <t>src/third_party/boost-1.56.0/libs/coroutine/src/posix/</t>
  </si>
  <si>
    <t>src/third_party/boost-1.56.0/libs/coroutine/src/windows/</t>
  </si>
  <si>
    <t>src/third_party/boost-1.56.0/libs/coroutine/src/</t>
  </si>
  <si>
    <t>src/third_party/boost-1.56.0/libs/date_time/data/</t>
  </si>
  <si>
    <t>src/third_party/boost-1.56.0/libs/date_time/src/gregorian/</t>
  </si>
  <si>
    <t>src/third_party/boost-1.56.0/libs/date_time/src/posix_time/</t>
  </si>
  <si>
    <t>src/third_party/boost-1.56.0/libs/exception/src/</t>
  </si>
  <si>
    <t>src/third_party/boost-1.56.0/libs/filesystem/src/</t>
  </si>
  <si>
    <t>src/third_party/boost-1.56.0/libs/program_options/src/</t>
  </si>
  <si>
    <t>src/third_party/boost-1.56.0/libs/random/src/</t>
  </si>
  <si>
    <t>src/third_party/boost-1.56.0/libs/regex/src/</t>
  </si>
  <si>
    <t>src/third_party/boost-1.56.0/libs/serialization/src/</t>
  </si>
  <si>
    <t>src/third_party/boost-1.56.0/libs/smart_ptr/src/</t>
  </si>
  <si>
    <t>src/third_party/boost-1.56.0/libs/system/src/</t>
  </si>
  <si>
    <t>src/third_party/boost-1.56.0/libs/test/src/</t>
  </si>
  <si>
    <t>src/third_party/boost-1.56.0/libs/thread/src/pthread/</t>
  </si>
  <si>
    <t>src/third_party/boost-1.56.0/libs/thread/src/win32/</t>
  </si>
  <si>
    <t>src/third_party/boost-1.56.0/libs/thread/src/</t>
  </si>
  <si>
    <t>src/third_party/boost-1.56.0/libs/timer/src/</t>
  </si>
  <si>
    <t>src/third_party/boost-1.56.0/libs/utility/</t>
  </si>
  <si>
    <t>4df93459d69b1536340047f9693f66763e001343</t>
  </si>
  <si>
    <t>488e855b797f1a61d6a5e08f812f85fcb2f03a51</t>
  </si>
  <si>
    <t>35f827aef4ddfcf9acb9e4b90cb200ff29183b7c</t>
  </si>
  <si>
    <t>Mathias</t>
  </si>
  <si>
    <t>Stearn</t>
  </si>
  <si>
    <t>5486963a3549b69190a2e3adc584db312111abaf</t>
  </si>
  <si>
    <t>87702f82174828817ce7128abd0a5df65ec6abd5</t>
  </si>
  <si>
    <t>a4bb7f82119a113eba450d82be7b7aad89886562</t>
  </si>
  <si>
    <t>b6a90b9ac8045665e5ba9024842493b1dce10fc7</t>
  </si>
  <si>
    <t>d2a83bba7da59ec601ec37617ce0d7ea7e2b79ac</t>
  </si>
  <si>
    <t>a464e00424995fcc696750d84b931f466b656911</t>
  </si>
  <si>
    <t>90d025ab9387d08cbb6b2bf369358653ae8977be</t>
  </si>
  <si>
    <t>f055e0f661c44b4f73d0b901cbf1dc0de0d303db</t>
  </si>
  <si>
    <t>3a0cd3faae366127d1a8f2099bdcd902bc18d0a1</t>
  </si>
  <si>
    <t>c2288ce0733566fc3717479beed2ace68d6111a1</t>
  </si>
  <si>
    <t>11abe6693bf9cd070ae8ac050396212f73397956</t>
  </si>
  <si>
    <t>562c8cb3faff5e9fc0acdc45db8dc2d498eb2000</t>
  </si>
  <si>
    <t>081f11c248433f74806b7508555b212bc4ff0164</t>
  </si>
  <si>
    <t>jstests/replsets/</t>
  </si>
  <si>
    <t>4cec893ff09f7688c934c5b9a5792bf1c370974d</t>
  </si>
  <si>
    <t>4f379f1c6689481b74d3672effdc7cd81a5f5d9a</t>
  </si>
  <si>
    <t>e33a6c57607871f1b204bd5e1d8ea4a14ad06452</t>
  </si>
  <si>
    <t>00913e47de5aced5267e44e82ac9e976bbaac089</t>
  </si>
  <si>
    <t>jstests/gle/core/</t>
  </si>
  <si>
    <t>jstests/repl/</t>
  </si>
  <si>
    <t>matt</t>
  </si>
  <si>
    <t>dannenberg</t>
  </si>
  <si>
    <t>966a1078a716694fd7e58892441546e7b1f5ce6b</t>
  </si>
  <si>
    <t>29184d73866ba86a3893ae559a12da0d10de51fe</t>
  </si>
  <si>
    <t>32643343be6e0100a887dae4a44d33f710dfd086</t>
  </si>
  <si>
    <t>ec34e244f6e12780eba72fe83b3d21b08c1355aa</t>
  </si>
  <si>
    <t>7cc768b403b9bec0c26afe9ad3c56034b6638961</t>
  </si>
  <si>
    <t>492d97468b1121228f208489a645759b390f023e</t>
  </si>
  <si>
    <t>jstests/slow2/</t>
  </si>
  <si>
    <t>f8097fb0f8c4c52bbf117e5d5aaa16f9008937c1</t>
  </si>
  <si>
    <t>ba26e58774f11d1ca8ef234af461f601f75d4c0a</t>
  </si>
  <si>
    <t>2a90d1e20230800f8dc5a01ea066873354fcd938</t>
  </si>
  <si>
    <t>796797ddf9bb6355bc7e2ffef52c7baaf9398c4c</t>
  </si>
  <si>
    <t>87fbf90ba0096550a32f6f9967f5daa44398e8c6</t>
  </si>
  <si>
    <t>Matt</t>
  </si>
  <si>
    <t>Kangas</t>
  </si>
  <si>
    <t>f7d36a2f36f0239806b173f02f2ce8c5d4c453df</t>
  </si>
  <si>
    <t>2bf24b1bd81ee6739acbe088455db26a2cdb0cb5</t>
  </si>
  <si>
    <t>09a639ccacd8ead858beb34dad32b4348cf2d030</t>
  </si>
  <si>
    <t>37ce554db0dacb275db937572d17b37acc10adf0</t>
  </si>
  <si>
    <t>melissaosullivan</t>
  </si>
  <si>
    <t>ff1c6fd66530866cd04e2a8e40e368b9f565ee34</t>
  </si>
  <si>
    <t>1b1842be9b0b4500eb00b110841eaed41003b742</t>
  </si>
  <si>
    <t>jstests/ssl/</t>
  </si>
  <si>
    <t>Mike</t>
  </si>
  <si>
    <t>MacCana</t>
  </si>
  <si>
    <t>1663f45b4e33e058a0203a81f50574a870882c34</t>
  </si>
  <si>
    <t>mike</t>
  </si>
  <si>
    <t>o'brien</t>
  </si>
  <si>
    <t>afbdd2b7f5944b57d5fd1f597f67aa32883043ba</t>
  </si>
  <si>
    <t>e1f14a9387f4a0e96039eb7cd1cb1273bac3e86a</t>
  </si>
  <si>
    <t>2b711b7f65b5fc0faea088ae7040029afbec22dc</t>
  </si>
  <si>
    <t>Randolph</t>
  </si>
  <si>
    <t>Tan</t>
  </si>
  <si>
    <t>2d9013370b27c86a253cefd1f99f828d18484fc5</t>
  </si>
  <si>
    <t>8b96732280e4a4ea445d564e051318e2a6dafca5</t>
  </si>
  <si>
    <t>18dba6ed5bbe0d0177a81cbe660dcd93fcf18109</t>
  </si>
  <si>
    <t>ee60916e5f79471304e8fd15d6c5e9faa2e1a149</t>
  </si>
  <si>
    <t>a28db8f1c7d86ebb0eed1680ec3e2b4db7a57c4e</t>
  </si>
  <si>
    <t>f59224f64a5d48e7abf69cf681c33319a162b82f</t>
  </si>
  <si>
    <t>jstests/multiVersion/</t>
  </si>
  <si>
    <t>144aa2a423424ba2da0b0c16ca91dcbbf6dfbf70</t>
  </si>
  <si>
    <t>fe11098d32f0e002349fd2513834f6c8928fe550</t>
  </si>
  <si>
    <t>8aa630d79699ff72fcb47e381c4caf318161f01e</t>
  </si>
  <si>
    <t>39d5795eab4da921e2c813b3c99ae52a0d913f6b</t>
  </si>
  <si>
    <t>0ea8cf462b48a1aeefb10fd4bba0b1e93b0e661e</t>
  </si>
  <si>
    <t>8fab360707f1a88efd821a7b7981ca972a9cad35</t>
  </si>
  <si>
    <t>e97e4f04874a10a3d427a23eb3de4f97234b8c89</t>
  </si>
  <si>
    <t>50601136fc8b9399a1832b84396e74e7bc9011c5</t>
  </si>
  <si>
    <t>9d1e5f95a2739a7672b697deb7d1da04ca8c4117</t>
  </si>
  <si>
    <t>c30b981260e26dfeff315b766e2887d4f7404f89</t>
  </si>
  <si>
    <t>b3787777795434829a3b512c06b5a0a508d81467</t>
  </si>
  <si>
    <t>82dfdf0e635bd096e5f12180b550f9899b272692</t>
  </si>
  <si>
    <t>d1ea3910fc9acd03a4964a66ff9b27ef1112a5c5</t>
  </si>
  <si>
    <t>94d9e73102a3e7b623d57635573066fcb5b0be97</t>
  </si>
  <si>
    <t>b6f7a03697f160c965b467e8962f7f29934935c4</t>
  </si>
  <si>
    <t>Sam</t>
  </si>
  <si>
    <t>Zaydel</t>
  </si>
  <si>
    <t>8f9c2e19ae3131e1aebb64d8ab46ac9bb4a5eae3</t>
  </si>
  <si>
    <t>Scott</t>
  </si>
  <si>
    <t>Hernandez</t>
  </si>
  <si>
    <t>d720d0f759aa3183e5f5677abfbd009e578d31b8</t>
  </si>
  <si>
    <t>13742a5b310a238fc1bf639b130202d5262ec443</t>
  </si>
  <si>
    <t>60130db1dd4bf08138200041fa0403b2e2d90b9c</t>
  </si>
  <si>
    <t>540fabf4d093044f1df23b21740059e2b6e00bb6</t>
  </si>
  <si>
    <t>660e7a020ed7d497efbc6d8ef81089efdc4fce09</t>
  </si>
  <si>
    <t>2fd6a449d0e56a99125949c0a317acd0655827c4</t>
  </si>
  <si>
    <t>e931498da5d7b96babf2a72df413a5b8666cb228</t>
  </si>
  <si>
    <t>8e986f6e55be93a3ba8b3ceee7fc7519b2ed5334</t>
  </si>
  <si>
    <t>sdong</t>
  </si>
  <si>
    <t>6e98f5003ff06369aec221c9c9dda264d4dee013</t>
  </si>
  <si>
    <t>4b3e0275c35e53505542c675bd2ef4a5e8a5a4da</t>
  </si>
  <si>
    <t>Siyuan</t>
  </si>
  <si>
    <t>Zhou</t>
  </si>
  <si>
    <t>8dd902ab53e340aac9cf570f4b3c42f139694707</t>
  </si>
  <si>
    <t>528ddd163be6d93f839d57cd068bd17ab55440cd</t>
  </si>
  <si>
    <t>4cdeada1cc17bdf3fec7b39b2ec66faf8b84054d</t>
  </si>
  <si>
    <t>cd5c001c43b295ad601b0004f9c31f9d454f5d04</t>
  </si>
  <si>
    <t>712768556e72d1756995c6a7b020b875fb9d6ea9</t>
  </si>
  <si>
    <t>0909916a337366eb316386ced7ee6c2ade86a89c</t>
  </si>
  <si>
    <t>jstests/noPassthrough/</t>
  </si>
  <si>
    <t>Spencer</t>
  </si>
  <si>
    <t>Jackson</t>
  </si>
  <si>
    <t>df064a77f5bbf80396ce71c70f68eecc062d1b42</t>
  </si>
  <si>
    <t>d07bd48ce773907d04a63bcedcc9e69283391a09</t>
  </si>
  <si>
    <t>T</t>
  </si>
  <si>
    <t>eca928dd6fdbca3b5a4e773af8f48333fee39409</t>
  </si>
  <si>
    <t>3029d69baa13c229b85f3f18a161f892d15c69b5</t>
  </si>
  <si>
    <t>9046897f16454fe70da150ef222443e7aa3482c4</t>
  </si>
  <si>
    <t>bd50249db427f9dd5a0dcaa3b3fc0b139e108173</t>
  </si>
  <si>
    <t>ca6a26760c2150736562f49201fcb7b4de5e53f1</t>
  </si>
  <si>
    <t>4a31c97cd94f3767e206345b14f1bf7e1a661125</t>
  </si>
  <si>
    <t>cb3f5cfa43d9565675d2f36c4b0f7cecbad47a49</t>
  </si>
  <si>
    <t>4dbd43172c39e13bae5a301c4cdfbeaf4c77b0e8</t>
  </si>
  <si>
    <t>4e2b90f5d94b2b7194a67f6e7ca766f42c96eddd</t>
  </si>
  <si>
    <t>8e0a7c273bf6ef02425fd406e6ac182bb716cc79</t>
  </si>
  <si>
    <t>038b606d16d20055154697eca3e81caa6a2f229d</t>
  </si>
  <si>
    <t>d35c9ee22833c2965ad5391d657dc38e96de20f4</t>
  </si>
  <si>
    <t>f6490541d0bb400aec87064ead946dfc52309274</t>
  </si>
  <si>
    <t>0029e2fb4d83c2fcacb6c4f190579f25f8652e8b</t>
  </si>
  <si>
    <t>aa811c391648b83a338b7d86a961d1a72e70e86f</t>
  </si>
  <si>
    <t>018b95b10a10cef1b2d1dc047a7b53282752a099</t>
  </si>
  <si>
    <t>0b190a580c13ff8b96a10fd9c9e6b18e01e44631</t>
  </si>
  <si>
    <t>1c5ba979202d53a35242c941e40bfc2b4f171bf3</t>
  </si>
  <si>
    <t>945a11a2a07c2b5c6c1479880a415fb48a99836f</t>
  </si>
  <si>
    <t>ca9435b38321914ed154b6d6293d0f411d4db131</t>
  </si>
  <si>
    <t>95e93e471d6a7852e4daa41214501474d4bd4866</t>
  </si>
  <si>
    <t>7a1a0ce4ca6bbdf047adc7528310078ef7ca08f8</t>
  </si>
  <si>
    <t>998ed782161c493ceb766e17deb2b0550dca2c7c</t>
  </si>
  <si>
    <t>ec23ec25b5b6aaae4611a87eee246c646df0361c</t>
  </si>
  <si>
    <t>1cef2222eab85ec6b2c494116f4a576736516f7f</t>
  </si>
  <si>
    <t>bdd3bc57d295d72e42af81ae6c9f3a8549fa44c1</t>
  </si>
  <si>
    <t>48acc2079926e7bafabef9a69a6b5a4f8e1fae1e</t>
  </si>
  <si>
    <t>7f42946e254d525697e58840d057c2bf3a0d93e2</t>
  </si>
  <si>
    <t>38572a2535ad1174d26af539d710068204ab3bc4</t>
  </si>
  <si>
    <t>e4dc978189d4022e3f5e81b4de4d4eee061a8314</t>
  </si>
  <si>
    <t>f7620276e1d7b97d73cad27bc67af6967c5edc91</t>
  </si>
  <si>
    <t>0abad88721986ade3933ef5dfa07e0b371266d6c</t>
  </si>
  <si>
    <t>e42f601194d67cfbde44bfcfb33af8284e68ecc3</t>
  </si>
  <si>
    <t>hash</t>
  </si>
  <si>
    <t>Adam Midvidy</t>
  </si>
  <si>
    <t>Alex Kleiman</t>
  </si>
  <si>
    <t>Alexis Midon</t>
  </si>
  <si>
    <t xml:space="preserve">Andreas </t>
  </si>
  <si>
    <t>Andreas Nilsson</t>
  </si>
  <si>
    <t>Andrew Morrow</t>
  </si>
  <si>
    <t>Andy Schwerin</t>
  </si>
  <si>
    <t>Anil Kumar</t>
  </si>
  <si>
    <t>Benety Goh</t>
  </si>
  <si>
    <t xml:space="preserve">daveh86 </t>
  </si>
  <si>
    <t>David Storch</t>
  </si>
  <si>
    <t>Davide Italiano</t>
  </si>
  <si>
    <t>Eliot Horowitz</t>
  </si>
  <si>
    <t>Eric Milkie</t>
  </si>
  <si>
    <t>Ernie Hershey</t>
  </si>
  <si>
    <t>Greg Studer</t>
  </si>
  <si>
    <t>Hari Khalsa</t>
  </si>
  <si>
    <t>Jason Carey</t>
  </si>
  <si>
    <t>Jason Rassi</t>
  </si>
  <si>
    <t xml:space="preserve">Jonathan </t>
  </si>
  <si>
    <t>Jonathan Reams</t>
  </si>
  <si>
    <t>Jose Sebastian</t>
  </si>
  <si>
    <t>Kaloian Manassiev</t>
  </si>
  <si>
    <t>Kamran Khan</t>
  </si>
  <si>
    <t>Mark Benvenuto</t>
  </si>
  <si>
    <t>Mathias Stearn</t>
  </si>
  <si>
    <t>matt dannenberg</t>
  </si>
  <si>
    <t>Matt Kangas</t>
  </si>
  <si>
    <t xml:space="preserve">melissaosullivan </t>
  </si>
  <si>
    <t>Mike MacCana</t>
  </si>
  <si>
    <t>mike o'brien</t>
  </si>
  <si>
    <t>Randolph Tan</t>
  </si>
  <si>
    <t>Sam Zaydel</t>
  </si>
  <si>
    <t>Scott Hernandez</t>
  </si>
  <si>
    <t xml:space="preserve">sdong </t>
  </si>
  <si>
    <t>Siyuan Zhou</t>
  </si>
  <si>
    <t>Spencer Jackson</t>
  </si>
  <si>
    <t>Spencer T</t>
  </si>
  <si>
    <t>Row Labels</t>
  </si>
  <si>
    <t>(blank)</t>
  </si>
  <si>
    <t>Grand Total</t>
  </si>
  <si>
    <t>Column Labels</t>
  </si>
  <si>
    <t>Sum of LOC Per Component</t>
  </si>
  <si>
    <t>Total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</si>
</sst>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28687037037" createdVersion="5" refreshedVersion="5" minRefreshableVersion="3" recordCount="2126">
  <cacheSource type="worksheet">
    <worksheetSource ref="A1:F1048576" sheet="Sheet1"/>
  </cacheSource>
  <cacheFields count="6">
    <cacheField name="Contributor Name " numFmtId="0">
      <sharedItems containsBlank="1" count="39">
        <s v="Adam Midvidy"/>
        <s v="Alex Kleiman"/>
        <s v="Alexis Midon"/>
        <s v="Andreas "/>
        <s v="Andreas Nilsson"/>
        <s v="Andrew Morrow"/>
        <s v="Andy Schwerin"/>
        <s v="Anil Kumar"/>
        <s v="Benety Goh"/>
        <s v="daveh86 "/>
        <s v="David Storch"/>
        <s v="Davide Italiano"/>
        <s v="Eliot Horowitz"/>
        <s v="Eric Milkie"/>
        <s v="Ernie Hershey"/>
        <s v="Greg Studer"/>
        <s v="Hari Khalsa"/>
        <s v="Jason Carey"/>
        <s v="Jason Rassi"/>
        <s v="Jonathan "/>
        <s v="Jonathan Reams"/>
        <s v="Jose Sebastian"/>
        <s v="Kaloian Manassiev"/>
        <s v="Kamran Khan"/>
        <s v="Mark Benvenuto"/>
        <s v="Mathias Stearn"/>
        <s v="matt dannenberg"/>
        <s v="Matt Kangas"/>
        <s v="melissaosullivan "/>
        <s v="Mike MacCana"/>
        <s v="mike o'brien"/>
        <s v="Randolph Tan"/>
        <s v="Sam Zaydel"/>
        <s v="Scott Hernandez"/>
        <s v="sdong "/>
        <s v="Siyuan Zhou"/>
        <s v="Spencer Jackson"/>
        <s v="Spencer T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743">
        <m/>
        <s v="src/mongo/util/"/>
        <s v="src/mongo/client/"/>
        <s v="buildscripts/"/>
        <s v="src/mongo/"/>
        <s v="src/mongo/db/"/>
        <s v="src/mongo/db/repl/"/>
        <s v="src/mongo/db/commands/"/>
        <s v="src/mongo/db/storage/rocks/"/>
        <s v="src/mongo/db/storage/mmap_v1/btree/"/>
        <s v="src/mongo/db/storage/mmap_v1/"/>
        <s v="src/mongo/db/catalog/"/>
        <s v="src/mongo/db/storage/heap1/"/>
        <s v="src/mongo/db/storage/"/>
        <s v="rpm/"/>
        <s v="src/mongo/db/auth/"/>
        <s v="jstests/auth/"/>
        <s v="jstests/libs/"/>
        <s v="src/third_party/"/>
        <s v="src/mongo/db/query/"/>
        <s v="src/mongo/s/"/>
        <s v="src/mongo/bson/"/>
        <s v="src/mongo/util/concurrency/"/>
        <s v="src/mongo/bson/util/"/>
        <s v="src/mongo/client/examples/"/>
        <s v="src/mongo/db/concurrency/"/>
        <s v="src/mongo/db/sorter/"/>
        <s v="src/mongo/db/stats/"/>
        <s v="src/mongo/dbtests/"/>
        <s v="src/mongo/shell/"/>
        <s v="src/mongo/unittest/"/>
        <s v="src/mongo/dbtests/mock/"/>
        <s v="src/mongo/scripting/"/>
        <s v="jstests/core/"/>
        <s v="src/mongo/logger/"/>
        <s v="src/mongo/util/net/"/>
        <s v="src/mongo/db/commands/write_commands/"/>
        <s v="src/mongo/db/exec/"/>
        <s v="src/mongo/db/fts/"/>
        <s v="src/mongo/db/geo/"/>
        <s v="src/mongo/db/index/"/>
        <s v="src/mongo/db/ops/"/>
        <s v="src/mongo/db/storage/mmap_v1/catalog/"/>
        <s v="src/mongo/s/write_ops/"/>
        <s v="src/mongo/db/matcher/"/>
        <s v="src/mongo/s/commands/"/>
        <s v="src/mongo/tools/"/>
        <s v="src/third_party/s2/base/"/>
        <s v="jstests/noPassthroughWithMongod/"/>
        <s v="src/mongo/db/pipeline/"/>
        <s v="jstests/mmap_v1/"/>
        <s v="src/mongo/installer/msi/wxs/"/>
        <s v="jstests/sharding/"/>
        <s v="src/mongo/base/"/>
        <s v="src/mongo/platform/"/>
        <s v="jstests/aggregation/bugs/"/>
        <s v="src/mongo/installer/msi/"/>
        <s v="jstests/tool/"/>
        <s v="src/third_party/boost-1.55.0/boost/algorithm/cxx11/"/>
        <s v="src/third_party/boost-1.55.0/boost/algorithm/cxx14/"/>
        <s v="src/third_party/boost-1.55.0/boost/algorithm/searching/detail/"/>
        <s v="src/third_party/boost-1.55.0/boost/algorithm/searching/"/>
        <s v="src/third_party/boost-1.55.0/boost/algorithm/string/detail/"/>
        <s v="src/third_party/boost-1.55.0/boost/algorithm/string/std/"/>
        <s v="src/third_party/boost-1.55.0/boost/algorithm/string/"/>
        <s v="src/third_party/boost-1.55.0/boost/algorithm/"/>
        <s v="src/third_party/boost-1.55.0/boost/archive/detail/"/>
        <s v="src/third_party/boost-1.55.0/boost/archive/impl/"/>
        <s v="src/third_party/boost-1.55.0/boost/archive/iterators/"/>
        <s v="src/third_party/boost-1.55.0/boost/archive/"/>
        <s v="src/third_party/boost-1.55.0/boost/assign/"/>
        <s v="src/third_party/boost-1.55.0/boost/atomic/detail/"/>
        <s v="src/third_party/boost-1.55.0/boost/atomic/"/>
        <s v="src/third_party/boost-1.55.0/boost/bind/"/>
        <s v="src/third_party/boost-1.55.0/boost/chrono/detail/inlined/mac/"/>
        <s v="src/third_party/boost-1.55.0/boost/chrono/detail/inlined/posix/"/>
        <s v="src/third_party/boost-1.55.0/boost/chrono/detail/inlined/win/"/>
        <s v="src/third_party/boost-1.55.0/boost/chrono/detail/inlined/"/>
        <s v="src/third_party/boost-1.55.0/boost/chrono/detail/no_warning/"/>
        <s v="src/third_party/boost-1.55.0/boost/chrono/detail/"/>
        <s v="src/third_party/boost-1.55.0/boost/chrono/io/utility/"/>
        <s v="src/third_party/boost-1.55.0/boost/chrono/io/"/>
        <s v="src/third_party/boost-1.55.0/boost/chrono/io_v1/"/>
        <s v="src/third_party/boost-1.55.0/boost/chrono/typeof/boost/chrono/"/>
        <s v="src/third_party/boost-1.55.0/boost/chrono/typeof/boost/"/>
        <s v="src/third_party/boost-1.55.0/boost/chrono/"/>
        <s v="src/third_party/boost-1.55.0/boost/concept/detail/"/>
        <s v="src/third_party/boost-1.55.0/boost/concept/"/>
        <s v="src/third_party/boost-1.55.0/boost/config/abi/"/>
        <s v="src/third_party/boost-1.55.0/boost/config/compiler/"/>
        <s v="src/third_party/boost-1.55.0/boost/config/no_tr1/"/>
        <s v="src/third_party/boost-1.55.0/boost/config/platform/"/>
        <s v="src/third_party/boost-1.55.0/boost/config/stdlib/"/>
        <s v="src/third_party/boost-1.55.0/boost/config/"/>
        <s v="src/third_party/boost-1.55.0/boost/container/detail/"/>
        <s v="src/third_party/boost-1.55.0/boost/container/"/>
        <s v="src/third_party/boost-1.55.0/boost/date_time/gregorian/"/>
        <s v="src/third_party/boost-1.55.0/boost/date_time/local_time/"/>
        <s v="src/third_party/boost-1.55.0/boost/date_time/posix_time/"/>
        <s v="src/third_party/boost-1.55.0/boost/date_time/"/>
        <s v="src/third_party/boost-1.55.0/boost/detail/winapi/"/>
        <s v="src/third_party/boost-1.55.0/boost/detail/"/>
        <s v="src/third_party/boost-1.55.0/boost/exception/detail/"/>
        <s v="src/third_party/boost-1.55.0/boost/exception/"/>
        <s v="src/third_party/boost-1.55.0/boost/filesystem/detail/"/>
        <s v="src/third_party/boost-1.55.0/boost/filesystem/"/>
        <s v="src/third_party/boost-1.55.0/boost/format/detail/"/>
        <s v="src/third_party/boost-1.55.0/boost/format/"/>
        <s v="src/third_party/boost-1.55.0/boost/function/detail/"/>
        <s v="src/third_party/boost-1.55.0/boost/function/"/>
        <s v="src/third_party/boost-1.55.0/boost/functional/hash/detail/"/>
        <s v="src/third_party/boost-1.55.0/boost/functional/hash/"/>
        <s v="src/third_party/boost-1.55.0/boost/functional/"/>
        <s v="src/third_party/boost-1.55.0/boost/fusion/adapted/mpl/detail/"/>
        <s v="src/third_party/boost-1.55.0/boost/fusion/adapted/mpl/"/>
        <s v="src/third_party/boost-1.55.0/boost/fusion/adapted/struct/detail/"/>
        <s v="src/third_party/boost-1.55.0/boost/fusion/adapted/struct/"/>
        <s v="src/third_party/boost-1.55.0/boost/fusion/adapted/"/>
        <s v="src/third_party/boost-1.55.0/boost/fusion/algorithm/transformation/"/>
        <s v="src/third_party/boost-1.55.0/boost/fusion/container/generation/"/>
        <s v="src/third_party/boost-1.55.0/boost/fusion/container/list/detail/preprocessed/"/>
        <s v="src/third_party/boost-1.55.0/boost/fusion/container/list/detail/"/>
        <s v="src/third_party/boost-1.55.0/boost/fusion/container/list/"/>
        <s v="src/third_party/boost-1.55.0/boost/fusion/container/vector/detail/preprocessed/"/>
        <s v="src/third_party/boost-1.55.0/boost/fusion/container/vector/detail/"/>
        <s v="src/third_party/boost-1.55.0/boost/fusion/container/vector/"/>
        <s v="src/third_party/boost-1.55.0/boost/fusion/include/"/>
        <s v="src/third_party/boost-1.55.0/boost/fusion/iterator/detail/"/>
        <s v="src/third_party/boost-1.55.0/boost/fusion/iterator/mpl/"/>
        <s v="src/third_party/boost-1.55.0/boost/fusion/iterator/"/>
        <s v="src/third_party/boost-1.55.0/boost/fusion/mpl/"/>
        <s v="src/third_party/boost-1.55.0/boost/fusion/sequence/comparison/detail/"/>
        <s v="src/third_party/boost-1.55.0/boost/fusion/sequence/comparison/"/>
        <s v="src/third_party/boost-1.55.0/boost/fusion/sequence/intrinsic/detail/"/>
        <s v="src/third_party/boost-1.55.0/boost/fusion/sequence/intrinsic/"/>
        <s v="src/third_party/boost-1.55.0/boost/fusion/sequence/io/detail/"/>
        <s v="src/third_party/boost-1.55.0/boost/fusion/sequence/io/"/>
        <s v="src/third_party/boost-1.55.0/boost/fusion/sequence/"/>
        <s v="src/third_party/boost-1.55.0/boost/fusion/support/detail/"/>
        <s v="src/third_party/boost-1.55.0/boost/fusion/support/"/>
        <s v="src/third_party/boost-1.55.0/boost/fusion/tuple/detail/preprocessed/"/>
        <s v="src/third_party/boost-1.55.0/boost/fusion/tuple/detail/"/>
        <s v="src/third_party/boost-1.55.0/boost/fusion/tuple/"/>
        <s v="src/third_party/boost-1.55.0/boost/fusion/view/iterator_range/detail/"/>
        <s v="src/third_party/boost-1.55.0/boost/fusion/view/iterator_range/"/>
        <s v="src/third_party/boost-1.55.0/boost/fusion/view/joint_view/detail/"/>
        <s v="src/third_party/boost-1.55.0/boost/fusion/view/joint_view/"/>
        <s v="src/third_party/boost-1.55.0/boost/fusion/view/single_view/detail/"/>
        <s v="src/third_party/boost-1.55.0/boost/fusion/view/single_view/"/>
        <s v="src/third_party/boost-1.55.0/boost/fusion/view/"/>
        <s v="src/third_party/boost-1.55.0/boost/fusion/"/>
        <s v="src/third_party/boost-1.55.0/boost/integer/"/>
        <s v="src/third_party/boost-1.55.0/boost/interprocess/allocators/detail/"/>
        <s v="src/third_party/boost-1.55.0/boost/interprocess/allocators/"/>
        <s v="src/third_party/boost-1.55.0/boost/interprocess/containers/"/>
        <s v="src/third_party/boost-1.55.0/boost/interprocess/detail/"/>
        <s v="src/third_party/boost-1.55.0/boost/interprocess/indexes/"/>
        <s v="src/third_party/boost-1.55.0/boost/interprocess/mem_algo/detail/"/>
        <s v="src/third_party/boost-1.55.0/boost/interprocess/mem_algo/"/>
        <s v="src/third_party/boost-1.55.0/boost/interprocess/smart_ptr/"/>
        <s v="src/third_party/boost-1.55.0/boost/interprocess/streams/"/>
        <s v="src/third_party/boost-1.55.0/boost/interprocess/sync/posix/"/>
        <s v="src/third_party/boost-1.55.0/boost/interprocess/sync/spin/"/>
        <s v="src/third_party/boost-1.55.0/boost/interprocess/sync/windows/"/>
        <s v="src/third_party/boost-1.55.0/boost/interprocess/sync/"/>
        <s v="src/third_party/boost-1.55.0/boost/interprocess/"/>
        <s v="src/third_party/boost-1.55.0/boost/intrusive/detail/"/>
        <s v="src/third_party/boost-1.55.0/boost/intrusive/"/>
        <s v="src/third_party/boost-1.55.0/boost/io/detail/"/>
        <s v="src/third_party/boost-1.55.0/boost/io/"/>
        <s v="src/third_party/boost-1.55.0/boost/iterator/detail/"/>
        <s v="src/third_party/boost-1.55.0/boost/iterator/"/>
        <s v="src/third_party/boost-1.55.0/boost/lambda/detail/"/>
        <s v="src/third_party/boost-1.55.0/boost/lambda/"/>
        <s v="src/third_party/boost-1.55.0/boost/math/constants/"/>
        <s v="src/third_party/boost-1.55.0/boost/math/distributions/detail/"/>
        <s v="src/third_party/boost-1.55.0/boost/math/distributions/"/>
        <s v="src/third_party/boost-1.55.0/boost/math/policies/"/>
        <s v="src/third_party/boost-1.55.0/boost/math/special_functions/detail/"/>
        <s v="src/third_party/boost-1.55.0/boost/math/special_functions/"/>
        <s v="src/third_party/boost-1.55.0/boost/math/tools/detail/"/>
        <s v="src/third_party/boost-1.55.0/boost/math/tools/"/>
        <s v="src/third_party/boost-1.55.0/boost/math/"/>
        <s v="src/third_party/boost-1.55.0/boost/move/detail/"/>
        <s v="src/third_party/boost-1.55.0/boost/move/"/>
        <s v="src/third_party/boost-1.55.0/boost/mpl/aux_/config/"/>
        <s v="src/third_party/boost-1.55.0/boost/mpl/aux_/preprocessed/gcc/"/>
        <s v="src/third_party/boost-1.55.0/boost/mpl/aux_/preprocessed/no_ctps/"/>
        <s v="src/third_party/boost-1.55.0/boost/mpl/aux_/preprocessed/no_ttp/"/>
        <s v="src/third_party/boost-1.55.0/boost/mpl/aux_/preprocessed/plain/"/>
        <s v="src/third_party/boost-1.55.0/boost/mpl/aux_/preprocessor/"/>
        <s v="src/third_party/boost-1.55.0/boost/mpl/aux_/"/>
        <s v="src/third_party/boost-1.55.0/boost/mpl/limits/"/>
        <s v="src/third_party/boost-1.55.0/boost/mpl/list/aux_/preprocessed/plain/"/>
        <s v="src/third_party/boost-1.55.0/boost/mpl/list/aux_/"/>
        <s v="src/third_party/boost-1.55.0/boost/mpl/list/"/>
        <s v="src/third_party/boost-1.55.0/boost/mpl/set/aux_/"/>
        <s v="src/third_party/boost-1.55.0/boost/mpl/set/"/>
        <s v="src/third_party/boost-1.55.0/boost/mpl/vector/aux_/preprocessed/no_ctps/"/>
        <s v="src/third_party/boost-1.55.0/boost/mpl/vector/aux_/preprocessed/plain/"/>
        <s v="src/third_party/boost-1.55.0/boost/mpl/vector/aux_/preprocessed/typeof_based/"/>
        <s v="src/third_party/boost-1.55.0/boost/mpl/vector/aux_/"/>
        <s v="src/third_party/boost-1.55.0/boost/mpl/vector/"/>
        <s v="src/third_party/boost-1.55.0/boost/mpl/"/>
        <s v="src/third_party/boost-1.55.0/boost/multi_index/detail/"/>
        <s v="src/third_party/boost-1.55.0/boost/multi_index/"/>
        <s v="src/third_party/boost-1.55.0/boost/numeric/conversion/detail/preprocessed/"/>
        <s v="src/third_party/boost-1.55.0/boost/numeric/conversion/detail/"/>
        <s v="src/third_party/boost-1.55.0/boost/numeric/conversion/"/>
        <s v="src/third_party/boost-1.55.0/boost/optional/"/>
        <s v="src/third_party/boost-1.55.0/boost/parameter/aux_/"/>
        <s v="src/third_party/boost-1.55.0/boost/pending/"/>
        <s v="src/third_party/boost-1.55.0/boost/predef/architecture/x86/"/>
        <s v="src/third_party/boost-1.55.0/boost/predef/architecture/"/>
        <s v="src/third_party/boost-1.55.0/boost/predef/detail/"/>
        <s v="src/third_party/boost-1.55.0/boost/predef/library/c/"/>
        <s v="src/third_party/boost-1.55.0/boost/predef/os/bsd/"/>
        <s v="src/third_party/boost-1.55.0/boost/predef/os/"/>
        <s v="src/third_party/boost-1.55.0/boost/predef/other/"/>
        <s v="src/third_party/boost-1.55.0/boost/predef/"/>
        <s v="src/third_party/boost-1.55.0/boost/preprocessor/arithmetic/detail/"/>
        <s v="src/third_party/boost-1.55.0/boost/preprocessor/arithmetic/"/>
        <s v="src/third_party/boost-1.55.0/boost/preprocessor/array/"/>
        <s v="src/third_party/boost-1.55.0/boost/preprocessor/comparison/"/>
        <s v="src/third_party/boost-1.55.0/boost/preprocessor/config/"/>
        <s v="src/third_party/boost-1.55.0/boost/preprocessor/control/detail/dmc/"/>
        <s v="src/third_party/boost-1.55.0/boost/preprocessor/control/detail/edg/"/>
        <s v="src/third_party/boost-1.55.0/boost/preprocessor/control/detail/msvc/"/>
        <s v="src/third_party/boost-1.55.0/boost/preprocessor/control/detail/"/>
        <s v="src/third_party/boost-1.55.0/boost/preprocessor/control/"/>
        <s v="src/third_party/boost-1.55.0/boost/preprocessor/debug/"/>
        <s v="src/third_party/boost-1.55.0/boost/preprocessor/detail/dmc/"/>
        <s v="src/third_party/boost-1.55.0/boost/preprocessor/detail/"/>
        <s v="src/third_party/boost-1.55.0/boost/preprocessor/facilities/"/>
        <s v="src/third_party/boost-1.55.0/boost/preprocessor/iteration/detail/bounds/"/>
        <s v="src/third_party/boost-1.55.0/boost/preprocessor/iteration/detail/iter/"/>
        <s v="src/third_party/boost-1.55.0/boost/preprocessor/iteration/detail/"/>
        <s v="src/third_party/boost-1.55.0/boost/preprocessor/iteration/"/>
        <s v="src/third_party/boost-1.55.0/boost/preprocessor/list/detail/dmc/"/>
        <s v="src/third_party/boost-1.55.0/boost/preprocessor/list/detail/edg/"/>
        <s v="src/third_party/boost-1.55.0/boost/preprocessor/list/detail/"/>
        <s v="src/third_party/boost-1.55.0/boost/preprocessor/list/"/>
        <s v="src/third_party/boost-1.55.0/boost/preprocessor/logical/"/>
        <s v="src/third_party/boost-1.55.0/boost/preprocessor/punctuation/"/>
        <s v="src/third_party/boost-1.55.0/boost/preprocessor/repetition/detail/dmc/"/>
        <s v="src/third_party/boost-1.55.0/boost/preprocessor/repetition/detail/edg/"/>
        <s v="src/third_party/boost-1.55.0/boost/preprocessor/repetition/detail/msvc/"/>
        <s v="src/third_party/boost-1.55.0/boost/preprocessor/repetition/detail/"/>
        <s v="src/third_party/boost-1.55.0/boost/preprocessor/repetition/"/>
        <s v="src/third_party/boost-1.55.0/boost/preprocessor/seq/detail/"/>
        <s v="src/third_party/boost-1.55.0/boost/preprocessor/seq/"/>
        <s v="src/third_party/boost-1.55.0/boost/preprocessor/slot/detail/"/>
        <s v="src/third_party/boost-1.55.0/boost/preprocessor/slot/"/>
        <s v="src/third_party/boost-1.55.0/boost/preprocessor/tuple/"/>
        <s v="src/third_party/boost-1.55.0/boost/preprocessor/variadic/"/>
        <s v="src/third_party/boost-1.55.0/boost/preprocessor/"/>
        <s v="src/third_party/boost-1.55.0/boost/program_options/detail/"/>
        <s v="src/third_party/boost-1.55.0/boost/program_options/"/>
        <s v="src/third_party/boost-1.55.0/boost/random/detail/"/>
        <s v="src/third_party/boost-1.55.0/boost/random/"/>
        <s v="src/third_party/boost-1.55.0/boost/range/algorithm/"/>
        <s v="src/third_party/boost-1.55.0/boost/range/detail/vc6/"/>
        <s v="src/third_party/boost-1.55.0/boost/range/detail/"/>
        <s v="src/third_party/boost-1.55.0/boost/range/"/>
        <s v="src/third_party/boost-1.55.0/boost/ratio/detail/mpl/"/>
        <s v="src/third_party/boost-1.55.0/boost/ratio/detail/"/>
        <s v="src/third_party/boost-1.55.0/boost/ratio/mpl/"/>
        <s v="src/third_party/boost-1.55.0/boost/ratio/"/>
        <s v="src/third_party/boost-1.55.0/boost/regex/config/"/>
        <s v="src/third_party/boost-1.55.0/boost/regex/pending/"/>
        <s v="src/third_party/boost-1.55.0/boost/regex/v4/"/>
        <s v="src/third_party/boost-1.55.0/boost/regex/"/>
        <s v="src/third_party/boost-1.55.0/boost/serialization/detail/"/>
        <s v="src/third_party/boost-1.55.0/boost/serialization/"/>
        <s v="src/third_party/boost-1.55.0/boost/smart_ptr/detail/"/>
        <s v="src/third_party/boost-1.55.0/boost/smart_ptr/"/>
        <s v="src/third_party/boost-1.55.0/boost/spirit/home/classic/core/composite/impl/"/>
        <s v="src/third_party/boost-1.55.0/boost/spirit/home/classic/core/composite/"/>
        <s v="src/third_party/boost-1.55.0/boost/spirit/home/classic/core/impl/"/>
        <s v="src/third_party/boost-1.55.0/boost/spirit/home/classic/core/non_terminal/impl/"/>
        <s v="src/third_party/boost-1.55.0/boost/spirit/home/classic/core/non_terminal/"/>
        <s v="src/third_party/boost-1.55.0/boost/spirit/home/classic/core/primitives/impl/"/>
        <s v="src/third_party/boost-1.55.0/boost/spirit/home/classic/core/primitives/"/>
        <s v="src/third_party/boost-1.55.0/boost/spirit/home/classic/core/scanner/impl/"/>
        <s v="src/third_party/boost-1.55.0/boost/spirit/home/classic/core/scanner/"/>
        <s v="src/third_party/boost-1.55.0/boost/spirit/home/classic/core/"/>
        <s v="src/third_party/boost-1.55.0/boost/spirit/home/classic/debug/"/>
        <s v="src/third_party/boost-1.55.0/boost/spirit/home/classic/meta/"/>
        <s v="src/third_party/boost-1.55.0/boost/spirit/home/classic/utility/impl/chset/"/>
        <s v="src/third_party/boost-1.55.0/boost/spirit/home/classic/utility/impl/"/>
        <s v="src/third_party/boost-1.55.0/boost/spirit/home/classic/utility/"/>
        <s v="src/third_party/boost-1.55.0/boost/spirit/home/classic/"/>
        <s v="src/third_party/boost-1.55.0/boost/spirit/include/"/>
        <s v="src/third_party/boost-1.55.0/boost/system/"/>
        <s v="src/third_party/boost-1.55.0/boost/test/detail/"/>
        <s v="src/third_party/boost-1.55.0/boost/test/impl/"/>
        <s v="src/third_party/boost-1.55.0/boost/test/included/"/>
        <s v="src/third_party/boost-1.55.0/boost/test/output/"/>
        <s v="src/third_party/boost-1.55.0/boost/test/utils/basic_cstring/"/>
        <s v="src/third_party/boost-1.55.0/boost/test/utils/iterator/"/>
        <s v="src/third_party/boost-1.55.0/boost/test/utils/runtime/cla/detail/"/>
        <s v="src/third_party/boost-1.55.0/boost/test/utils/runtime/cla/iface/"/>
        <s v="src/third_party/boost-1.55.0/boost/test/utils/runtime/cla/"/>
        <s v="src/third_party/boost-1.55.0/boost/test/utils/runtime/env/"/>
        <s v="src/third_party/boost-1.55.0/boost/test/utils/runtime/"/>
        <s v="src/third_party/boost-1.55.0/boost/test/utils/"/>
        <s v="src/third_party/boost-1.55.0/boost/test/"/>
        <s v="src/third_party/boost-1.55.0/boost/thread/detail/"/>
        <s v="src/third_party/boost-1.55.0/boost/thread/pthread/"/>
        <s v="src/third_party/boost-1.55.0/boost/thread/v2/"/>
        <s v="src/third_party/boost-1.55.0/boost/thread/win32/"/>
        <s v="src/third_party/boost-1.55.0/boost/thread/"/>
        <s v="src/third_party/boost-1.55.0/boost/timer/"/>
        <s v="src/third_party/boost-1.55.0/boost/tr1/detail/"/>
        <s v="src/third_party/boost-1.55.0/boost/tr1/tr1/"/>
        <s v="src/third_party/boost-1.55.0/boost/tr1/"/>
        <s v="src/third_party/boost-1.55.0/boost/tuple/detail/"/>
        <s v="src/third_party/boost-1.55.0/boost/tuple/"/>
        <s v="src/third_party/boost-1.55.0/boost/type_traits/detail/"/>
        <s v="src/third_party/boost-1.55.0/boost/type_traits/msvc/"/>
        <s v="src/third_party/boost-1.55.0/boost/type_traits/"/>
        <s v="src/third_party/boost-1.55.0/boost/typeof/msvc/"/>
        <s v="src/third_party/boost-1.55.0/boost/typeof/"/>
        <s v="src/third_party/boost-1.55.0/boost/unordered/detail/"/>
        <s v="src/third_party/boost-1.55.0/boost/unordered/"/>
        <s v="src/third_party/boost-1.55.0/boost/utility/detail/"/>
        <s v="src/third_party/boost-1.55.0/boost/utility/"/>
        <s v="src/third_party/boost-1.55.0/boost/"/>
        <s v="src/third_party/boost-1.55.0/libs/atomic/src/"/>
        <s v="src/third_party/boost-1.55.0/libs/bind/"/>
        <s v="src/third_party/boost-1.55.0/libs/chrono/src/"/>
        <s v="src/third_party/boost-1.55.0/libs/date_time/data/"/>
        <s v="src/third_party/boost-1.55.0/libs/date_time/src/gregorian/"/>
        <s v="src/third_party/boost-1.55.0/libs/date_time/src/posix_time/"/>
        <s v="src/third_party/boost-1.55.0/libs/exception/src/"/>
        <s v="src/third_party/boost-1.55.0/libs/filesystem/src/"/>
        <s v="src/third_party/boost-1.55.0/libs/program_options/src/"/>
        <s v="src/third_party/boost-1.55.0/libs/random/src/"/>
        <s v="src/third_party/boost-1.55.0/libs/regex/src/"/>
        <s v="src/third_party/boost-1.55.0/libs/serialization/src/"/>
        <s v="src/third_party/boost-1.55.0/libs/smart_ptr/src/"/>
        <s v="src/third_party/boost-1.55.0/libs/system/src/"/>
        <s v="src/third_party/boost-1.55.0/libs/thread/src/pthread/"/>
        <s v="src/third_party/boost-1.55.0/libs/thread/src/win32/"/>
        <s v="src/third_party/boost-1.55.0/libs/thread/src/"/>
        <s v="src/third_party/boost-1.55.0/libs/timer/src/"/>
        <s v="src/third_party/boost-1.55.0/"/>
        <s v="src/third_party/boost-1.56.0/boost/"/>
        <s v="src/mongo/stdx/"/>
        <s v="src/third_party/boost-1.56.0/"/>
        <s v="src/third_party/boost-1.56.0/boost/accumulators/framework/accumulators/"/>
        <s v="src/third_party/boost-1.56.0/boost/accumulators/framework/parameters/"/>
        <s v="src/third_party/boost-1.56.0/boost/accumulators/framework/"/>
        <s v="src/third_party/boost-1.56.0/boost/accumulators/numeric/detail/"/>
        <s v="src/third_party/boost-1.56.0/boost/accumulators/numeric/functional/"/>
        <s v="src/third_party/boost-1.56.0/boost/accumulators/numeric/"/>
        <s v="src/third_party/boost-1.56.0/boost/accumulators/statistics/"/>
        <s v="src/third_party/boost-1.56.0/boost/accumulators/"/>
        <s v="src/third_party/boost-1.56.0/boost/algorithm/cxx11/"/>
        <s v="src/third_party/boost-1.56.0/boost/algorithm/cxx14/"/>
        <s v="src/third_party/boost-1.56.0/boost/algorithm/searching/detail/"/>
        <s v="src/third_party/boost-1.56.0/boost/algorithm/searching/"/>
        <s v="src/third_party/boost-1.56.0/boost/algorithm/string/detail/"/>
        <s v="src/third_party/boost-1.56.0/boost/algorithm/string/std/"/>
        <s v="src/third_party/boost-1.56.0/boost/algorithm/string/"/>
        <s v="src/third_party/boost-1.56.0/boost/algorithm/"/>
        <s v="src/third_party/boost-1.56.0/boost/align/detail/"/>
        <s v="src/third_party/boost-1.56.0/boost/align/"/>
        <s v="src/third_party/boost-1.56.0/boost/archive/detail/"/>
        <s v="src/third_party/boost-1.56.0/boost/archive/impl/"/>
        <s v="src/third_party/boost-1.56.0/boost/archive/iterators/"/>
        <s v="src/third_party/boost-1.56.0/boost/archive/"/>
        <s v="src/third_party/boost-1.56.0/boost/asio/detail/impl/"/>
        <s v="src/third_party/boost-1.56.0/boost/asio/detail/"/>
        <s v="src/third_party/boost-1.56.0/boost/asio/generic/detail/impl/"/>
        <s v="src/third_party/boost-1.56.0/boost/asio/generic/detail/"/>
        <s v="src/third_party/boost-1.56.0/boost/asio/generic/"/>
        <s v="src/third_party/boost-1.56.0/boost/asio/impl/"/>
        <s v="src/third_party/boost-1.56.0/boost/asio/ip/detail/impl/"/>
        <s v="src/third_party/boost-1.56.0/boost/asio/ip/detail/"/>
        <s v="src/third_party/boost-1.56.0/boost/asio/ip/impl/"/>
        <s v="src/third_party/boost-1.56.0/boost/asio/ip/"/>
        <s v="src/third_party/boost-1.56.0/boost/asio/local/detail/impl/"/>
        <s v="src/third_party/boost-1.56.0/boost/asio/local/detail/"/>
        <s v="src/third_party/boost-1.56.0/boost/asio/local/"/>
        <s v="src/third_party/boost-1.56.0/boost/asio/posix/"/>
        <s v="src/third_party/boost-1.56.0/boost/asio/ssl/detail/impl/"/>
        <s v="src/third_party/boost-1.56.0/boost/asio/ssl/detail/"/>
        <s v="src/third_party/boost-1.56.0/boost/asio/ssl/impl/"/>
        <s v="src/third_party/boost-1.56.0/boost/asio/ssl/old/detail/"/>
        <s v="src/third_party/boost-1.56.0/boost/asio/ssl/old/"/>
        <s v="src/third_party/boost-1.56.0/boost/asio/ssl/"/>
        <s v="src/third_party/boost-1.56.0/boost/asio/windows/"/>
        <s v="src/third_party/boost-1.56.0/boost/asio/"/>
        <s v="src/third_party/boost-1.56.0/boost/assign/"/>
        <s v="src/third_party/boost-1.56.0/boost/atomic/detail/"/>
        <s v="src/third_party/boost-1.56.0/boost/atomic/"/>
        <s v="src/third_party/boost-1.56.0/boost/bind/"/>
        <s v="src/third_party/boost-1.56.0/boost/chrono/detail/inlined/mac/"/>
        <s v="src/third_party/boost-1.56.0/boost/chrono/detail/inlined/posix/"/>
        <s v="src/third_party/boost-1.56.0/boost/chrono/detail/inlined/win/"/>
        <s v="src/third_party/boost-1.56.0/boost/chrono/detail/inlined/"/>
        <s v="src/third_party/boost-1.56.0/boost/chrono/detail/no_warning/"/>
        <s v="src/third_party/boost-1.56.0/boost/chrono/detail/"/>
        <s v="src/third_party/boost-1.56.0/boost/chrono/io/utility/"/>
        <s v="src/third_party/boost-1.56.0/boost/chrono/io/"/>
        <s v="src/third_party/boost-1.56.0/boost/chrono/io_v1/"/>
        <s v="src/third_party/boost-1.56.0/boost/chrono/typeof/boost/chrono/"/>
        <s v="src/third_party/boost-1.56.0/boost/chrono/typeof/boost/"/>
        <s v="src/third_party/boost-1.56.0/boost/chrono/"/>
        <s v="src/third_party/boost-1.56.0/boost/concept/detail/"/>
        <s v="src/third_party/boost-1.56.0/boost/concept/"/>
        <s v="src/third_party/boost-1.56.0/boost/config/abi/"/>
        <s v="src/third_party/boost-1.56.0/boost/config/compiler/"/>
        <s v="src/third_party/boost-1.56.0/boost/config/no_tr1/"/>
        <s v="src/third_party/boost-1.56.0/boost/config/platform/"/>
        <s v="src/third_party/boost-1.56.0/boost/config/stdlib/"/>
        <s v="src/third_party/boost-1.56.0/boost/config/"/>
        <s v="src/third_party/boost-1.56.0/boost/container/detail/"/>
        <s v="src/third_party/boost-1.56.0/boost/container/"/>
        <s v="src/third_party/boost-1.56.0/boost/context/detail/"/>
        <s v="src/third_party/boost-1.56.0/boost/context/"/>
        <s v="src/third_party/boost-1.56.0/boost/core/"/>
        <s v="src/third_party/boost-1.56.0/boost/coroutine/detail/"/>
        <s v="src/third_party/boost-1.56.0/boost/coroutine/posix/"/>
        <s v="src/third_party/boost-1.56.0/boost/coroutine/windows/"/>
        <s v="src/third_party/boost-1.56.0/boost/coroutine/"/>
        <s v="src/third_party/boost-1.56.0/boost/date_time/gregorian/"/>
        <s v="src/third_party/boost-1.56.0/boost/date_time/local_time/"/>
        <s v="src/third_party/boost-1.56.0/boost/date_time/posix_time/"/>
        <s v="src/third_party/boost-1.56.0/boost/date_time/"/>
        <s v="src/third_party/boost-1.56.0/boost/detail/winapi/"/>
        <s v="src/third_party/boost-1.56.0/boost/detail/"/>
        <s v="src/third_party/boost-1.56.0/boost/exception/detail/"/>
        <s v="src/third_party/boost-1.56.0/boost/exception/"/>
        <s v="src/third_party/boost-1.56.0/boost/filesystem/detail/"/>
        <s v="src/third_party/boost-1.56.0/boost/filesystem/"/>
        <s v="src/third_party/boost-1.56.0/boost/format/detail/"/>
        <s v="src/third_party/boost-1.56.0/boost/format/"/>
        <s v="src/third_party/boost-1.56.0/boost/function/detail/"/>
        <s v="src/third_party/boost-1.56.0/boost/function/"/>
        <s v="src/third_party/boost-1.56.0/boost/function_types/config/"/>
        <s v="src/third_party/boost-1.56.0/boost/function_types/detail/classifier_impl/"/>
        <s v="src/third_party/boost-1.56.0/boost/function_types/detail/components_impl/"/>
        <s v="src/third_party/boost-1.56.0/boost/function_types/detail/encoding/"/>
        <s v="src/third_party/boost-1.56.0/boost/function_types/detail/pp_cc_loop/"/>
        <s v="src/third_party/boost-1.56.0/boost/function_types/detail/pp_retag_default_cc/"/>
        <s v="src/third_party/boost-1.56.0/boost/function_types/detail/pp_tags/"/>
        <s v="src/third_party/boost-1.56.0/boost/function_types/detail/pp_variate_loop/"/>
        <s v="src/third_party/boost-1.56.0/boost/function_types/detail/synthesize_impl/"/>
        <s v="src/third_party/boost-1.56.0/boost/function_types/detail/"/>
        <s v="src/third_party/boost-1.56.0/boost/function_types/"/>
        <s v="src/third_party/boost-1.56.0/boost/functional/hash/detail/"/>
        <s v="src/third_party/boost-1.56.0/boost/functional/hash/"/>
        <s v="src/third_party/boost-1.56.0/boost/functional/"/>
        <s v="src/third_party/boost-1.56.0/boost/fusion/adapted/mpl/detail/"/>
        <s v="src/third_party/boost-1.56.0/boost/fusion/adapted/mpl/"/>
        <s v="src/third_party/boost-1.56.0/boost/fusion/adapted/struct/detail/"/>
        <s v="src/third_party/boost-1.56.0/boost/fusion/adapted/struct/"/>
        <s v="src/third_party/boost-1.56.0/boost/fusion/adapted/"/>
        <s v="src/third_party/boost-1.56.0/boost/fusion/algorithm/iteration/detail/"/>
        <s v="src/third_party/boost-1.56.0/boost/fusion/algorithm/iteration/"/>
        <s v="src/third_party/boost-1.56.0/boost/fusion/algorithm/query/detail/"/>
        <s v="src/third_party/boost-1.56.0/boost/fusion/algorithm/query/"/>
        <s v="src/third_party/boost-1.56.0/boost/fusion/algorithm/transformation/"/>
        <s v="src/third_party/boost-1.56.0/boost/fusion/container/deque/detail/cpp03/preprocessed/"/>
        <s v="src/third_party/boost-1.56.0/boost/fusion/container/deque/detail/cpp03/"/>
        <s v="src/third_party/boost-1.56.0/boost/fusion/container/deque/"/>
        <s v="src/third_party/boost-1.56.0/boost/fusion/container/generation/"/>
        <s v="src/third_party/boost-1.56.0/boost/fusion/container/list/detail/preprocessed/"/>
        <s v="src/third_party/boost-1.56.0/boost/fusion/container/list/detail/"/>
        <s v="src/third_party/boost-1.56.0/boost/fusion/container/list/"/>
        <s v="src/third_party/boost-1.56.0/boost/fusion/container/map/detail/cpp03/preprocessed/"/>
        <s v="src/third_party/boost-1.56.0/boost/fusion/container/map/detail/cpp03/"/>
        <s v="src/third_party/boost-1.56.0/boost/fusion/container/map/detail/"/>
        <s v="src/third_party/boost-1.56.0/boost/fusion/container/map/"/>
        <s v="src/third_party/boost-1.56.0/boost/fusion/container/set/detail/preprocessed/"/>
        <s v="src/third_party/boost-1.56.0/boost/fusion/container/set/"/>
        <s v="src/third_party/boost-1.56.0/boost/fusion/container/vector/detail/preprocessed/"/>
        <s v="src/third_party/boost-1.56.0/boost/fusion/container/vector/detail/"/>
        <s v="src/third_party/boost-1.56.0/boost/fusion/container/vector/"/>
        <s v="src/third_party/boost-1.56.0/boost/fusion/include/"/>
        <s v="src/third_party/boost-1.56.0/boost/fusion/iterator/detail/"/>
        <s v="src/third_party/boost-1.56.0/boost/fusion/iterator/mpl/"/>
        <s v="src/third_party/boost-1.56.0/boost/fusion/iterator/"/>
        <s v="src/third_party/boost-1.56.0/boost/fusion/mpl/detail/"/>
        <s v="src/third_party/boost-1.56.0/boost/fusion/mpl/"/>
        <s v="src/third_party/boost-1.56.0/boost/fusion/sequence/comparison/detail/"/>
        <s v="src/third_party/boost-1.56.0/boost/fusion/sequence/comparison/"/>
        <s v="src/third_party/boost-1.56.0/boost/fusion/sequence/intrinsic/detail/"/>
        <s v="src/third_party/boost-1.56.0/boost/fusion/sequence/intrinsic/"/>
        <s v="src/third_party/boost-1.56.0/boost/fusion/sequence/io/detail/"/>
        <s v="src/third_party/boost-1.56.0/boost/fusion/sequence/io/"/>
        <s v="src/third_party/boost-1.56.0/boost/fusion/sequence/"/>
        <s v="src/third_party/boost-1.56.0/boost/fusion/support/detail/"/>
        <s v="src/third_party/boost-1.56.0/boost/fusion/support/"/>
        <s v="src/third_party/boost-1.56.0/boost/fusion/tuple/detail/preprocessed/"/>
        <s v="src/third_party/boost-1.56.0/boost/fusion/tuple/detail/"/>
        <s v="src/third_party/boost-1.56.0/boost/fusion/tuple/"/>
        <s v="src/third_party/boost-1.56.0/boost/fusion/view/filter_view/detail/"/>
        <s v="src/third_party/boost-1.56.0/boost/fusion/view/filter_view/"/>
        <s v="src/third_party/boost-1.56.0/boost/fusion/view/iterator_range/detail/"/>
        <s v="src/third_party/boost-1.56.0/boost/fusion/view/iterator_range/"/>
        <s v="src/third_party/boost-1.56.0/boost/fusion/view/joint_view/detail/"/>
        <s v="src/third_party/boost-1.56.0/boost/fusion/view/joint_view/"/>
        <s v="src/third_party/boost-1.56.0/boost/fusion/view/single_view/detail/"/>
        <s v="src/third_party/boost-1.56.0/boost/fusion/view/single_view/"/>
        <s v="src/third_party/boost-1.56.0/boost/fusion/view/"/>
        <s v="src/third_party/boost-1.56.0/boost/fusion/"/>
        <s v="src/third_party/boost-1.56.0/boost/integer/"/>
        <s v="src/third_party/boost-1.56.0/boost/interprocess/allocators/detail/"/>
        <s v="src/third_party/boost-1.56.0/boost/interprocess/allocators/"/>
        <s v="src/third_party/boost-1.56.0/boost/interprocess/containers/"/>
        <s v="src/third_party/boost-1.56.0/boost/interprocess/detail/"/>
        <s v="src/third_party/boost-1.56.0/boost/interprocess/indexes/"/>
        <s v="src/third_party/boost-1.56.0/boost/interprocess/mem_algo/detail/"/>
        <s v="src/third_party/boost-1.56.0/boost/interprocess/mem_algo/"/>
        <s v="src/third_party/boost-1.56.0/boost/interprocess/smart_ptr/"/>
        <s v="src/third_party/boost-1.56.0/boost/interprocess/streams/"/>
        <s v="src/third_party/boost-1.56.0/boost/interprocess/sync/detail/"/>
        <s v="src/third_party/boost-1.56.0/boost/interprocess/sync/posix/"/>
        <s v="src/third_party/boost-1.56.0/boost/interprocess/sync/spin/"/>
        <s v="src/third_party/boost-1.56.0/boost/interprocess/sync/windows/"/>
        <s v="src/third_party/boost-1.56.0/boost/interprocess/sync/"/>
        <s v="src/third_party/boost-1.56.0/boost/interprocess/"/>
        <s v="src/third_party/boost-1.56.0/boost/intrusive/detail/"/>
        <s v="src/third_party/boost-1.56.0/boost/intrusive/"/>
        <s v="src/third_party/boost-1.56.0/boost/io/detail/"/>
        <s v="src/third_party/boost-1.56.0/boost/io/"/>
        <s v="src/third_party/boost-1.56.0/boost/iterator/detail/"/>
        <s v="src/third_party/boost-1.56.0/boost/iterator/"/>
        <s v="src/third_party/boost-1.56.0/boost/lambda/detail/"/>
        <s v="src/third_party/boost-1.56.0/boost/lambda/"/>
        <s v="src/third_party/boost-1.56.0/boost/logic/"/>
        <s v="src/third_party/boost-1.56.0/boost/math/constants/"/>
        <s v="src/third_party/boost-1.56.0/boost/math/cstdfloat/"/>
        <s v="src/third_party/boost-1.56.0/boost/math/distributions/detail/"/>
        <s v="src/third_party/boost-1.56.0/boost/math/distributions/"/>
        <s v="src/third_party/boost-1.56.0/boost/math/policies/"/>
        <s v="src/third_party/boost-1.56.0/boost/math/special_functions/detail/"/>
        <s v="src/third_party/boost-1.56.0/boost/math/special_functions/"/>
        <s v="src/third_party/boost-1.56.0/boost/math/tools/detail/"/>
        <s v="src/third_party/boost-1.56.0/boost/math/tools/"/>
        <s v="src/third_party/boost-1.56.0/boost/math/"/>
        <s v="src/third_party/boost-1.56.0/boost/move/detail/"/>
        <s v="src/third_party/boost-1.56.0/boost/move/"/>
        <s v="src/third_party/boost-1.56.0/boost/mpl/aux_/config/"/>
        <s v="src/third_party/boost-1.56.0/boost/mpl/aux_/preprocessed/gcc/"/>
        <s v="src/third_party/boost-1.56.0/boost/mpl/aux_/preprocessed/no_ctps/"/>
        <s v="src/third_party/boost-1.56.0/boost/mpl/aux_/preprocessed/no_ttp/"/>
        <s v="src/third_party/boost-1.56.0/boost/mpl/aux_/preprocessed/plain/"/>
        <s v="src/third_party/boost-1.56.0/boost/mpl/aux_/preprocessor/"/>
        <s v="src/third_party/boost-1.56.0/boost/mpl/aux_/"/>
        <s v="src/third_party/boost-1.56.0/boost/mpl/limits/"/>
        <s v="src/third_party/boost-1.56.0/boost/mpl/list/aux_/preprocessed/plain/"/>
        <s v="src/third_party/boost-1.56.0/boost/mpl/list/aux_/"/>
        <s v="src/third_party/boost-1.56.0/boost/mpl/list/"/>
        <s v="src/third_party/boost-1.56.0/boost/mpl/map/aux_/preprocessed/no_ctps/"/>
        <s v="src/third_party/boost-1.56.0/boost/mpl/map/aux_/preprocessed/plain/"/>
        <s v="src/third_party/boost-1.56.0/boost/mpl/map/aux_/preprocessed/typeof_based/"/>
        <s v="src/third_party/boost-1.56.0/boost/mpl/map/aux_/"/>
        <s v="src/third_party/boost-1.56.0/boost/mpl/map/"/>
        <s v="src/third_party/boost-1.56.0/boost/mpl/set/aux_/preprocessed/plain/"/>
        <s v="src/third_party/boost-1.56.0/boost/mpl/set/aux_/"/>
        <s v="src/third_party/boost-1.56.0/boost/mpl/set/"/>
        <s v="src/third_party/boost-1.56.0/boost/mpl/vector/aux_/preprocessed/no_ctps/"/>
        <s v="src/third_party/boost-1.56.0/boost/mpl/vector/aux_/preprocessed/plain/"/>
        <s v="src/third_party/boost-1.56.0/boost/mpl/vector/aux_/preprocessed/typeof_based/"/>
        <s v="src/third_party/boost-1.56.0/boost/mpl/vector/aux_/"/>
        <s v="src/third_party/boost-1.56.0/boost/mpl/vector/"/>
        <s v="src/third_party/boost-1.56.0/boost/mpl/"/>
        <s v="src/third_party/boost-1.56.0/boost/multi_index/detail/"/>
        <s v="src/third_party/boost-1.56.0/boost/multi_index/"/>
        <s v="src/third_party/boost-1.56.0/boost/numeric/conversion/detail/preprocessed/"/>
        <s v="src/third_party/boost-1.56.0/boost/numeric/conversion/detail/"/>
        <s v="src/third_party/boost-1.56.0/boost/numeric/conversion/"/>
        <s v="src/third_party/boost-1.56.0/boost/optional/"/>
        <s v="src/third_party/boost-1.56.0/boost/parameter/aux_/"/>
        <s v="src/third_party/boost-1.56.0/boost/parameter/"/>
        <s v="src/third_party/boost-1.56.0/boost/pending/"/>
        <s v="src/third_party/boost-1.56.0/boost/predef/architecture/x86/"/>
        <s v="src/third_party/boost-1.56.0/boost/predef/architecture/"/>
        <s v="src/third_party/boost-1.56.0/boost/predef/compiler/"/>
        <s v="src/third_party/boost-1.56.0/boost/predef/detail/"/>
        <s v="src/third_party/boost-1.56.0/boost/predef/language/"/>
        <s v="src/third_party/boost-1.56.0/boost/predef/library/c/"/>
        <s v="src/third_party/boost-1.56.0/boost/predef/library/std/"/>
        <s v="src/third_party/boost-1.56.0/boost/predef/library/"/>
        <s v="src/third_party/boost-1.56.0/boost/predef/os/bsd/"/>
        <s v="src/third_party/boost-1.56.0/boost/predef/os/"/>
        <s v="src/third_party/boost-1.56.0/boost/predef/other/"/>
        <s v="src/third_party/boost-1.56.0/boost/predef/platform/"/>
        <s v="src/third_party/boost-1.56.0/boost/predef/"/>
        <s v="src/third_party/boost-1.56.0/boost/preprocessor/arithmetic/detail/"/>
        <s v="src/third_party/boost-1.56.0/boost/preprocessor/arithmetic/"/>
        <s v="src/third_party/boost-1.56.0/boost/preprocessor/array/"/>
        <s v="src/third_party/boost-1.56.0/boost/preprocessor/comparison/"/>
        <s v="src/third_party/boost-1.56.0/boost/preprocessor/config/"/>
        <s v="src/third_party/boost-1.56.0/boost/preprocessor/control/detail/dmc/"/>
        <s v="src/third_party/boost-1.56.0/boost/preprocessor/control/detail/edg/"/>
        <s v="src/third_party/boost-1.56.0/boost/preprocessor/control/detail/msvc/"/>
        <s v="src/third_party/boost-1.56.0/boost/preprocessor/control/detail/"/>
        <s v="src/third_party/boost-1.56.0/boost/preprocessor/control/"/>
        <s v="src/third_party/boost-1.56.0/boost/preprocessor/debug/"/>
        <s v="src/third_party/boost-1.56.0/boost/preprocessor/detail/dmc/"/>
        <s v="src/third_party/boost-1.56.0/boost/preprocessor/detail/"/>
        <s v="src/third_party/boost-1.56.0/boost/preprocessor/facilities/"/>
        <s v="src/third_party/boost-1.56.0/boost/preprocessor/iteration/detail/bounds/"/>
        <s v="src/third_party/boost-1.56.0/boost/preprocessor/iteration/detail/iter/"/>
        <s v="src/third_party/boost-1.56.0/boost/preprocessor/iteration/detail/"/>
        <s v="src/third_party/boost-1.56.0/boost/preprocessor/iteration/"/>
        <s v="src/third_party/boost-1.56.0/boost/preprocessor/list/detail/dmc/"/>
        <s v="src/third_party/boost-1.56.0/boost/preprocessor/list/detail/edg/"/>
        <s v="src/third_party/boost-1.56.0/boost/preprocessor/list/detail/"/>
        <s v="src/third_party/boost-1.56.0/boost/preprocessor/list/"/>
        <s v="src/third_party/boost-1.56.0/boost/preprocessor/logical/"/>
        <s v="src/third_party/boost-1.56.0/boost/preprocessor/punctuation/"/>
        <s v="src/third_party/boost-1.56.0/boost/preprocessor/repetition/detail/dmc/"/>
        <s v="src/third_party/boost-1.56.0/boost/preprocessor/repetition/detail/edg/"/>
        <s v="src/third_party/boost-1.56.0/boost/preprocessor/repetition/detail/msvc/"/>
        <s v="src/third_party/boost-1.56.0/boost/preprocessor/repetition/detail/"/>
        <s v="src/third_party/boost-1.56.0/boost/preprocessor/repetition/"/>
        <s v="src/third_party/boost-1.56.0/boost/preprocessor/seq/detail/"/>
        <s v="src/third_party/boost-1.56.0/boost/preprocessor/seq/"/>
        <s v="src/third_party/boost-1.56.0/boost/preprocessor/slot/detail/"/>
        <s v="src/third_party/boost-1.56.0/boost/preprocessor/slot/"/>
        <s v="src/third_party/boost-1.56.0/boost/preprocessor/tuple/"/>
        <s v="src/third_party/boost-1.56.0/boost/preprocessor/variadic/"/>
        <s v="src/third_party/boost-1.56.0/boost/preprocessor/"/>
        <s v="src/third_party/boost-1.56.0/boost/program_options/detail/"/>
        <s v="src/third_party/boost-1.56.0/boost/program_options/"/>
        <s v="src/third_party/boost-1.56.0/boost/random/detail/"/>
        <s v="src/third_party/boost-1.56.0/boost/random/"/>
        <s v="src/third_party/boost-1.56.0/boost/range/algorithm/"/>
        <s v="src/third_party/boost-1.56.0/boost/range/detail/"/>
        <s v="src/third_party/boost-1.56.0/boost/range/"/>
        <s v="src/third_party/boost-1.56.0/boost/ratio/detail/mpl/"/>
        <s v="src/third_party/boost-1.56.0/boost/ratio/detail/"/>
        <s v="src/third_party/boost-1.56.0/boost/ratio/mpl/"/>
        <s v="src/third_party/boost-1.56.0/boost/ratio/"/>
        <s v="src/third_party/boost-1.56.0/boost/regex/config/"/>
        <s v="src/third_party/boost-1.56.0/boost/regex/pending/"/>
        <s v="src/third_party/boost-1.56.0/boost/regex/v4/"/>
        <s v="src/third_party/boost-1.56.0/boost/regex/"/>
        <s v="src/third_party/boost-1.56.0/boost/serialization/detail/"/>
        <s v="src/third_party/boost-1.56.0/boost/serialization/"/>
        <s v="src/third_party/boost-1.56.0/boost/smart_ptr/detail/"/>
        <s v="src/third_party/boost-1.56.0/boost/smart_ptr/"/>
        <s v="src/third_party/boost-1.56.0/boost/spirit/home/classic/core/composite/impl/"/>
        <s v="src/third_party/boost-1.56.0/boost/spirit/home/classic/core/composite/"/>
        <s v="src/third_party/boost-1.56.0/boost/spirit/home/classic/core/impl/"/>
        <s v="src/third_party/boost-1.56.0/boost/spirit/home/classic/core/non_terminal/impl/"/>
        <s v="src/third_party/boost-1.56.0/boost/spirit/home/classic/core/non_terminal/"/>
        <s v="src/third_party/boost-1.56.0/boost/spirit/home/classic/core/primitives/impl/"/>
        <s v="src/third_party/boost-1.56.0/boost/spirit/home/classic/core/primitives/"/>
        <s v="src/third_party/boost-1.56.0/boost/spirit/home/classic/core/scanner/impl/"/>
        <s v="src/third_party/boost-1.56.0/boost/spirit/home/classic/core/scanner/"/>
        <s v="src/third_party/boost-1.56.0/boost/spirit/home/classic/core/"/>
        <s v="src/third_party/boost-1.56.0/boost/spirit/home/classic/debug/"/>
        <s v="src/third_party/boost-1.56.0/boost/spirit/home/classic/meta/"/>
        <s v="src/third_party/boost-1.56.0/boost/spirit/home/classic/utility/impl/chset/"/>
        <s v="src/third_party/boost-1.56.0/boost/spirit/home/classic/utility/impl/"/>
        <s v="src/third_party/boost-1.56.0/boost/spirit/home/classic/utility/"/>
        <s v="src/third_party/boost-1.56.0/boost/spirit/home/classic/"/>
        <s v="src/third_party/boost-1.56.0/boost/spirit/include/"/>
        <s v="src/third_party/boost-1.56.0/boost/system/detail/"/>
        <s v="src/third_party/boost-1.56.0/boost/system/"/>
        <s v="src/third_party/boost-1.56.0/boost/test/detail/"/>
        <s v="src/third_party/boost-1.56.0/boost/test/impl/"/>
        <s v="src/third_party/boost-1.56.0/boost/test/included/"/>
        <s v="src/third_party/boost-1.56.0/boost/test/output/"/>
        <s v="src/third_party/boost-1.56.0/boost/test/utils/basic_cstring/"/>
        <s v="src/third_party/boost-1.56.0/boost/test/utils/iterator/"/>
        <s v="src/third_party/boost-1.56.0/boost/test/utils/runtime/cla/detail/"/>
        <s v="src/third_party/boost-1.56.0/boost/test/utils/runtime/cla/iface/"/>
        <s v="src/third_party/boost-1.56.0/boost/test/utils/runtime/cla/"/>
        <s v="src/third_party/boost-1.56.0/boost/test/utils/runtime/env/"/>
        <s v="src/third_party/boost-1.56.0/boost/test/utils/runtime/"/>
        <s v="src/third_party/boost-1.56.0/boost/test/utils/"/>
        <s v="src/third_party/boost-1.56.0/boost/test/"/>
        <s v="src/third_party/boost-1.56.0/boost/thread/csbl/memory/"/>
        <s v="src/third_party/boost-1.56.0/boost/thread/csbl/"/>
        <s v="src/third_party/boost-1.56.0/boost/thread/detail/"/>
        <s v="src/third_party/boost-1.56.0/boost/thread/executors/"/>
        <s v="src/third_party/boost-1.56.0/boost/thread/pthread/"/>
        <s v="src/third_party/boost-1.56.0/boost/thread/v2/"/>
        <s v="src/third_party/boost-1.56.0/boost/thread/win32/"/>
        <s v="src/third_party/boost-1.56.0/boost/thread/"/>
        <s v="src/third_party/boost-1.56.0/boost/timer/"/>
        <s v="src/third_party/boost-1.56.0/boost/tr1/detail/"/>
        <s v="src/third_party/boost-1.56.0/boost/tr1/tr1/"/>
        <s v="src/third_party/boost-1.56.0/boost/tti/detail/"/>
        <s v="src/third_party/boost-1.56.0/boost/tti/gen/"/>
        <s v="src/third_party/boost-1.56.0/boost/tti/"/>
        <s v="src/third_party/boost-1.56.0/boost/tuple/detail/"/>
        <s v="src/third_party/boost-1.56.0/boost/tuple/"/>
        <s v="src/third_party/boost-1.56.0/boost/type_traits/detail/"/>
        <s v="src/third_party/boost-1.56.0/boost/type_traits/"/>
        <s v="src/third_party/boost-1.56.0/boost/typeof/msvc/"/>
        <s v="src/third_party/boost-1.56.0/boost/typeof/std/"/>
        <s v="src/third_party/boost-1.56.0/boost/typeof/"/>
        <s v="src/third_party/boost-1.56.0/boost/unordered/detail/"/>
        <s v="src/third_party/boost-1.56.0/boost/unordered/"/>
        <s v="src/third_party/boost-1.56.0/boost/utility/detail/"/>
        <s v="src/third_party/boost-1.56.0/boost/utility/"/>
        <s v="src/third_party/boost-1.56.0/libs/atomic/src/"/>
        <s v="src/third_party/boost-1.56.0/libs/bind/"/>
        <s v="src/third_party/boost-1.56.0/libs/chrono/meta/"/>
        <s v="src/third_party/boost-1.56.0/libs/chrono/src/"/>
        <s v="src/third_party/boost-1.56.0/libs/chrono/stopwatches/include/boost/chrono/stopwatches/collectors/"/>
        <s v="src/third_party/boost-1.56.0/libs/chrono/stopwatches/include/boost/chrono/stopwatches/formatters/"/>
        <s v="src/third_party/boost-1.56.0/libs/chrono/stopwatches/include/boost/chrono/stopwatches/reporters/"/>
        <s v="src/third_party/boost-1.56.0/libs/chrono/stopwatches/include/boost/chrono/stopwatches/"/>
        <s v="src/third_party/boost-1.56.0/libs/chrono/stopwatches/include/boost/chrono/"/>
        <s v="src/third_party/boost-1.56.0/libs/container/src/"/>
        <s v="src/third_party/boost-1.56.0/libs/coroutine/src/detail/"/>
        <s v="src/third_party/boost-1.56.0/libs/coroutine/src/posix/"/>
        <s v="src/third_party/boost-1.56.0/libs/coroutine/src/windows/"/>
        <s v="src/third_party/boost-1.56.0/libs/coroutine/src/"/>
        <s v="src/third_party/boost-1.56.0/libs/date_time/data/"/>
        <s v="src/third_party/boost-1.56.0/libs/date_time/src/gregorian/"/>
        <s v="src/third_party/boost-1.56.0/libs/date_time/src/posix_time/"/>
        <s v="src/third_party/boost-1.56.0/libs/exception/src/"/>
        <s v="src/third_party/boost-1.56.0/libs/filesystem/src/"/>
        <s v="src/third_party/boost-1.56.0/libs/program_options/src/"/>
        <s v="src/third_party/boost-1.56.0/libs/random/src/"/>
        <s v="src/third_party/boost-1.56.0/libs/regex/src/"/>
        <s v="src/third_party/boost-1.56.0/libs/serialization/src/"/>
        <s v="src/third_party/boost-1.56.0/libs/smart_ptr/src/"/>
        <s v="src/third_party/boost-1.56.0/libs/system/src/"/>
        <s v="src/third_party/boost-1.56.0/libs/test/src/"/>
        <s v="src/third_party/boost-1.56.0/libs/thread/src/pthread/"/>
        <s v="src/third_party/boost-1.56.0/libs/thread/src/win32/"/>
        <s v="src/third_party/boost-1.56.0/libs/thread/src/"/>
        <s v="src/third_party/boost-1.56.0/libs/timer/src/"/>
        <s v="src/third_party/boost-1.56.0/libs/utility/"/>
        <s v="jstests/replsets/"/>
        <s v="jstests/gle/core/"/>
        <s v="jstests/repl/"/>
        <s v="jstests/slow2/"/>
        <s v="jstests/ssl/"/>
        <s v="jstests/multiVersion/"/>
        <s v="jstests/noPassthrough/"/>
      </sharedItems>
    </cacheField>
    <cacheField name="Total Lines of Code for Commit" numFmtId="0">
      <sharedItems containsBlank="1" containsMixedTypes="1" containsNumber="1" containsInteger="1" minValue="1" maxValue="768999"/>
    </cacheField>
    <cacheField name="LOC Per Component" numFmtId="0">
      <sharedItems containsBlank="1" containsMixedTypes="1" containsNumber="1" minValue="0" maxValue="50753.934000000001" count="520">
        <e v="#VALUE!"/>
        <n v="0"/>
        <n v="19"/>
        <n v="9"/>
        <n v="124.85000000000001"/>
        <n v="312.35199999999998"/>
        <n v="11.804"/>
        <n v="125.20400000000001"/>
        <n v="312.33199999999999"/>
        <n v="9.9439999999999991"/>
        <n v="1"/>
        <n v="12"/>
        <n v="222.95499999999998"/>
        <n v="496.34900000000005"/>
        <n v="0.73099999999999998"/>
        <n v="440"/>
        <n v="5.46"/>
        <n v="267.267"/>
        <n v="17.772000000000002"/>
        <n v="191.04899999999998"/>
        <n v="3900.9540000000002"/>
        <n v="319.89599999999996"/>
        <n v="33"/>
        <n v="3"/>
        <n v="2"/>
        <n v="20.262"/>
        <n v="1819.896"/>
        <n v="100"/>
        <n v="48"/>
        <n v="1.056"/>
        <n v="0.96"/>
        <n v="5.968"/>
        <n v="16"/>
        <n v="216.95999999999998"/>
        <n v="8.8140000000000001"/>
        <n v="36"/>
        <n v="3.3180000000000001"/>
        <n v="8.0579999999999998"/>
        <n v="146.30800000000002"/>
        <n v="9.1760000000000002"/>
        <n v="2.96"/>
        <n v="281.79199999999997"/>
        <n v="1.1839999999999999"/>
        <n v="66"/>
        <n v="125.44199999999999"/>
        <n v="12.42"/>
        <n v="7.4519999999999991"/>
        <n v="22.77"/>
        <n v="6.21"/>
        <n v="76.176000000000002"/>
        <n v="60.029999999999994"/>
        <n v="57.546000000000006"/>
        <n v="7.8659999999999997"/>
        <n v="5.7960000000000003"/>
        <n v="35"/>
        <n v="442"/>
        <n v="312"/>
        <n v="47"/>
        <n v="73"/>
        <n v="23"/>
        <n v="140"/>
        <n v="419"/>
        <n v="190"/>
        <n v="120"/>
        <n v="61"/>
        <n v="126.85199999999999"/>
        <n v="5.016"/>
        <n v="6.7320000000000002"/>
        <n v="29.232000000000003"/>
        <n v="41"/>
        <n v="41.924999999999997"/>
        <n v="1.032"/>
        <n v="72"/>
        <n v="12.324"/>
        <n v="452.66999999999996"/>
        <n v="1088"/>
        <n v="1086"/>
        <n v="15.714"/>
        <n v="2.2679999999999998"/>
        <n v="6"/>
        <n v="8.9789999999999992"/>
        <n v="31.98"/>
        <n v="14.544"/>
        <n v="4.8479999999999999"/>
        <n v="3.3329999999999997"/>
        <n v="17.271000000000001"/>
        <n v="1.8180000000000001"/>
        <n v="4.242"/>
        <n v="76.659000000000006"/>
        <n v="13.028999999999998"/>
        <n v="114.23099999999999"/>
        <n v="51.207000000000001"/>
        <n v="7.056"/>
        <n v="6.0059999999999993"/>
        <n v="11.382000000000001"/>
        <n v="14.07"/>
        <n v="3.36"/>
        <n v="5"/>
        <n v="25"/>
        <n v="21"/>
        <n v="17"/>
        <n v="57.905000000000001"/>
        <n v="115.07"/>
        <n v="11.654999999999999"/>
        <n v="28.248999999999999"/>
        <n v="7.4619999999999997"/>
        <n v="30.381"/>
        <n v="3.198"/>
        <n v="27.715999999999998"/>
        <n v="5.8629999999999995"/>
        <n v="6.9289999999999994"/>
        <n v="17.589000000000002"/>
        <n v="81.548999999999992"/>
        <n v="35.178000000000004"/>
        <n v="1.599"/>
        <n v="74.62"/>
        <n v="132.184"/>
        <n v="20.786999999999999"/>
        <n v="10.66"/>
        <n v="344.86199999999997"/>
        <n v="68.724000000000004"/>
        <n v="56.506"/>
        <n v="20.818000000000001"/>
        <n v="2.9740000000000002"/>
        <n v="7.4350000000000005"/>
        <n v="1.4870000000000001"/>
        <n v="16.356999999999999"/>
        <n v="78.810999999999993"/>
        <n v="172.49200000000002"/>
        <n v="285.50400000000002"/>
        <n v="71.376000000000005"/>
        <n v="28.253"/>
        <n v="29.740000000000002"/>
        <n v="5.9480000000000004"/>
        <n v="69.888999999999996"/>
        <n v="208.18"/>
        <n v="46.097000000000001"/>
        <n v="126.39500000000001"/>
        <n v="14.870000000000001"/>
        <n v="26.765999999999998"/>
        <n v="2.238"/>
        <n v="3.7560000000000002"/>
        <n v="8"/>
        <n v="468"/>
        <n v="16.2"/>
        <n v="208.57500000000002"/>
        <n v="10.319999999999999"/>
        <n v="109.56"/>
        <n v="4"/>
        <n v="63"/>
        <n v="996.75"/>
        <n v="801"/>
        <n v="128.25"/>
        <n v="317.24999999999994"/>
        <n v="1.7599999999999998"/>
        <n v="158.07999999999998"/>
        <n v="14"/>
        <n v="319.35799999999995"/>
        <n v="51.726999999999997"/>
        <n v="220.40200000000002"/>
        <n v="2.2490000000000001"/>
        <n v="26.988"/>
        <n v="13.494"/>
        <n v="65.221000000000004"/>
        <n v="17.992000000000001"/>
        <n v="83.212999999999994"/>
        <n v="382.33000000000004"/>
        <n v="114.699"/>
        <n v="60.722999999999999"/>
        <n v="278.87599999999998"/>
        <n v="215.904"/>
        <n v="58.473999999999997"/>
        <n v="283.37400000000002"/>
        <n v="24.738999999999997"/>
        <n v="6.7469999999999999"/>
        <n v="13"/>
        <n v="297"/>
        <n v="235.64000000000001"/>
        <n v="193.93"/>
        <n v="41.184000000000005"/>
        <n v="31.122"/>
        <n v="5.5379999999999994"/>
        <n v="12.307"/>
        <n v="18.661999999999999"/>
        <n v="3.6399999999999997"/>
        <n v="13.360000000000001"/>
        <n v="15.36"/>
        <n v="5.24"/>
        <n v="2.2800000000000002"/>
        <n v="10.5"/>
        <n v="22.6"/>
        <n v="59.9"/>
        <n v="6.8000000000000007"/>
        <n v="65.766000000000005"/>
        <n v="2.2309999999999999"/>
        <n v="28.808999999999997"/>
        <n v="15.378"/>
        <n v="12.276"/>
        <n v="2.5409999999999999"/>
        <n v="2.7720000000000002"/>
        <n v="40"/>
        <n v="2852"/>
        <n v="24"/>
        <n v="1152"/>
        <n v="390"/>
        <n v="542.077"/>
        <n v="4.3760000000000003"/>
        <n v="36.96"/>
        <n v="166"/>
        <n v="7.6580000000000004"/>
        <n v="3.5979999999999999"/>
        <n v="8.8919999999999995"/>
        <n v="30.068999999999999"/>
        <n v="136.4"/>
        <n v="1.1000000000000001"/>
        <n v="134.19999999999999"/>
        <n v="2.4749999999999996"/>
        <n v="154"/>
        <n v="473"/>
        <n v="63.84"/>
        <n v="175.92"/>
        <n v="2.9279999999999999"/>
        <n v="9.06"/>
        <n v="54.239999999999995"/>
        <n v="72.772000000000006"/>
        <n v="229.61600000000001"/>
        <n v="78.647999999999996"/>
        <n v="6.3280000000000003"/>
        <n v="6.7799999999999994"/>
        <n v="2.2600000000000002"/>
        <n v="84"/>
        <n v="29.502000000000002"/>
        <n v="8.0459999999999994"/>
        <n v="75.990000000000009"/>
        <n v="259.26"/>
        <n v="16.986000000000001"/>
        <n v="68.837999999999994"/>
        <n v="80.459999999999994"/>
        <n v="337.03800000000001"/>
        <n v="14.304"/>
        <n v="721.56"/>
        <n v="980.97799999999995"/>
        <n v="29.646000000000001"/>
        <n v="24.3"/>
        <n v="2.3180000000000001"/>
        <n v="58.620999999999995"/>
        <n v="11"/>
        <n v="18.837"/>
        <n v="2.5739999999999998"/>
        <n v="93.366"/>
        <n v="1.9890000000000001"/>
        <n v="25.62"/>
        <n v="34.32"/>
        <n v="34"/>
        <n v="48.3"/>
        <n v="20.631"/>
        <n v="79"/>
        <n v="1.7549999999999999"/>
        <n v="37.205999999999996"/>
        <n v="0.63"/>
        <n v="1.89"/>
        <n v="1.9949999999999999"/>
        <n v="4.41"/>
        <n v="8.19"/>
        <n v="2.625"/>
        <n v="2.1"/>
        <n v="5.04"/>
        <n v="71.295000000000002"/>
        <n v="0.77"/>
        <n v="151.84399999999999"/>
        <n v="1.0780000000000001"/>
        <n v="3.984"/>
        <n v="975.08399999999995"/>
        <n v="2.988"/>
        <n v="11.952"/>
        <n v="1862"/>
        <n v="44"/>
        <n v="7.1859999999999999"/>
        <n v="1756.9769999999999"/>
        <n v="3.593"/>
        <n v="14.372"/>
        <n v="1771.3489999999999"/>
        <n v="38"/>
        <n v="50"/>
        <n v="60"/>
        <n v="19.849"/>
        <n v="1239.124"/>
        <n v="619.56200000000001"/>
        <n v="2478.248"/>
        <n v="6195.62"/>
        <n v="1858.6860000000001"/>
        <n v="3717.3720000000003"/>
        <n v="9912.9920000000002"/>
        <n v="4336.9340000000002"/>
        <n v="7434.7440000000006"/>
        <n v="21684.670000000002"/>
        <n v="11771.678"/>
        <n v="35934.596000000005"/>
        <n v="31597.661999999997"/>
        <n v="6815.1819999999998"/>
        <n v="9293.43"/>
        <n v="17967.298000000003"/>
        <n v="20445.546000000002"/>
        <n v="5576.058"/>
        <n v="4956.4960000000001"/>
        <n v="3097.81"/>
        <n v="13010.802000000001"/>
        <n v="8054.3059999999996"/>
        <n v="16108.611999999999"/>
        <n v="12391.24"/>
        <n v="8673.8680000000004"/>
        <n v="7"/>
        <n v="0.79800000000000004"/>
        <n v="9.234"/>
        <n v="3.1350000000000002"/>
        <n v="0.627"/>
        <n v="10.032"/>
        <n v="44.64"/>
        <n v="768.99900000000002"/>
        <n v="2306.9969999999998"/>
        <n v="6151.9920000000002"/>
        <n v="1537.998"/>
        <n v="3075.9960000000001"/>
        <n v="9996.9869999999992"/>
        <n v="18455.975999999999"/>
        <n v="5382.9930000000004"/>
        <n v="21531.972000000002"/>
        <n v="8458.9889999999996"/>
        <n v="4613.9939999999997"/>
        <n v="3844.9949999999999"/>
        <n v="9227.9879999999994"/>
        <n v="23838.969000000001"/>
        <n v="11534.984999999999"/>
        <n v="50753.934000000001"/>
        <n v="22300.971000000001"/>
        <n v="7689.99"/>
        <n v="32297.958000000002"/>
        <n v="6920.9909999999991"/>
        <n v="20762.972999999998"/>
        <n v="13072.983"/>
        <n v="16148.979000000001"/>
        <n v="10765.986000000001"/>
        <n v="54"/>
        <n v="34.980000000000004"/>
        <n v="33.283999999999999"/>
        <n v="143.524"/>
        <n v="10.728"/>
        <n v="61.199999999999996"/>
        <n v="24.128"/>
        <n v="7.8"/>
        <n v="19.968"/>
        <n v="81"/>
        <n v="2.6909999999999998"/>
        <n v="1.4950000000000001"/>
        <n v="264.61500000000001"/>
        <n v="5.98"/>
        <n v="4.4849999999999994"/>
        <n v="84.149999999999991"/>
        <n v="17.747999999999998"/>
        <n v="28.012"/>
        <n v="21.996000000000002"/>
        <n v="9.5879999999999992"/>
        <n v="24.816000000000003"/>
        <n v="73.50800000000001"/>
        <n v="4.8879999999999999"/>
        <n v="24.628"/>
        <n v="0.99"/>
        <n v="4.2300000000000004"/>
        <n v="2.97"/>
        <n v="17.865000000000002"/>
        <n v="18.809999999999999"/>
        <n v="2.3940000000000001"/>
        <n v="23.939999999999998"/>
        <n v="4.7880000000000003"/>
        <n v="2.7360000000000002"/>
        <n v="5.8140000000000001"/>
        <n v="14.706"/>
        <n v="21.023999999999997"/>
        <n v="14.819000000000001"/>
        <n v="10.001000000000001"/>
        <n v="7.008"/>
        <n v="19.929000000000002"/>
        <n v="9.5120000000000005"/>
        <n v="5.2480000000000002"/>
        <n v="45.592000000000006"/>
        <n v="6.5600000000000005"/>
        <n v="3.6079999999999997"/>
        <n v="21.32"/>
        <n v="114.47199999999999"/>
        <n v="6.2320000000000002"/>
        <n v="59.367999999999995"/>
        <n v="45.264000000000003"/>
        <n v="1.968"/>
        <n v="28.291999999999998"/>
        <n v="64.3"/>
        <n v="41.152000000000001"/>
        <n v="895.05599999999993"/>
        <n v="25.72"/>
        <n v="509.25600000000003"/>
        <n v="61.728000000000002"/>
        <n v="30.864000000000001"/>
        <n v="10.288"/>
        <n v="43.724000000000004"/>
        <n v="15.432"/>
        <n v="532.404"/>
        <n v="190.328"/>
        <n v="383"/>
        <n v="76"/>
        <n v="10"/>
        <n v="64"/>
        <n v="29"/>
        <n v="20"/>
        <n v="51.943999999999996"/>
        <n v="291.71199999999999"/>
        <n v="450.709"/>
        <n v="17.821999999999999"/>
        <n v="53.690000000000005"/>
        <n v="5.2509999999999994"/>
        <n v="14.891999999999999"/>
        <n v="36.056999999999995"/>
        <n v="3.0029999999999997"/>
        <n v="266.44799999999998"/>
        <n v="1.0349999999999999"/>
        <n v="5.1749999999999998"/>
        <n v="2.0699999999999998"/>
        <n v="999.81"/>
        <n v="46.44"/>
        <n v="597.27"/>
        <n v="0.64500000000000002"/>
        <n v="0.84"/>
        <n v="18.18"/>
        <n v="40.86"/>
        <n v="2969.076"/>
        <n v="8.9429999999999996"/>
        <n v="2.9820000000000002"/>
        <n v="24.707999999999998"/>
        <n v="43.167999999999999"/>
        <n v="7.1279999999999992"/>
        <n v="28.754999999999999"/>
        <n v="11.016"/>
        <n v="34.019999999999996"/>
        <n v="15.232000000000001"/>
        <n v="345.85599999999999"/>
        <n v="86.016000000000005"/>
        <n v="41.496000000000002"/>
        <n v="15.447000000000001"/>
        <n v="2.1280000000000001"/>
        <n v="0.93200000000000005"/>
        <n v="61.48"/>
        <n v="356.15999999999997"/>
        <n v="5.5119999999999996"/>
        <n v="1.6839999999999999"/>
        <n v="418.89499999999998"/>
        <n v="5.3549999999999995"/>
        <n v="64.259999999999991"/>
        <n v="285.60000000000002"/>
        <n v="0.71399999999999997"/>
        <n v="20.736000000000001"/>
        <n v="107.136"/>
        <n v="16.128"/>
        <n v="11.843999999999999"/>
        <n v="214"/>
        <n v="371"/>
        <n v="22"/>
        <n v="113"/>
        <n v="279"/>
        <n v="361"/>
        <n v="483"/>
        <n v="30.527999999999999"/>
        <n v="5.4359999999999999"/>
        <n v="2.4660000000000002"/>
        <n v="65.349000000000004"/>
        <n v="615.26700000000005"/>
        <n v="101.10600000000001"/>
        <n v="377.298"/>
        <n v="62.882999999999996"/>
        <n v="3.6990000000000003"/>
        <n v="14.277999999999999"/>
        <n v="106.601"/>
        <n v="95.665000000000006"/>
        <n v="5.0540000000000003"/>
        <n v="248.72899999999998"/>
        <n v="2.5270000000000001"/>
        <n v="5.415"/>
        <n v="954"/>
        <n v="25.058"/>
        <n v="9.5139999999999993"/>
        <n v="41.673999999999999"/>
        <n v="57.351999999999997"/>
        <n v="6.2009999999999996"/>
        <n v="24.963000000000001"/>
        <n v="3.8160000000000003"/>
        <n v="123.861"/>
        <n v="125"/>
        <n v="32"/>
        <n v="74"/>
        <n v="376"/>
        <n v="119"/>
        <n v="327"/>
        <n v="158.59800000000001"/>
        <n v="19.224"/>
        <n v="373"/>
        <n v="5.915"/>
        <n v="23.17"/>
        <n v="5.8450000000000006"/>
        <n v="275"/>
        <n v="141.85599999999999"/>
        <n v="1.0010000000000001"/>
        <n v="3.0249999999999999"/>
        <n v="266.2"/>
        <n v="2.2000000000000002"/>
        <n v="324"/>
        <n v="19.238999999999997"/>
        <n v="13.728"/>
        <n v="218"/>
        <n v="69"/>
        <n v="1.88"/>
        <n v="20.28"/>
        <n v="17.76000000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6">
  <r>
    <x v="0"/>
    <m/>
    <m/>
    <x v="0"/>
    <s v="Total Lines of Code for Commit"/>
    <x v="0"/>
  </r>
  <r>
    <x v="0"/>
    <s v="735b528437eb4042dcc92f2d8f2a55c30176b5d0"/>
    <m/>
    <x v="0"/>
    <n v="19"/>
    <x v="1"/>
  </r>
  <r>
    <x v="0"/>
    <m/>
    <m/>
    <x v="0"/>
    <n v="19"/>
    <x v="1"/>
  </r>
  <r>
    <x v="0"/>
    <m/>
    <n v="1"/>
    <x v="1"/>
    <n v="19"/>
    <x v="2"/>
  </r>
  <r>
    <x v="0"/>
    <m/>
    <m/>
    <x v="0"/>
    <n v="19"/>
    <x v="1"/>
  </r>
  <r>
    <x v="0"/>
    <s v="4752092258fd5868147b8cece636d2fd41c79305"/>
    <m/>
    <x v="0"/>
    <n v="9"/>
    <x v="1"/>
  </r>
  <r>
    <x v="0"/>
    <m/>
    <m/>
    <x v="0"/>
    <n v="9"/>
    <x v="1"/>
  </r>
  <r>
    <x v="0"/>
    <m/>
    <n v="1"/>
    <x v="2"/>
    <n v="9"/>
    <x v="3"/>
  </r>
  <r>
    <x v="0"/>
    <m/>
    <m/>
    <x v="0"/>
    <n v="9"/>
    <x v="1"/>
  </r>
  <r>
    <x v="0"/>
    <s v="c18aa8e2560b266bf5806310d67a7f2bed2d43d3"/>
    <m/>
    <x v="0"/>
    <n v="454"/>
    <x v="1"/>
  </r>
  <r>
    <x v="0"/>
    <m/>
    <m/>
    <x v="0"/>
    <n v="454"/>
    <x v="1"/>
  </r>
  <r>
    <x v="0"/>
    <m/>
    <n v="0.27500000000000002"/>
    <x v="3"/>
    <n v="454"/>
    <x v="4"/>
  </r>
  <r>
    <x v="0"/>
    <m/>
    <n v="0.68799999999999994"/>
    <x v="1"/>
    <n v="454"/>
    <x v="5"/>
  </r>
  <r>
    <x v="0"/>
    <m/>
    <n v="2.5999999999999999E-2"/>
    <x v="4"/>
    <n v="454"/>
    <x v="6"/>
  </r>
  <r>
    <x v="0"/>
    <m/>
    <m/>
    <x v="0"/>
    <n v="454"/>
    <x v="1"/>
  </r>
  <r>
    <x v="0"/>
    <s v="d8612542111d9af6b99c5f6ad3cd8e0c4b43cea1"/>
    <m/>
    <x v="0"/>
    <n v="452"/>
    <x v="1"/>
  </r>
  <r>
    <x v="0"/>
    <m/>
    <m/>
    <x v="0"/>
    <n v="452"/>
    <x v="1"/>
  </r>
  <r>
    <x v="0"/>
    <m/>
    <n v="0.27700000000000002"/>
    <x v="3"/>
    <n v="452"/>
    <x v="7"/>
  </r>
  <r>
    <x v="0"/>
    <m/>
    <n v="0.69099999999999995"/>
    <x v="1"/>
    <n v="452"/>
    <x v="8"/>
  </r>
  <r>
    <x v="0"/>
    <m/>
    <n v="2.1999999999999999E-2"/>
    <x v="4"/>
    <n v="452"/>
    <x v="9"/>
  </r>
  <r>
    <x v="0"/>
    <m/>
    <m/>
    <x v="0"/>
    <n v="452"/>
    <x v="1"/>
  </r>
  <r>
    <x v="0"/>
    <s v="f60c7f9003ec815c5e4c37decb6ae48a80bf84ec"/>
    <m/>
    <x v="0"/>
    <n v="1"/>
    <x v="1"/>
  </r>
  <r>
    <x v="0"/>
    <m/>
    <m/>
    <x v="0"/>
    <n v="1"/>
    <x v="1"/>
  </r>
  <r>
    <x v="0"/>
    <m/>
    <n v="1"/>
    <x v="5"/>
    <n v="1"/>
    <x v="10"/>
  </r>
  <r>
    <x v="0"/>
    <m/>
    <m/>
    <x v="0"/>
    <n v="1"/>
    <x v="1"/>
  </r>
  <r>
    <x v="0"/>
    <s v="2c56cc550c8f3894e8631fd9862220352b255ab5"/>
    <m/>
    <x v="0"/>
    <n v="1"/>
    <x v="1"/>
  </r>
  <r>
    <x v="0"/>
    <m/>
    <m/>
    <x v="0"/>
    <n v="1"/>
    <x v="1"/>
  </r>
  <r>
    <x v="0"/>
    <m/>
    <n v="1"/>
    <x v="5"/>
    <n v="1"/>
    <x v="10"/>
  </r>
  <r>
    <x v="0"/>
    <m/>
    <m/>
    <x v="0"/>
    <n v="1"/>
    <x v="1"/>
  </r>
  <r>
    <x v="0"/>
    <s v="08873e79890885f83d0a9ae1de7ea9f4769cd83d"/>
    <m/>
    <x v="0"/>
    <n v="12"/>
    <x v="1"/>
  </r>
  <r>
    <x v="0"/>
    <m/>
    <m/>
    <x v="0"/>
    <n v="12"/>
    <x v="1"/>
  </r>
  <r>
    <x v="0"/>
    <m/>
    <n v="1"/>
    <x v="6"/>
    <n v="12"/>
    <x v="11"/>
  </r>
  <r>
    <x v="0"/>
    <m/>
    <m/>
    <x v="0"/>
    <n v="12"/>
    <x v="1"/>
  </r>
  <r>
    <x v="0"/>
    <s v="daab6fae496e1aca6b8f7c709bd18307745df1dd"/>
    <m/>
    <x v="0"/>
    <n v="731"/>
    <x v="1"/>
  </r>
  <r>
    <x v="0"/>
    <m/>
    <m/>
    <x v="0"/>
    <n v="731"/>
    <x v="1"/>
  </r>
  <r>
    <x v="0"/>
    <m/>
    <n v="0.30499999999999999"/>
    <x v="7"/>
    <n v="731"/>
    <x v="12"/>
  </r>
  <r>
    <x v="0"/>
    <m/>
    <n v="0.67900000000000005"/>
    <x v="6"/>
    <n v="731"/>
    <x v="13"/>
  </r>
  <r>
    <x v="0"/>
    <m/>
    <n v="1E-3"/>
    <x v="4"/>
    <n v="731"/>
    <x v="14"/>
  </r>
  <r>
    <x v="1"/>
    <m/>
    <m/>
    <x v="0"/>
    <n v="731"/>
    <x v="1"/>
  </r>
  <r>
    <x v="1"/>
    <s v="e970e918c5300a13360edb57a88871b02dbe5982"/>
    <m/>
    <x v="0"/>
    <n v="440"/>
    <x v="1"/>
  </r>
  <r>
    <x v="1"/>
    <m/>
    <m/>
    <x v="0"/>
    <n v="440"/>
    <x v="1"/>
  </r>
  <r>
    <x v="1"/>
    <m/>
    <n v="1"/>
    <x v="8"/>
    <n v="440"/>
    <x v="15"/>
  </r>
  <r>
    <x v="1"/>
    <m/>
    <m/>
    <x v="0"/>
    <n v="440"/>
    <x v="1"/>
  </r>
  <r>
    <x v="1"/>
    <s v="0f5849fd4d4bf9f398c14e21fc4c9f9be123f0aa"/>
    <m/>
    <x v="0"/>
    <n v="273"/>
    <x v="1"/>
  </r>
  <r>
    <x v="1"/>
    <m/>
    <m/>
    <x v="0"/>
    <n v="273"/>
    <x v="1"/>
  </r>
  <r>
    <x v="1"/>
    <m/>
    <n v="0.02"/>
    <x v="9"/>
    <n v="273"/>
    <x v="16"/>
  </r>
  <r>
    <x v="1"/>
    <m/>
    <n v="0.97899999999999998"/>
    <x v="10"/>
    <n v="273"/>
    <x v="17"/>
  </r>
  <r>
    <x v="1"/>
    <m/>
    <m/>
    <x v="0"/>
    <n v="273"/>
    <x v="1"/>
  </r>
  <r>
    <x v="1"/>
    <s v="0d3349ce115b14a9e5cd2b7438f1e796067043e0"/>
    <m/>
    <x v="0"/>
    <n v="4443"/>
    <x v="1"/>
  </r>
  <r>
    <x v="1"/>
    <m/>
    <m/>
    <x v="0"/>
    <n v="4443"/>
    <x v="1"/>
  </r>
  <r>
    <x v="1"/>
    <m/>
    <n v="0"/>
    <x v="3"/>
    <n v="4443"/>
    <x v="1"/>
  </r>
  <r>
    <x v="1"/>
    <m/>
    <n v="4.0000000000000001E-3"/>
    <x v="11"/>
    <n v="4443"/>
    <x v="18"/>
  </r>
  <r>
    <x v="1"/>
    <m/>
    <n v="4.2999999999999997E-2"/>
    <x v="12"/>
    <n v="4443"/>
    <x v="19"/>
  </r>
  <r>
    <x v="1"/>
    <m/>
    <n v="0.878"/>
    <x v="8"/>
    <n v="4443"/>
    <x v="20"/>
  </r>
  <r>
    <x v="1"/>
    <m/>
    <n v="7.1999999999999995E-2"/>
    <x v="13"/>
    <n v="4443"/>
    <x v="21"/>
  </r>
  <r>
    <x v="1"/>
    <m/>
    <n v="0"/>
    <x v="4"/>
    <n v="4443"/>
    <x v="1"/>
  </r>
  <r>
    <x v="2"/>
    <m/>
    <m/>
    <x v="0"/>
    <n v="4443"/>
    <x v="1"/>
  </r>
  <r>
    <x v="2"/>
    <s v="fb1e82a243bc7c2b96ea1cfa78370f08a4c59bc6"/>
    <m/>
    <x v="0"/>
    <n v="33"/>
    <x v="1"/>
  </r>
  <r>
    <x v="2"/>
    <m/>
    <m/>
    <x v="0"/>
    <n v="33"/>
    <x v="1"/>
  </r>
  <r>
    <x v="2"/>
    <m/>
    <n v="1"/>
    <x v="14"/>
    <n v="33"/>
    <x v="22"/>
  </r>
  <r>
    <x v="3"/>
    <m/>
    <m/>
    <x v="0"/>
    <n v="33"/>
    <x v="1"/>
  </r>
  <r>
    <x v="3"/>
    <s v="807f8b61127670c57ed65ffa5bc9ccafed4f26d3"/>
    <m/>
    <x v="0"/>
    <n v="3"/>
    <x v="1"/>
  </r>
  <r>
    <x v="3"/>
    <m/>
    <m/>
    <x v="0"/>
    <n v="3"/>
    <x v="1"/>
  </r>
  <r>
    <x v="3"/>
    <m/>
    <n v="1"/>
    <x v="15"/>
    <n v="3"/>
    <x v="23"/>
  </r>
  <r>
    <x v="3"/>
    <m/>
    <m/>
    <x v="0"/>
    <n v="3"/>
    <x v="1"/>
  </r>
  <r>
    <x v="3"/>
    <s v="6250f6da8b0713759a402caef66c110822361390"/>
    <m/>
    <x v="0"/>
    <n v="2"/>
    <x v="1"/>
  </r>
  <r>
    <x v="3"/>
    <m/>
    <m/>
    <x v="0"/>
    <n v="2"/>
    <x v="1"/>
  </r>
  <r>
    <x v="3"/>
    <m/>
    <n v="1"/>
    <x v="15"/>
    <n v="2"/>
    <x v="24"/>
  </r>
  <r>
    <x v="3"/>
    <m/>
    <m/>
    <x v="0"/>
    <n v="2"/>
    <x v="1"/>
  </r>
  <r>
    <x v="3"/>
    <s v="e6a8e256ca73e7596d9f8b7b3a3b00d8c08f6554"/>
    <m/>
    <x v="0"/>
    <n v="1842"/>
    <x v="1"/>
  </r>
  <r>
    <x v="3"/>
    <m/>
    <m/>
    <x v="0"/>
    <n v="1842"/>
    <x v="1"/>
  </r>
  <r>
    <x v="3"/>
    <m/>
    <n v="1.0999999999999999E-2"/>
    <x v="16"/>
    <n v="1842"/>
    <x v="25"/>
  </r>
  <r>
    <x v="3"/>
    <m/>
    <n v="0.98799999999999999"/>
    <x v="15"/>
    <n v="1842"/>
    <x v="26"/>
  </r>
  <r>
    <x v="3"/>
    <m/>
    <m/>
    <x v="0"/>
    <n v="1842"/>
    <x v="1"/>
  </r>
  <r>
    <x v="3"/>
    <s v="6cd4941a088d9fd378012dfdd7269788b57e58eb"/>
    <m/>
    <x v="0"/>
    <n v="100"/>
    <x v="1"/>
  </r>
  <r>
    <x v="3"/>
    <m/>
    <m/>
    <x v="0"/>
    <n v="100"/>
    <x v="1"/>
  </r>
  <r>
    <x v="3"/>
    <m/>
    <n v="1"/>
    <x v="17"/>
    <n v="100"/>
    <x v="27"/>
  </r>
  <r>
    <x v="4"/>
    <m/>
    <m/>
    <x v="0"/>
    <n v="100"/>
    <x v="1"/>
  </r>
  <r>
    <x v="4"/>
    <s v="807f8b61127670c57ed65ffa5bc9ccafed4f26d3"/>
    <m/>
    <x v="0"/>
    <n v="3"/>
    <x v="1"/>
  </r>
  <r>
    <x v="4"/>
    <m/>
    <m/>
    <x v="0"/>
    <n v="3"/>
    <x v="1"/>
  </r>
  <r>
    <x v="4"/>
    <m/>
    <n v="1"/>
    <x v="15"/>
    <n v="3"/>
    <x v="23"/>
  </r>
  <r>
    <x v="4"/>
    <m/>
    <m/>
    <x v="0"/>
    <n v="3"/>
    <x v="1"/>
  </r>
  <r>
    <x v="4"/>
    <s v="6cd4941a088d9fd378012dfdd7269788b57e58eb"/>
    <m/>
    <x v="0"/>
    <n v="100"/>
    <x v="1"/>
  </r>
  <r>
    <x v="4"/>
    <m/>
    <m/>
    <x v="0"/>
    <n v="100"/>
    <x v="1"/>
  </r>
  <r>
    <x v="4"/>
    <m/>
    <n v="1"/>
    <x v="17"/>
    <n v="100"/>
    <x v="27"/>
  </r>
  <r>
    <x v="5"/>
    <m/>
    <m/>
    <x v="0"/>
    <n v="100"/>
    <x v="1"/>
  </r>
  <r>
    <x v="5"/>
    <s v="c40a73d76c1c27a74b9cbf44db49a93008bb6624"/>
    <m/>
    <x v="0"/>
    <n v="48"/>
    <x v="1"/>
  </r>
  <r>
    <x v="5"/>
    <m/>
    <m/>
    <x v="0"/>
    <n v="48"/>
    <x v="1"/>
  </r>
  <r>
    <x v="5"/>
    <m/>
    <n v="1"/>
    <x v="18"/>
    <n v="48"/>
    <x v="28"/>
  </r>
  <r>
    <x v="5"/>
    <m/>
    <m/>
    <x v="0"/>
    <n v="48"/>
    <x v="1"/>
  </r>
  <r>
    <x v="5"/>
    <s v="f585b865685f4c29619a7a7ea61463b8e25c67cc"/>
    <m/>
    <x v="0"/>
    <n v="8"/>
    <x v="1"/>
  </r>
  <r>
    <x v="5"/>
    <m/>
    <m/>
    <x v="0"/>
    <n v="8"/>
    <x v="1"/>
  </r>
  <r>
    <x v="5"/>
    <m/>
    <n v="0.13200000000000001"/>
    <x v="19"/>
    <n v="8"/>
    <x v="29"/>
  </r>
  <r>
    <x v="5"/>
    <m/>
    <n v="0.12"/>
    <x v="20"/>
    <n v="8"/>
    <x v="30"/>
  </r>
  <r>
    <x v="5"/>
    <m/>
    <n v="0.746"/>
    <x v="4"/>
    <n v="8"/>
    <x v="31"/>
  </r>
  <r>
    <x v="5"/>
    <m/>
    <m/>
    <x v="0"/>
    <n v="8"/>
    <x v="1"/>
  </r>
  <r>
    <x v="5"/>
    <s v="cc54386515d70ac012910b969fc893aa3282e16b"/>
    <m/>
    <x v="0"/>
    <n v="16"/>
    <x v="1"/>
  </r>
  <r>
    <x v="5"/>
    <m/>
    <m/>
    <x v="0"/>
    <n v="16"/>
    <x v="1"/>
  </r>
  <r>
    <x v="5"/>
    <m/>
    <n v="1"/>
    <x v="21"/>
    <n v="16"/>
    <x v="32"/>
  </r>
  <r>
    <x v="5"/>
    <m/>
    <m/>
    <x v="0"/>
    <n v="16"/>
    <x v="1"/>
  </r>
  <r>
    <x v="5"/>
    <s v="6354bcfdd21c632c7578745bd4b794aaf16b491a"/>
    <m/>
    <x v="0"/>
    <n v="226"/>
    <x v="1"/>
  </r>
  <r>
    <x v="5"/>
    <m/>
    <m/>
    <x v="0"/>
    <n v="226"/>
    <x v="1"/>
  </r>
  <r>
    <x v="5"/>
    <m/>
    <n v="0.96"/>
    <x v="21"/>
    <n v="226"/>
    <x v="33"/>
  </r>
  <r>
    <x v="5"/>
    <m/>
    <n v="3.9E-2"/>
    <x v="20"/>
    <n v="226"/>
    <x v="34"/>
  </r>
  <r>
    <x v="5"/>
    <m/>
    <m/>
    <x v="0"/>
    <n v="226"/>
    <x v="1"/>
  </r>
  <r>
    <x v="5"/>
    <s v="84110130c0de9aa17c5a26ecf21ee75828838b0a"/>
    <m/>
    <x v="0"/>
    <n v="36"/>
    <x v="1"/>
  </r>
  <r>
    <x v="5"/>
    <m/>
    <m/>
    <x v="0"/>
    <n v="36"/>
    <x v="1"/>
  </r>
  <r>
    <x v="5"/>
    <m/>
    <n v="1"/>
    <x v="21"/>
    <n v="36"/>
    <x v="35"/>
  </r>
  <r>
    <x v="5"/>
    <m/>
    <m/>
    <x v="0"/>
    <n v="36"/>
    <x v="1"/>
  </r>
  <r>
    <x v="5"/>
    <s v="fae7c52d21cacdc97c898d17b95e4322f8a9bb87"/>
    <m/>
    <x v="0"/>
    <n v="158"/>
    <x v="1"/>
  </r>
  <r>
    <x v="5"/>
    <m/>
    <m/>
    <x v="0"/>
    <n v="158"/>
    <x v="1"/>
  </r>
  <r>
    <x v="5"/>
    <m/>
    <n v="2.1000000000000001E-2"/>
    <x v="6"/>
    <n v="158"/>
    <x v="36"/>
  </r>
  <r>
    <x v="5"/>
    <m/>
    <n v="5.0999999999999997E-2"/>
    <x v="10"/>
    <n v="158"/>
    <x v="37"/>
  </r>
  <r>
    <x v="5"/>
    <m/>
    <n v="0.92600000000000005"/>
    <x v="22"/>
    <n v="158"/>
    <x v="38"/>
  </r>
  <r>
    <x v="5"/>
    <m/>
    <m/>
    <x v="0"/>
    <n v="158"/>
    <x v="1"/>
  </r>
  <r>
    <x v="5"/>
    <s v="99e76fcc67198289d2913d667df6cf9e274bd427"/>
    <m/>
    <x v="0"/>
    <n v="296"/>
    <x v="1"/>
  </r>
  <r>
    <x v="5"/>
    <m/>
    <m/>
    <x v="0"/>
    <n v="296"/>
    <x v="1"/>
  </r>
  <r>
    <x v="5"/>
    <m/>
    <n v="3.1E-2"/>
    <x v="10"/>
    <n v="296"/>
    <x v="39"/>
  </r>
  <r>
    <x v="5"/>
    <m/>
    <n v="0.01"/>
    <x v="5"/>
    <n v="296"/>
    <x v="40"/>
  </r>
  <r>
    <x v="5"/>
    <m/>
    <n v="0.95199999999999996"/>
    <x v="22"/>
    <n v="296"/>
    <x v="41"/>
  </r>
  <r>
    <x v="5"/>
    <m/>
    <n v="4.0000000000000001E-3"/>
    <x v="4"/>
    <n v="296"/>
    <x v="42"/>
  </r>
  <r>
    <x v="5"/>
    <m/>
    <m/>
    <x v="0"/>
    <n v="296"/>
    <x v="1"/>
  </r>
  <r>
    <x v="5"/>
    <s v="f3bcadd173c368efbfdbe8900bf4bdb31bb5ac9c"/>
    <m/>
    <x v="0"/>
    <n v="66"/>
    <x v="1"/>
  </r>
  <r>
    <x v="5"/>
    <m/>
    <m/>
    <x v="0"/>
    <n v="66"/>
    <x v="1"/>
  </r>
  <r>
    <x v="5"/>
    <m/>
    <n v="1"/>
    <x v="21"/>
    <n v="66"/>
    <x v="43"/>
  </r>
  <r>
    <x v="5"/>
    <m/>
    <m/>
    <x v="0"/>
    <n v="66"/>
    <x v="1"/>
  </r>
  <r>
    <x v="5"/>
    <s v="931f48190b276dd783d76ae4071228d6ab1f0bfd"/>
    <m/>
    <x v="0"/>
    <n v="414"/>
    <x v="1"/>
  </r>
  <r>
    <x v="5"/>
    <m/>
    <m/>
    <x v="0"/>
    <n v="414"/>
    <x v="1"/>
  </r>
  <r>
    <x v="5"/>
    <m/>
    <n v="0.30299999999999999"/>
    <x v="23"/>
    <n v="414"/>
    <x v="44"/>
  </r>
  <r>
    <x v="5"/>
    <m/>
    <n v="0.03"/>
    <x v="24"/>
    <n v="414"/>
    <x v="45"/>
  </r>
  <r>
    <x v="5"/>
    <m/>
    <n v="1.7999999999999999E-2"/>
    <x v="7"/>
    <n v="414"/>
    <x v="46"/>
  </r>
  <r>
    <x v="5"/>
    <m/>
    <n v="5.5E-2"/>
    <x v="25"/>
    <n v="414"/>
    <x v="47"/>
  </r>
  <r>
    <x v="5"/>
    <m/>
    <n v="1.7999999999999999E-2"/>
    <x v="6"/>
    <n v="414"/>
    <x v="46"/>
  </r>
  <r>
    <x v="5"/>
    <m/>
    <n v="1.4999999999999999E-2"/>
    <x v="26"/>
    <n v="414"/>
    <x v="48"/>
  </r>
  <r>
    <x v="5"/>
    <m/>
    <n v="0.184"/>
    <x v="27"/>
    <n v="414"/>
    <x v="49"/>
  </r>
  <r>
    <x v="5"/>
    <m/>
    <n v="0.14499999999999999"/>
    <x v="5"/>
    <n v="414"/>
    <x v="50"/>
  </r>
  <r>
    <x v="5"/>
    <m/>
    <n v="5.5E-2"/>
    <x v="28"/>
    <n v="414"/>
    <x v="47"/>
  </r>
  <r>
    <x v="5"/>
    <m/>
    <n v="0.13900000000000001"/>
    <x v="20"/>
    <n v="414"/>
    <x v="51"/>
  </r>
  <r>
    <x v="5"/>
    <m/>
    <n v="1.9E-2"/>
    <x v="29"/>
    <n v="414"/>
    <x v="52"/>
  </r>
  <r>
    <x v="5"/>
    <m/>
    <n v="1.4E-2"/>
    <x v="22"/>
    <n v="414"/>
    <x v="53"/>
  </r>
  <r>
    <x v="6"/>
    <m/>
    <m/>
    <x v="0"/>
    <n v="414"/>
    <x v="1"/>
  </r>
  <r>
    <x v="6"/>
    <s v="60d77fd541a1748f16ced5b790fa979633c325df"/>
    <m/>
    <x v="0"/>
    <n v="35"/>
    <x v="1"/>
  </r>
  <r>
    <x v="6"/>
    <m/>
    <m/>
    <x v="0"/>
    <n v="35"/>
    <x v="1"/>
  </r>
  <r>
    <x v="6"/>
    <m/>
    <n v="1"/>
    <x v="6"/>
    <n v="35"/>
    <x v="54"/>
  </r>
  <r>
    <x v="6"/>
    <m/>
    <m/>
    <x v="0"/>
    <n v="35"/>
    <x v="1"/>
  </r>
  <r>
    <x v="6"/>
    <s v="68f84244953ed2ade6a00d61baf3f70d51f0d890"/>
    <m/>
    <x v="0"/>
    <n v="2"/>
    <x v="1"/>
  </r>
  <r>
    <x v="6"/>
    <m/>
    <m/>
    <x v="0"/>
    <n v="2"/>
    <x v="1"/>
  </r>
  <r>
    <x v="6"/>
    <m/>
    <n v="1"/>
    <x v="6"/>
    <n v="2"/>
    <x v="24"/>
  </r>
  <r>
    <x v="6"/>
    <m/>
    <m/>
    <x v="0"/>
    <n v="2"/>
    <x v="1"/>
  </r>
  <r>
    <x v="6"/>
    <s v="4ae7190ecc4a24f271e6be134c951335500b4f6f"/>
    <m/>
    <x v="0"/>
    <n v="442"/>
    <x v="1"/>
  </r>
  <r>
    <x v="6"/>
    <m/>
    <m/>
    <x v="0"/>
    <n v="442"/>
    <x v="1"/>
  </r>
  <r>
    <x v="6"/>
    <m/>
    <n v="1"/>
    <x v="6"/>
    <n v="442"/>
    <x v="55"/>
  </r>
  <r>
    <x v="6"/>
    <m/>
    <m/>
    <x v="0"/>
    <n v="442"/>
    <x v="1"/>
  </r>
  <r>
    <x v="6"/>
    <s v="86be883456bddff9ce3c283c9d740e70d62eb22f"/>
    <m/>
    <x v="0"/>
    <n v="312"/>
    <x v="1"/>
  </r>
  <r>
    <x v="6"/>
    <m/>
    <m/>
    <x v="0"/>
    <n v="312"/>
    <x v="1"/>
  </r>
  <r>
    <x v="6"/>
    <m/>
    <n v="1"/>
    <x v="6"/>
    <n v="312"/>
    <x v="56"/>
  </r>
  <r>
    <x v="6"/>
    <m/>
    <m/>
    <x v="0"/>
    <n v="312"/>
    <x v="1"/>
  </r>
  <r>
    <x v="6"/>
    <s v="3e5da05ed36c38eb9b13b5d6c81bb390273abf25"/>
    <m/>
    <x v="0"/>
    <n v="47"/>
    <x v="1"/>
  </r>
  <r>
    <x v="6"/>
    <m/>
    <m/>
    <x v="0"/>
    <n v="47"/>
    <x v="1"/>
  </r>
  <r>
    <x v="6"/>
    <m/>
    <n v="1"/>
    <x v="6"/>
    <n v="47"/>
    <x v="57"/>
  </r>
  <r>
    <x v="6"/>
    <m/>
    <m/>
    <x v="0"/>
    <n v="47"/>
    <x v="1"/>
  </r>
  <r>
    <x v="6"/>
    <s v="ab5de8df2d7a9aa220fc138ce8fa16fbc519af7e"/>
    <m/>
    <x v="0"/>
    <n v="73"/>
    <x v="1"/>
  </r>
  <r>
    <x v="6"/>
    <m/>
    <m/>
    <x v="0"/>
    <n v="73"/>
    <x v="1"/>
  </r>
  <r>
    <x v="6"/>
    <m/>
    <n v="1"/>
    <x v="6"/>
    <n v="73"/>
    <x v="58"/>
  </r>
  <r>
    <x v="6"/>
    <m/>
    <m/>
    <x v="0"/>
    <n v="73"/>
    <x v="1"/>
  </r>
  <r>
    <x v="6"/>
    <s v="1760e651f2c4ed5b26e37a54de8b0d42f6cf8616"/>
    <m/>
    <x v="0"/>
    <n v="23"/>
    <x v="1"/>
  </r>
  <r>
    <x v="6"/>
    <m/>
    <m/>
    <x v="0"/>
    <n v="23"/>
    <x v="1"/>
  </r>
  <r>
    <x v="6"/>
    <m/>
    <n v="1"/>
    <x v="6"/>
    <n v="23"/>
    <x v="59"/>
  </r>
  <r>
    <x v="6"/>
    <m/>
    <m/>
    <x v="0"/>
    <n v="23"/>
    <x v="1"/>
  </r>
  <r>
    <x v="6"/>
    <s v="312aa1b308c775e3bafec3ac1570f5c195956dbd"/>
    <m/>
    <x v="0"/>
    <n v="140"/>
    <x v="1"/>
  </r>
  <r>
    <x v="6"/>
    <m/>
    <m/>
    <x v="0"/>
    <n v="140"/>
    <x v="1"/>
  </r>
  <r>
    <x v="6"/>
    <m/>
    <n v="1"/>
    <x v="5"/>
    <n v="140"/>
    <x v="60"/>
  </r>
  <r>
    <x v="6"/>
    <m/>
    <m/>
    <x v="0"/>
    <n v="140"/>
    <x v="1"/>
  </r>
  <r>
    <x v="6"/>
    <s v="3913d118f4cb0296dda50b8ba52e4c9f21583be9"/>
    <m/>
    <x v="0"/>
    <n v="419"/>
    <x v="1"/>
  </r>
  <r>
    <x v="6"/>
    <m/>
    <m/>
    <x v="0"/>
    <n v="419"/>
    <x v="1"/>
  </r>
  <r>
    <x v="6"/>
    <m/>
    <n v="1"/>
    <x v="6"/>
    <n v="419"/>
    <x v="61"/>
  </r>
  <r>
    <x v="6"/>
    <m/>
    <m/>
    <x v="0"/>
    <n v="419"/>
    <x v="1"/>
  </r>
  <r>
    <x v="6"/>
    <s v="a31db51d525fab001ac9b213cfc4a96b23ae7c16"/>
    <m/>
    <x v="0"/>
    <n v="190"/>
    <x v="1"/>
  </r>
  <r>
    <x v="6"/>
    <m/>
    <m/>
    <x v="0"/>
    <n v="190"/>
    <x v="1"/>
  </r>
  <r>
    <x v="6"/>
    <m/>
    <n v="1"/>
    <x v="6"/>
    <n v="190"/>
    <x v="62"/>
  </r>
  <r>
    <x v="6"/>
    <m/>
    <m/>
    <x v="0"/>
    <n v="190"/>
    <x v="1"/>
  </r>
  <r>
    <x v="6"/>
    <s v="20689033eb7f0350902b191d432ed9ae6a8e2677"/>
    <m/>
    <x v="0"/>
    <n v="120"/>
    <x v="1"/>
  </r>
  <r>
    <x v="6"/>
    <m/>
    <m/>
    <x v="0"/>
    <n v="120"/>
    <x v="1"/>
  </r>
  <r>
    <x v="6"/>
    <m/>
    <n v="1"/>
    <x v="6"/>
    <n v="120"/>
    <x v="63"/>
  </r>
  <r>
    <x v="6"/>
    <m/>
    <m/>
    <x v="0"/>
    <n v="120"/>
    <x v="1"/>
  </r>
  <r>
    <x v="6"/>
    <s v="f9a0f6380d1858bb8c8feeb008276c680d68d7ba"/>
    <m/>
    <x v="0"/>
    <n v="61"/>
    <x v="1"/>
  </r>
  <r>
    <x v="6"/>
    <m/>
    <m/>
    <x v="0"/>
    <n v="61"/>
    <x v="1"/>
  </r>
  <r>
    <x v="6"/>
    <m/>
    <n v="1"/>
    <x v="6"/>
    <n v="61"/>
    <x v="64"/>
  </r>
  <r>
    <x v="6"/>
    <m/>
    <m/>
    <x v="0"/>
    <n v="61"/>
    <x v="1"/>
  </r>
  <r>
    <x v="6"/>
    <s v="090f23992082e349e65c6bd3e2f7c5264fa1d1b3"/>
    <m/>
    <x v="0"/>
    <n v="47"/>
    <x v="1"/>
  </r>
  <r>
    <x v="6"/>
    <m/>
    <m/>
    <x v="0"/>
    <n v="47"/>
    <x v="1"/>
  </r>
  <r>
    <x v="6"/>
    <m/>
    <n v="1"/>
    <x v="6"/>
    <n v="47"/>
    <x v="57"/>
  </r>
  <r>
    <x v="6"/>
    <m/>
    <m/>
    <x v="0"/>
    <n v="47"/>
    <x v="1"/>
  </r>
  <r>
    <x v="6"/>
    <s v="1232c89874a8763375b65c438680e8441f65f021"/>
    <m/>
    <x v="0"/>
    <n v="132"/>
    <x v="1"/>
  </r>
  <r>
    <x v="6"/>
    <m/>
    <m/>
    <x v="0"/>
    <n v="132"/>
    <x v="1"/>
  </r>
  <r>
    <x v="6"/>
    <m/>
    <n v="0.96099999999999997"/>
    <x v="6"/>
    <n v="132"/>
    <x v="65"/>
  </r>
  <r>
    <x v="6"/>
    <m/>
    <n v="3.7999999999999999E-2"/>
    <x v="5"/>
    <n v="132"/>
    <x v="66"/>
  </r>
  <r>
    <x v="6"/>
    <m/>
    <m/>
    <x v="0"/>
    <n v="132"/>
    <x v="1"/>
  </r>
  <r>
    <x v="6"/>
    <s v="972264abaf49c46b0726841e4fa2444cd3f3d737"/>
    <m/>
    <x v="0"/>
    <n v="36"/>
    <x v="1"/>
  </r>
  <r>
    <x v="6"/>
    <m/>
    <m/>
    <x v="0"/>
    <n v="36"/>
    <x v="1"/>
  </r>
  <r>
    <x v="6"/>
    <m/>
    <n v="0.187"/>
    <x v="6"/>
    <n v="36"/>
    <x v="67"/>
  </r>
  <r>
    <x v="6"/>
    <m/>
    <n v="0.81200000000000006"/>
    <x v="22"/>
    <n v="36"/>
    <x v="68"/>
  </r>
  <r>
    <x v="6"/>
    <m/>
    <m/>
    <x v="0"/>
    <n v="36"/>
    <x v="1"/>
  </r>
  <r>
    <x v="6"/>
    <s v="88cc54431e112cd2edaa9042b3b20ba1b10fce82"/>
    <m/>
    <x v="0"/>
    <n v="41"/>
    <x v="1"/>
  </r>
  <r>
    <x v="6"/>
    <m/>
    <m/>
    <x v="0"/>
    <n v="41"/>
    <x v="1"/>
  </r>
  <r>
    <x v="6"/>
    <m/>
    <n v="1"/>
    <x v="6"/>
    <n v="41"/>
    <x v="69"/>
  </r>
  <r>
    <x v="6"/>
    <m/>
    <m/>
    <x v="0"/>
    <n v="41"/>
    <x v="1"/>
  </r>
  <r>
    <x v="6"/>
    <s v="48b0eb5b87ed6037541a0db3dac32b09b79c0bc2"/>
    <m/>
    <x v="0"/>
    <n v="43"/>
    <x v="1"/>
  </r>
  <r>
    <x v="6"/>
    <m/>
    <m/>
    <x v="0"/>
    <n v="43"/>
    <x v="1"/>
  </r>
  <r>
    <x v="6"/>
    <m/>
    <n v="0.97499999999999998"/>
    <x v="6"/>
    <n v="43"/>
    <x v="70"/>
  </r>
  <r>
    <x v="6"/>
    <m/>
    <n v="2.4E-2"/>
    <x v="4"/>
    <n v="43"/>
    <x v="71"/>
  </r>
  <r>
    <x v="6"/>
    <m/>
    <m/>
    <x v="0"/>
    <n v="43"/>
    <x v="1"/>
  </r>
  <r>
    <x v="6"/>
    <s v="a88395dff3cc8bc3beec8356b8b25869d9c6cfe4"/>
    <m/>
    <x v="0"/>
    <n v="72"/>
    <x v="1"/>
  </r>
  <r>
    <x v="6"/>
    <m/>
    <m/>
    <x v="0"/>
    <n v="72"/>
    <x v="1"/>
  </r>
  <r>
    <x v="6"/>
    <m/>
    <n v="1"/>
    <x v="30"/>
    <n v="72"/>
    <x v="72"/>
  </r>
  <r>
    <x v="6"/>
    <m/>
    <m/>
    <x v="0"/>
    <n v="72"/>
    <x v="1"/>
  </r>
  <r>
    <x v="6"/>
    <s v="eaac0152f37484f7e581be6fc1d838eb6001ddfb"/>
    <m/>
    <x v="0"/>
    <n v="474"/>
    <x v="1"/>
  </r>
  <r>
    <x v="6"/>
    <m/>
    <m/>
    <x v="0"/>
    <n v="474"/>
    <x v="1"/>
  </r>
  <r>
    <x v="6"/>
    <m/>
    <n v="2.5999999999999999E-2"/>
    <x v="30"/>
    <n v="474"/>
    <x v="73"/>
  </r>
  <r>
    <x v="6"/>
    <m/>
    <n v="0.95499999999999996"/>
    <x v="1"/>
    <n v="474"/>
    <x v="74"/>
  </r>
  <r>
    <x v="6"/>
    <m/>
    <n v="1.7000000000000001E-2"/>
    <x v="4"/>
    <n v="474"/>
    <x v="37"/>
  </r>
  <r>
    <x v="6"/>
    <m/>
    <m/>
    <x v="0"/>
    <n v="474"/>
    <x v="1"/>
  </r>
  <r>
    <x v="6"/>
    <s v="5aa26641648876ee10dcfc8ff7256dd46efc8b9c"/>
    <m/>
    <x v="0"/>
    <n v="1088"/>
    <x v="1"/>
  </r>
  <r>
    <x v="6"/>
    <m/>
    <m/>
    <x v="0"/>
    <n v="1088"/>
    <x v="1"/>
  </r>
  <r>
    <x v="6"/>
    <m/>
    <n v="1"/>
    <x v="6"/>
    <n v="1088"/>
    <x v="75"/>
  </r>
  <r>
    <x v="6"/>
    <m/>
    <m/>
    <x v="0"/>
    <n v="1088"/>
    <x v="1"/>
  </r>
  <r>
    <x v="6"/>
    <s v="50789ae076281da32412ef6bdf3145fc4b070f16"/>
    <m/>
    <x v="0"/>
    <n v="1086"/>
    <x v="1"/>
  </r>
  <r>
    <x v="6"/>
    <m/>
    <m/>
    <x v="0"/>
    <n v="1086"/>
    <x v="1"/>
  </r>
  <r>
    <x v="6"/>
    <m/>
    <n v="1"/>
    <x v="6"/>
    <n v="1086"/>
    <x v="76"/>
  </r>
  <r>
    <x v="7"/>
    <m/>
    <m/>
    <x v="0"/>
    <n v="1086"/>
    <x v="1"/>
  </r>
  <r>
    <x v="7"/>
    <s v="e5659ef4dde0724a4c4eace6f1ca8d54bb17e04f"/>
    <m/>
    <x v="0"/>
    <n v="18"/>
    <x v="1"/>
  </r>
  <r>
    <x v="7"/>
    <m/>
    <m/>
    <x v="0"/>
    <n v="18"/>
    <x v="1"/>
  </r>
  <r>
    <x v="7"/>
    <m/>
    <n v="0.873"/>
    <x v="6"/>
    <n v="18"/>
    <x v="77"/>
  </r>
  <r>
    <x v="7"/>
    <m/>
    <n v="0.126"/>
    <x v="31"/>
    <n v="18"/>
    <x v="78"/>
  </r>
  <r>
    <x v="8"/>
    <m/>
    <m/>
    <x v="0"/>
    <n v="18"/>
    <x v="1"/>
  </r>
  <r>
    <x v="8"/>
    <s v="79626bc249484368fe4d9369ec52f7df70e6a726"/>
    <m/>
    <x v="0"/>
    <n v="2"/>
    <x v="1"/>
  </r>
  <r>
    <x v="8"/>
    <m/>
    <m/>
    <x v="0"/>
    <n v="2"/>
    <x v="1"/>
  </r>
  <r>
    <x v="8"/>
    <m/>
    <n v="1"/>
    <x v="32"/>
    <n v="2"/>
    <x v="24"/>
  </r>
  <r>
    <x v="8"/>
    <m/>
    <m/>
    <x v="0"/>
    <n v="2"/>
    <x v="1"/>
  </r>
  <r>
    <x v="8"/>
    <s v="166b061a60bd3399e60009934e1898e6006f4004"/>
    <m/>
    <x v="0"/>
    <n v="6"/>
    <x v="1"/>
  </r>
  <r>
    <x v="8"/>
    <m/>
    <m/>
    <x v="0"/>
    <n v="6"/>
    <x v="1"/>
  </r>
  <r>
    <x v="8"/>
    <m/>
    <n v="1"/>
    <x v="32"/>
    <n v="6"/>
    <x v="79"/>
  </r>
  <r>
    <x v="8"/>
    <m/>
    <m/>
    <x v="0"/>
    <n v="6"/>
    <x v="1"/>
  </r>
  <r>
    <x v="8"/>
    <s v="ac6b4eac9d1fc33d357ee9264e4508f8a564d89d"/>
    <m/>
    <x v="0"/>
    <n v="41"/>
    <x v="1"/>
  </r>
  <r>
    <x v="8"/>
    <m/>
    <m/>
    <x v="0"/>
    <n v="41"/>
    <x v="1"/>
  </r>
  <r>
    <x v="8"/>
    <m/>
    <n v="0.219"/>
    <x v="33"/>
    <n v="41"/>
    <x v="80"/>
  </r>
  <r>
    <x v="8"/>
    <m/>
    <n v="0.78"/>
    <x v="7"/>
    <n v="41"/>
    <x v="81"/>
  </r>
  <r>
    <x v="8"/>
    <m/>
    <m/>
    <x v="0"/>
    <n v="41"/>
    <x v="1"/>
  </r>
  <r>
    <x v="8"/>
    <s v="1d46ac81bb65d8065f7667103d25abcef6fbf897"/>
    <m/>
    <x v="0"/>
    <n v="2"/>
    <x v="1"/>
  </r>
  <r>
    <x v="8"/>
    <m/>
    <m/>
    <x v="0"/>
    <n v="2"/>
    <x v="1"/>
  </r>
  <r>
    <x v="8"/>
    <m/>
    <n v="1"/>
    <x v="34"/>
    <n v="2"/>
    <x v="24"/>
  </r>
  <r>
    <x v="8"/>
    <m/>
    <m/>
    <x v="0"/>
    <n v="2"/>
    <x v="1"/>
  </r>
  <r>
    <x v="8"/>
    <s v="a8d7c7b8559e8a4fe85e13de459a961099e8a04d"/>
    <m/>
    <x v="0"/>
    <n v="9"/>
    <x v="1"/>
  </r>
  <r>
    <x v="8"/>
    <m/>
    <m/>
    <x v="0"/>
    <n v="9"/>
    <x v="1"/>
  </r>
  <r>
    <x v="8"/>
    <m/>
    <n v="1"/>
    <x v="14"/>
    <n v="9"/>
    <x v="3"/>
  </r>
  <r>
    <x v="8"/>
    <m/>
    <m/>
    <x v="0"/>
    <n v="9"/>
    <x v="1"/>
  </r>
  <r>
    <x v="8"/>
    <s v="be05259d36ec5f44c821c8f2d103a4ee83ebaf53"/>
    <m/>
    <x v="0"/>
    <n v="303"/>
    <x v="1"/>
  </r>
  <r>
    <x v="8"/>
    <m/>
    <m/>
    <x v="0"/>
    <n v="303"/>
    <x v="1"/>
  </r>
  <r>
    <x v="8"/>
    <m/>
    <n v="4.8000000000000001E-2"/>
    <x v="23"/>
    <n v="303"/>
    <x v="82"/>
  </r>
  <r>
    <x v="8"/>
    <m/>
    <n v="1.6E-2"/>
    <x v="21"/>
    <n v="303"/>
    <x v="83"/>
  </r>
  <r>
    <x v="8"/>
    <m/>
    <n v="1.0999999999999999E-2"/>
    <x v="24"/>
    <n v="303"/>
    <x v="84"/>
  </r>
  <r>
    <x v="8"/>
    <m/>
    <n v="5.7000000000000002E-2"/>
    <x v="2"/>
    <n v="303"/>
    <x v="85"/>
  </r>
  <r>
    <x v="8"/>
    <m/>
    <n v="6.0000000000000001E-3"/>
    <x v="15"/>
    <n v="303"/>
    <x v="86"/>
  </r>
  <r>
    <x v="8"/>
    <m/>
    <n v="1.4E-2"/>
    <x v="10"/>
    <n v="303"/>
    <x v="87"/>
  </r>
  <r>
    <x v="8"/>
    <m/>
    <n v="0.253"/>
    <x v="28"/>
    <n v="303"/>
    <x v="88"/>
  </r>
  <r>
    <x v="8"/>
    <m/>
    <n v="4.2999999999999997E-2"/>
    <x v="35"/>
    <n v="303"/>
    <x v="89"/>
  </r>
  <r>
    <x v="8"/>
    <m/>
    <n v="0.377"/>
    <x v="1"/>
    <n v="303"/>
    <x v="90"/>
  </r>
  <r>
    <x v="8"/>
    <m/>
    <n v="0.16900000000000001"/>
    <x v="4"/>
    <n v="303"/>
    <x v="91"/>
  </r>
  <r>
    <x v="8"/>
    <m/>
    <m/>
    <x v="0"/>
    <n v="303"/>
    <x v="1"/>
  </r>
  <r>
    <x v="8"/>
    <s v="256d9b8323080d84807b7f951134b61cb55169eb"/>
    <m/>
    <x v="0"/>
    <n v="1"/>
    <x v="1"/>
  </r>
  <r>
    <x v="8"/>
    <m/>
    <m/>
    <x v="0"/>
    <n v="1"/>
    <x v="1"/>
  </r>
  <r>
    <x v="8"/>
    <m/>
    <n v="1"/>
    <x v="5"/>
    <n v="1"/>
    <x v="10"/>
  </r>
  <r>
    <x v="8"/>
    <m/>
    <m/>
    <x v="0"/>
    <n v="1"/>
    <x v="1"/>
  </r>
  <r>
    <x v="8"/>
    <s v="10827279fbc6380d4d7774837022b65b3204a988"/>
    <m/>
    <x v="0"/>
    <n v="42"/>
    <x v="1"/>
  </r>
  <r>
    <x v="8"/>
    <m/>
    <m/>
    <x v="0"/>
    <n v="42"/>
    <x v="1"/>
  </r>
  <r>
    <x v="8"/>
    <m/>
    <n v="0.16800000000000001"/>
    <x v="15"/>
    <n v="42"/>
    <x v="92"/>
  </r>
  <r>
    <x v="8"/>
    <m/>
    <n v="0.14299999999999999"/>
    <x v="7"/>
    <n v="42"/>
    <x v="93"/>
  </r>
  <r>
    <x v="8"/>
    <m/>
    <n v="0.27100000000000002"/>
    <x v="6"/>
    <n v="42"/>
    <x v="94"/>
  </r>
  <r>
    <x v="8"/>
    <m/>
    <n v="0.33500000000000002"/>
    <x v="5"/>
    <n v="42"/>
    <x v="95"/>
  </r>
  <r>
    <x v="8"/>
    <m/>
    <n v="0.08"/>
    <x v="20"/>
    <n v="42"/>
    <x v="96"/>
  </r>
  <r>
    <x v="8"/>
    <m/>
    <m/>
    <x v="0"/>
    <n v="42"/>
    <x v="1"/>
  </r>
  <r>
    <x v="8"/>
    <s v="ce36d23ba2fe7962353668934c777c2f6263d078"/>
    <m/>
    <x v="0"/>
    <n v="5"/>
    <x v="1"/>
  </r>
  <r>
    <x v="8"/>
    <m/>
    <m/>
    <x v="0"/>
    <n v="5"/>
    <x v="1"/>
  </r>
  <r>
    <x v="8"/>
    <m/>
    <n v="1"/>
    <x v="33"/>
    <n v="5"/>
    <x v="97"/>
  </r>
  <r>
    <x v="8"/>
    <m/>
    <m/>
    <x v="0"/>
    <n v="5"/>
    <x v="1"/>
  </r>
  <r>
    <x v="8"/>
    <s v="82e53c90774707a51e3f1b82c5b672a3e3700640"/>
    <m/>
    <x v="0"/>
    <n v="25"/>
    <x v="1"/>
  </r>
  <r>
    <x v="8"/>
    <m/>
    <m/>
    <x v="0"/>
    <n v="25"/>
    <x v="1"/>
  </r>
  <r>
    <x v="8"/>
    <m/>
    <n v="1"/>
    <x v="32"/>
    <n v="25"/>
    <x v="98"/>
  </r>
  <r>
    <x v="8"/>
    <m/>
    <m/>
    <x v="0"/>
    <n v="25"/>
    <x v="1"/>
  </r>
  <r>
    <x v="8"/>
    <s v="6042e906fdd907d53b8231749422f786f19114d8"/>
    <m/>
    <x v="0"/>
    <n v="21"/>
    <x v="1"/>
  </r>
  <r>
    <x v="8"/>
    <m/>
    <m/>
    <x v="0"/>
    <n v="21"/>
    <x v="1"/>
  </r>
  <r>
    <x v="8"/>
    <m/>
    <n v="1"/>
    <x v="32"/>
    <n v="21"/>
    <x v="99"/>
  </r>
  <r>
    <x v="8"/>
    <m/>
    <m/>
    <x v="0"/>
    <n v="21"/>
    <x v="1"/>
  </r>
  <r>
    <x v="8"/>
    <s v="7fb648f261973a7002d88e8405fc1e4661d0fbdd"/>
    <m/>
    <x v="0"/>
    <n v="17"/>
    <x v="1"/>
  </r>
  <r>
    <x v="8"/>
    <m/>
    <m/>
    <x v="0"/>
    <n v="17"/>
    <x v="1"/>
  </r>
  <r>
    <x v="8"/>
    <m/>
    <n v="1"/>
    <x v="1"/>
    <n v="17"/>
    <x v="100"/>
  </r>
  <r>
    <x v="8"/>
    <m/>
    <m/>
    <x v="0"/>
    <n v="17"/>
    <x v="1"/>
  </r>
  <r>
    <x v="8"/>
    <s v="2644f32bc3e8aa2f0c68ad19b93ebb0b681471c1"/>
    <m/>
    <x v="0"/>
    <n v="185"/>
    <x v="1"/>
  </r>
  <r>
    <x v="8"/>
    <m/>
    <m/>
    <x v="0"/>
    <n v="185"/>
    <x v="1"/>
  </r>
  <r>
    <x v="8"/>
    <m/>
    <n v="0.313"/>
    <x v="5"/>
    <n v="185"/>
    <x v="101"/>
  </r>
  <r>
    <x v="8"/>
    <m/>
    <n v="0.622"/>
    <x v="34"/>
    <n v="185"/>
    <x v="102"/>
  </r>
  <r>
    <x v="8"/>
    <m/>
    <n v="6.3E-2"/>
    <x v="1"/>
    <n v="185"/>
    <x v="103"/>
  </r>
  <r>
    <x v="8"/>
    <m/>
    <m/>
    <x v="0"/>
    <n v="185"/>
    <x v="1"/>
  </r>
  <r>
    <x v="8"/>
    <s v="8a523f3bfd6e32cb6882d38e4eeff6adb6ea27c1"/>
    <m/>
    <x v="0"/>
    <n v="533"/>
    <x v="1"/>
  </r>
  <r>
    <x v="8"/>
    <m/>
    <m/>
    <x v="0"/>
    <n v="533"/>
    <x v="1"/>
  </r>
  <r>
    <x v="8"/>
    <m/>
    <n v="5.2999999999999999E-2"/>
    <x v="2"/>
    <n v="533"/>
    <x v="104"/>
  </r>
  <r>
    <x v="8"/>
    <m/>
    <n v="1.4E-2"/>
    <x v="15"/>
    <n v="533"/>
    <x v="105"/>
  </r>
  <r>
    <x v="8"/>
    <m/>
    <n v="5.7000000000000002E-2"/>
    <x v="11"/>
    <n v="533"/>
    <x v="106"/>
  </r>
  <r>
    <x v="8"/>
    <m/>
    <n v="6.0000000000000001E-3"/>
    <x v="36"/>
    <n v="533"/>
    <x v="107"/>
  </r>
  <r>
    <x v="8"/>
    <m/>
    <n v="5.1999999999999998E-2"/>
    <x v="7"/>
    <n v="533"/>
    <x v="108"/>
  </r>
  <r>
    <x v="8"/>
    <m/>
    <n v="1.0999999999999999E-2"/>
    <x v="37"/>
    <n v="533"/>
    <x v="109"/>
  </r>
  <r>
    <x v="8"/>
    <m/>
    <n v="6.0000000000000001E-3"/>
    <x v="38"/>
    <n v="533"/>
    <x v="107"/>
  </r>
  <r>
    <x v="8"/>
    <m/>
    <n v="6.0000000000000001E-3"/>
    <x v="39"/>
    <n v="533"/>
    <x v="107"/>
  </r>
  <r>
    <x v="8"/>
    <m/>
    <n v="1.2999999999999999E-2"/>
    <x v="40"/>
    <n v="533"/>
    <x v="110"/>
  </r>
  <r>
    <x v="8"/>
    <m/>
    <n v="1.2999999999999999E-2"/>
    <x v="41"/>
    <n v="533"/>
    <x v="110"/>
  </r>
  <r>
    <x v="8"/>
    <m/>
    <n v="3.3000000000000002E-2"/>
    <x v="19"/>
    <n v="533"/>
    <x v="111"/>
  </r>
  <r>
    <x v="8"/>
    <m/>
    <n v="0.153"/>
    <x v="6"/>
    <n v="533"/>
    <x v="112"/>
  </r>
  <r>
    <x v="8"/>
    <m/>
    <n v="6.0000000000000001E-3"/>
    <x v="9"/>
    <n v="533"/>
    <x v="107"/>
  </r>
  <r>
    <x v="8"/>
    <m/>
    <n v="1.2999999999999999E-2"/>
    <x v="42"/>
    <n v="533"/>
    <x v="110"/>
  </r>
  <r>
    <x v="8"/>
    <m/>
    <n v="6.6000000000000003E-2"/>
    <x v="10"/>
    <n v="533"/>
    <x v="113"/>
  </r>
  <r>
    <x v="8"/>
    <m/>
    <n v="3.0000000000000001E-3"/>
    <x v="8"/>
    <n v="533"/>
    <x v="114"/>
  </r>
  <r>
    <x v="8"/>
    <m/>
    <n v="0.14000000000000001"/>
    <x v="5"/>
    <n v="533"/>
    <x v="115"/>
  </r>
  <r>
    <x v="8"/>
    <m/>
    <n v="6.0000000000000001E-3"/>
    <x v="28"/>
    <n v="533"/>
    <x v="107"/>
  </r>
  <r>
    <x v="8"/>
    <m/>
    <n v="0"/>
    <x v="34"/>
    <n v="533"/>
    <x v="1"/>
  </r>
  <r>
    <x v="8"/>
    <m/>
    <n v="1.2999999999999999E-2"/>
    <x v="43"/>
    <n v="533"/>
    <x v="110"/>
  </r>
  <r>
    <x v="8"/>
    <m/>
    <n v="0.248"/>
    <x v="20"/>
    <n v="533"/>
    <x v="116"/>
  </r>
  <r>
    <x v="8"/>
    <m/>
    <n v="1.2999999999999999E-2"/>
    <x v="32"/>
    <n v="533"/>
    <x v="110"/>
  </r>
  <r>
    <x v="8"/>
    <m/>
    <n v="3.9E-2"/>
    <x v="35"/>
    <n v="533"/>
    <x v="117"/>
  </r>
  <r>
    <x v="8"/>
    <m/>
    <n v="0.02"/>
    <x v="1"/>
    <n v="533"/>
    <x v="118"/>
  </r>
  <r>
    <x v="8"/>
    <m/>
    <m/>
    <x v="0"/>
    <n v="533"/>
    <x v="1"/>
  </r>
  <r>
    <x v="8"/>
    <s v="850d2d0912e519e544f0c896583a6fbd5cceabce"/>
    <m/>
    <x v="0"/>
    <n v="414"/>
    <x v="1"/>
  </r>
  <r>
    <x v="8"/>
    <m/>
    <m/>
    <x v="0"/>
    <n v="414"/>
    <x v="1"/>
  </r>
  <r>
    <x v="8"/>
    <m/>
    <n v="0.83299999999999996"/>
    <x v="34"/>
    <n v="414"/>
    <x v="119"/>
  </r>
  <r>
    <x v="8"/>
    <m/>
    <n v="0.16600000000000001"/>
    <x v="1"/>
    <n v="414"/>
    <x v="120"/>
  </r>
  <r>
    <x v="8"/>
    <m/>
    <m/>
    <x v="0"/>
    <n v="414"/>
    <x v="1"/>
  </r>
  <r>
    <x v="8"/>
    <s v="a3845092f26955e6cbfca868fd136b7d5eefed9b"/>
    <m/>
    <x v="0"/>
    <n v="1487"/>
    <x v="1"/>
  </r>
  <r>
    <x v="8"/>
    <m/>
    <m/>
    <x v="0"/>
    <n v="1487"/>
    <x v="1"/>
  </r>
  <r>
    <x v="8"/>
    <m/>
    <n v="3.7999999999999999E-2"/>
    <x v="21"/>
    <n v="1487"/>
    <x v="121"/>
  </r>
  <r>
    <x v="8"/>
    <m/>
    <n v="1.4E-2"/>
    <x v="2"/>
    <n v="1487"/>
    <x v="122"/>
  </r>
  <r>
    <x v="8"/>
    <m/>
    <n v="2E-3"/>
    <x v="15"/>
    <n v="1487"/>
    <x v="123"/>
  </r>
  <r>
    <x v="8"/>
    <m/>
    <n v="0"/>
    <x v="11"/>
    <n v="1487"/>
    <x v="1"/>
  </r>
  <r>
    <x v="8"/>
    <m/>
    <n v="5.0000000000000001E-3"/>
    <x v="7"/>
    <n v="1487"/>
    <x v="124"/>
  </r>
  <r>
    <x v="8"/>
    <m/>
    <n v="2E-3"/>
    <x v="37"/>
    <n v="1487"/>
    <x v="123"/>
  </r>
  <r>
    <x v="8"/>
    <m/>
    <n v="1E-3"/>
    <x v="38"/>
    <n v="1487"/>
    <x v="125"/>
  </r>
  <r>
    <x v="8"/>
    <m/>
    <n v="1E-3"/>
    <x v="39"/>
    <n v="1487"/>
    <x v="125"/>
  </r>
  <r>
    <x v="8"/>
    <m/>
    <n v="1.0999999999999999E-2"/>
    <x v="40"/>
    <n v="1487"/>
    <x v="126"/>
  </r>
  <r>
    <x v="8"/>
    <m/>
    <n v="0"/>
    <x v="44"/>
    <n v="1487"/>
    <x v="1"/>
  </r>
  <r>
    <x v="8"/>
    <m/>
    <n v="5.2999999999999999E-2"/>
    <x v="41"/>
    <n v="1487"/>
    <x v="127"/>
  </r>
  <r>
    <x v="8"/>
    <m/>
    <n v="0.11600000000000001"/>
    <x v="19"/>
    <n v="1487"/>
    <x v="128"/>
  </r>
  <r>
    <x v="8"/>
    <m/>
    <n v="0.192"/>
    <x v="6"/>
    <n v="1487"/>
    <x v="129"/>
  </r>
  <r>
    <x v="8"/>
    <m/>
    <n v="0"/>
    <x v="26"/>
    <n v="1487"/>
    <x v="1"/>
  </r>
  <r>
    <x v="8"/>
    <m/>
    <n v="1E-3"/>
    <x v="27"/>
    <n v="1487"/>
    <x v="125"/>
  </r>
  <r>
    <x v="8"/>
    <m/>
    <n v="1E-3"/>
    <x v="12"/>
    <n v="1487"/>
    <x v="125"/>
  </r>
  <r>
    <x v="8"/>
    <m/>
    <n v="4.8000000000000001E-2"/>
    <x v="9"/>
    <n v="1487"/>
    <x v="130"/>
  </r>
  <r>
    <x v="8"/>
    <m/>
    <n v="0.11600000000000001"/>
    <x v="42"/>
    <n v="1487"/>
    <x v="128"/>
  </r>
  <r>
    <x v="8"/>
    <m/>
    <n v="1.9E-2"/>
    <x v="10"/>
    <n v="1487"/>
    <x v="131"/>
  </r>
  <r>
    <x v="8"/>
    <m/>
    <n v="0"/>
    <x v="8"/>
    <n v="1487"/>
    <x v="1"/>
  </r>
  <r>
    <x v="8"/>
    <m/>
    <n v="0.02"/>
    <x v="5"/>
    <n v="1487"/>
    <x v="132"/>
  </r>
  <r>
    <x v="8"/>
    <m/>
    <n v="4.0000000000000001E-3"/>
    <x v="28"/>
    <n v="1487"/>
    <x v="133"/>
  </r>
  <r>
    <x v="8"/>
    <m/>
    <n v="0"/>
    <x v="45"/>
    <n v="1487"/>
    <x v="1"/>
  </r>
  <r>
    <x v="8"/>
    <m/>
    <n v="4.7E-2"/>
    <x v="20"/>
    <n v="1487"/>
    <x v="134"/>
  </r>
  <r>
    <x v="8"/>
    <m/>
    <n v="0.14000000000000001"/>
    <x v="32"/>
    <n v="1487"/>
    <x v="135"/>
  </r>
  <r>
    <x v="8"/>
    <m/>
    <n v="1E-3"/>
    <x v="29"/>
    <n v="1487"/>
    <x v="125"/>
  </r>
  <r>
    <x v="8"/>
    <m/>
    <n v="1E-3"/>
    <x v="46"/>
    <n v="1487"/>
    <x v="125"/>
  </r>
  <r>
    <x v="8"/>
    <m/>
    <n v="4.0000000000000001E-3"/>
    <x v="22"/>
    <n v="1487"/>
    <x v="133"/>
  </r>
  <r>
    <x v="8"/>
    <m/>
    <n v="3.1E-2"/>
    <x v="35"/>
    <n v="1487"/>
    <x v="136"/>
  </r>
  <r>
    <x v="8"/>
    <m/>
    <n v="8.5000000000000006E-2"/>
    <x v="1"/>
    <n v="1487"/>
    <x v="137"/>
  </r>
  <r>
    <x v="8"/>
    <m/>
    <n v="0.01"/>
    <x v="4"/>
    <n v="1487"/>
    <x v="138"/>
  </r>
  <r>
    <x v="8"/>
    <m/>
    <n v="1.7999999999999999E-2"/>
    <x v="47"/>
    <n v="1487"/>
    <x v="139"/>
  </r>
  <r>
    <x v="8"/>
    <m/>
    <m/>
    <x v="0"/>
    <n v="1487"/>
    <x v="1"/>
  </r>
  <r>
    <x v="8"/>
    <s v="fe950f19e616a86fdea70da66eda658d64489a5e"/>
    <m/>
    <x v="0"/>
    <n v="6"/>
    <x v="1"/>
  </r>
  <r>
    <x v="8"/>
    <m/>
    <m/>
    <x v="0"/>
    <n v="6"/>
    <x v="1"/>
  </r>
  <r>
    <x v="8"/>
    <m/>
    <n v="0.373"/>
    <x v="34"/>
    <n v="6"/>
    <x v="140"/>
  </r>
  <r>
    <x v="8"/>
    <m/>
    <n v="0.626"/>
    <x v="47"/>
    <n v="6"/>
    <x v="141"/>
  </r>
  <r>
    <x v="8"/>
    <m/>
    <m/>
    <x v="0"/>
    <n v="6"/>
    <x v="1"/>
  </r>
  <r>
    <x v="8"/>
    <s v="adc36ff6450b1ee493b9acd26d3e79bd4facf953"/>
    <m/>
    <x v="0"/>
    <n v="8"/>
    <x v="1"/>
  </r>
  <r>
    <x v="8"/>
    <m/>
    <m/>
    <x v="0"/>
    <n v="8"/>
    <x v="1"/>
  </r>
  <r>
    <x v="8"/>
    <m/>
    <n v="1"/>
    <x v="1"/>
    <n v="8"/>
    <x v="142"/>
  </r>
  <r>
    <x v="9"/>
    <m/>
    <m/>
    <x v="0"/>
    <n v="8"/>
    <x v="1"/>
  </r>
  <r>
    <x v="9"/>
    <s v="1f5428d02542074a49e054172f4dac46b06fd97b"/>
    <m/>
    <x v="0"/>
    <n v="6"/>
    <x v="1"/>
  </r>
  <r>
    <x v="9"/>
    <m/>
    <m/>
    <x v="0"/>
    <n v="6"/>
    <x v="1"/>
  </r>
  <r>
    <x v="9"/>
    <m/>
    <n v="1"/>
    <x v="20"/>
    <n v="6"/>
    <x v="79"/>
  </r>
  <r>
    <x v="9"/>
    <m/>
    <m/>
    <x v="0"/>
    <n v="6"/>
    <x v="1"/>
  </r>
  <r>
    <x v="9"/>
    <s v="cf2917a1e94959a696642407425f89fe14ccb1b4"/>
    <m/>
    <x v="0"/>
    <n v="468"/>
    <x v="1"/>
  </r>
  <r>
    <x v="9"/>
    <m/>
    <m/>
    <x v="0"/>
    <n v="468"/>
    <x v="1"/>
  </r>
  <r>
    <x v="9"/>
    <m/>
    <n v="1"/>
    <x v="20"/>
    <n v="468"/>
    <x v="143"/>
  </r>
  <r>
    <x v="10"/>
    <m/>
    <m/>
    <x v="0"/>
    <n v="468"/>
    <x v="1"/>
  </r>
  <r>
    <x v="10"/>
    <s v="b365799cde89ffcb255d1950057298f6f724d0c8"/>
    <m/>
    <x v="0"/>
    <n v="225"/>
    <x v="1"/>
  </r>
  <r>
    <x v="10"/>
    <m/>
    <m/>
    <x v="0"/>
    <n v="225"/>
    <x v="1"/>
  </r>
  <r>
    <x v="10"/>
    <m/>
    <n v="7.1999999999999995E-2"/>
    <x v="33"/>
    <n v="225"/>
    <x v="144"/>
  </r>
  <r>
    <x v="10"/>
    <m/>
    <n v="0.92700000000000005"/>
    <x v="19"/>
    <n v="225"/>
    <x v="145"/>
  </r>
  <r>
    <x v="10"/>
    <m/>
    <m/>
    <x v="0"/>
    <n v="225"/>
    <x v="1"/>
  </r>
  <r>
    <x v="10"/>
    <s v="c1cfdabdf0ed0fd2abfa24faa243b9d4a00a987c"/>
    <m/>
    <x v="0"/>
    <n v="120"/>
    <x v="1"/>
  </r>
  <r>
    <x v="10"/>
    <m/>
    <m/>
    <x v="0"/>
    <n v="120"/>
    <x v="1"/>
  </r>
  <r>
    <x v="10"/>
    <m/>
    <n v="8.5999999999999993E-2"/>
    <x v="37"/>
    <n v="120"/>
    <x v="146"/>
  </r>
  <r>
    <x v="10"/>
    <m/>
    <n v="0.91300000000000003"/>
    <x v="28"/>
    <n v="120"/>
    <x v="147"/>
  </r>
  <r>
    <x v="10"/>
    <m/>
    <m/>
    <x v="0"/>
    <n v="120"/>
    <x v="1"/>
  </r>
  <r>
    <x v="10"/>
    <s v="ab45fd3e0c3ea06a5c093e826862618ae3b6205a"/>
    <m/>
    <x v="0"/>
    <n v="4"/>
    <x v="1"/>
  </r>
  <r>
    <x v="10"/>
    <m/>
    <m/>
    <x v="0"/>
    <n v="4"/>
    <x v="1"/>
  </r>
  <r>
    <x v="10"/>
    <m/>
    <n v="1"/>
    <x v="48"/>
    <n v="4"/>
    <x v="148"/>
  </r>
  <r>
    <x v="10"/>
    <m/>
    <m/>
    <x v="0"/>
    <n v="4"/>
    <x v="1"/>
  </r>
  <r>
    <x v="10"/>
    <s v="c1901441f0e9c73d5457d3169145fb55a65c7307"/>
    <m/>
    <x v="0"/>
    <n v="63"/>
    <x v="1"/>
  </r>
  <r>
    <x v="10"/>
    <m/>
    <m/>
    <x v="0"/>
    <n v="63"/>
    <x v="1"/>
  </r>
  <r>
    <x v="10"/>
    <m/>
    <n v="1"/>
    <x v="49"/>
    <n v="63"/>
    <x v="149"/>
  </r>
  <r>
    <x v="10"/>
    <m/>
    <m/>
    <x v="0"/>
    <n v="63"/>
    <x v="1"/>
  </r>
  <r>
    <x v="10"/>
    <s v="c184143fa4d8a4fdf4fdc684404d4aad3e55794b"/>
    <m/>
    <x v="0"/>
    <n v="2250"/>
    <x v="1"/>
  </r>
  <r>
    <x v="10"/>
    <m/>
    <m/>
    <x v="0"/>
    <n v="2250"/>
    <x v="1"/>
  </r>
  <r>
    <x v="10"/>
    <m/>
    <n v="0.443"/>
    <x v="37"/>
    <n v="2250"/>
    <x v="150"/>
  </r>
  <r>
    <x v="10"/>
    <m/>
    <n v="0.35599999999999998"/>
    <x v="41"/>
    <n v="2250"/>
    <x v="151"/>
  </r>
  <r>
    <x v="10"/>
    <m/>
    <n v="5.7000000000000002E-2"/>
    <x v="19"/>
    <n v="2250"/>
    <x v="152"/>
  </r>
  <r>
    <x v="10"/>
    <m/>
    <n v="0.14099999999999999"/>
    <x v="28"/>
    <n v="2250"/>
    <x v="153"/>
  </r>
  <r>
    <x v="10"/>
    <m/>
    <m/>
    <x v="0"/>
    <n v="2250"/>
    <x v="1"/>
  </r>
  <r>
    <x v="10"/>
    <s v="4f5703ae45f05576fac5261dc985aabd142a0a78"/>
    <m/>
    <x v="0"/>
    <n v="160"/>
    <x v="1"/>
  </r>
  <r>
    <x v="10"/>
    <m/>
    <m/>
    <x v="0"/>
    <n v="160"/>
    <x v="1"/>
  </r>
  <r>
    <x v="10"/>
    <m/>
    <n v="1.0999999999999999E-2"/>
    <x v="44"/>
    <n v="160"/>
    <x v="154"/>
  </r>
  <r>
    <x v="10"/>
    <m/>
    <n v="0.98799999999999999"/>
    <x v="19"/>
    <n v="160"/>
    <x v="155"/>
  </r>
  <r>
    <x v="11"/>
    <m/>
    <m/>
    <x v="0"/>
    <n v="160"/>
    <x v="1"/>
  </r>
  <r>
    <x v="11"/>
    <s v="efd7c52925f0d2030fa7462b358d7b8faffe5b4c"/>
    <m/>
    <x v="0"/>
    <n v="14"/>
    <x v="1"/>
  </r>
  <r>
    <x v="11"/>
    <m/>
    <m/>
    <x v="0"/>
    <n v="14"/>
    <x v="1"/>
  </r>
  <r>
    <x v="11"/>
    <m/>
    <n v="1"/>
    <x v="29"/>
    <n v="14"/>
    <x v="156"/>
  </r>
  <r>
    <x v="12"/>
    <m/>
    <m/>
    <x v="0"/>
    <n v="14"/>
    <x v="1"/>
  </r>
  <r>
    <x v="12"/>
    <s v="f0bb5123f50bb617eb9499539f01779c6e9f5e95"/>
    <m/>
    <x v="0"/>
    <n v="2249"/>
    <x v="1"/>
  </r>
  <r>
    <x v="12"/>
    <m/>
    <m/>
    <x v="0"/>
    <n v="2249"/>
    <x v="1"/>
  </r>
  <r>
    <x v="12"/>
    <m/>
    <n v="0"/>
    <x v="15"/>
    <n v="2249"/>
    <x v="1"/>
  </r>
  <r>
    <x v="12"/>
    <m/>
    <n v="0.14199999999999999"/>
    <x v="11"/>
    <n v="2249"/>
    <x v="157"/>
  </r>
  <r>
    <x v="12"/>
    <m/>
    <n v="2.3E-2"/>
    <x v="7"/>
    <n v="2249"/>
    <x v="158"/>
  </r>
  <r>
    <x v="12"/>
    <m/>
    <n v="9.8000000000000004E-2"/>
    <x v="37"/>
    <n v="2249"/>
    <x v="159"/>
  </r>
  <r>
    <x v="12"/>
    <m/>
    <n v="1E-3"/>
    <x v="39"/>
    <n v="2249"/>
    <x v="160"/>
  </r>
  <r>
    <x v="12"/>
    <m/>
    <n v="1.2E-2"/>
    <x v="40"/>
    <n v="2249"/>
    <x v="161"/>
  </r>
  <r>
    <x v="12"/>
    <m/>
    <n v="6.0000000000000001E-3"/>
    <x v="41"/>
    <n v="2249"/>
    <x v="162"/>
  </r>
  <r>
    <x v="12"/>
    <m/>
    <n v="2.9000000000000001E-2"/>
    <x v="19"/>
    <n v="2249"/>
    <x v="163"/>
  </r>
  <r>
    <x v="12"/>
    <m/>
    <n v="8.0000000000000002E-3"/>
    <x v="6"/>
    <n v="2249"/>
    <x v="164"/>
  </r>
  <r>
    <x v="12"/>
    <m/>
    <n v="3.6999999999999998E-2"/>
    <x v="12"/>
    <n v="2249"/>
    <x v="165"/>
  </r>
  <r>
    <x v="12"/>
    <m/>
    <n v="0.17"/>
    <x v="9"/>
    <n v="2249"/>
    <x v="166"/>
  </r>
  <r>
    <x v="12"/>
    <m/>
    <n v="5.0999999999999997E-2"/>
    <x v="42"/>
    <n v="2249"/>
    <x v="167"/>
  </r>
  <r>
    <x v="12"/>
    <m/>
    <n v="2.7E-2"/>
    <x v="10"/>
    <n v="2249"/>
    <x v="168"/>
  </r>
  <r>
    <x v="12"/>
    <m/>
    <n v="0.124"/>
    <x v="8"/>
    <n v="2249"/>
    <x v="169"/>
  </r>
  <r>
    <x v="12"/>
    <m/>
    <n v="9.6000000000000002E-2"/>
    <x v="13"/>
    <n v="2249"/>
    <x v="170"/>
  </r>
  <r>
    <x v="12"/>
    <m/>
    <n v="2.5999999999999999E-2"/>
    <x v="5"/>
    <n v="2249"/>
    <x v="171"/>
  </r>
  <r>
    <x v="12"/>
    <m/>
    <n v="0.126"/>
    <x v="28"/>
    <n v="2249"/>
    <x v="172"/>
  </r>
  <r>
    <x v="12"/>
    <m/>
    <n v="1.0999999999999999E-2"/>
    <x v="20"/>
    <n v="2249"/>
    <x v="173"/>
  </r>
  <r>
    <x v="12"/>
    <m/>
    <n v="3.0000000000000001E-3"/>
    <x v="46"/>
    <n v="2249"/>
    <x v="174"/>
  </r>
  <r>
    <x v="12"/>
    <m/>
    <m/>
    <x v="0"/>
    <n v="2249"/>
    <x v="1"/>
  </r>
  <r>
    <x v="12"/>
    <s v="93ba91bdf9ce4721a5467e5d35118b16f04c2577"/>
    <m/>
    <x v="0"/>
    <n v="13"/>
    <x v="1"/>
  </r>
  <r>
    <x v="12"/>
    <m/>
    <m/>
    <x v="0"/>
    <n v="13"/>
    <x v="1"/>
  </r>
  <r>
    <x v="12"/>
    <m/>
    <n v="1"/>
    <x v="33"/>
    <n v="13"/>
    <x v="175"/>
  </r>
  <r>
    <x v="12"/>
    <m/>
    <m/>
    <x v="0"/>
    <n v="13"/>
    <x v="1"/>
  </r>
  <r>
    <x v="12"/>
    <s v="e42a4603f7812286bea6b1e2df704d9781f75679"/>
    <m/>
    <x v="0"/>
    <n v="48"/>
    <x v="1"/>
  </r>
  <r>
    <x v="12"/>
    <m/>
    <m/>
    <x v="0"/>
    <n v="48"/>
    <x v="1"/>
  </r>
  <r>
    <x v="12"/>
    <m/>
    <n v="1"/>
    <x v="33"/>
    <n v="48"/>
    <x v="28"/>
  </r>
  <r>
    <x v="12"/>
    <m/>
    <m/>
    <x v="0"/>
    <n v="48"/>
    <x v="1"/>
  </r>
  <r>
    <x v="12"/>
    <s v="602639ffa6d8fbbbcfa6cfec4ff2a5a37158d88f"/>
    <m/>
    <x v="0"/>
    <n v="2"/>
    <x v="1"/>
  </r>
  <r>
    <x v="12"/>
    <m/>
    <m/>
    <x v="0"/>
    <n v="2"/>
    <x v="1"/>
  </r>
  <r>
    <x v="12"/>
    <m/>
    <n v="1"/>
    <x v="10"/>
    <n v="2"/>
    <x v="24"/>
  </r>
  <r>
    <x v="12"/>
    <m/>
    <m/>
    <x v="0"/>
    <n v="2"/>
    <x v="1"/>
  </r>
  <r>
    <x v="12"/>
    <s v="6499f50b1fb6333096b8c358deededb920738f7e"/>
    <m/>
    <x v="0"/>
    <n v="297"/>
    <x v="1"/>
  </r>
  <r>
    <x v="12"/>
    <m/>
    <m/>
    <x v="0"/>
    <n v="297"/>
    <x v="1"/>
  </r>
  <r>
    <x v="12"/>
    <m/>
    <n v="1"/>
    <x v="12"/>
    <n v="297"/>
    <x v="176"/>
  </r>
  <r>
    <x v="12"/>
    <m/>
    <m/>
    <x v="0"/>
    <n v="297"/>
    <x v="1"/>
  </r>
  <r>
    <x v="12"/>
    <s v="6b534d4275b913eb8eaa31ffdacc7e25b5494afa"/>
    <m/>
    <x v="0"/>
    <n v="2"/>
    <x v="1"/>
  </r>
  <r>
    <x v="12"/>
    <m/>
    <m/>
    <x v="0"/>
    <n v="2"/>
    <x v="1"/>
  </r>
  <r>
    <x v="12"/>
    <m/>
    <n v="1"/>
    <x v="13"/>
    <n v="2"/>
    <x v="24"/>
  </r>
  <r>
    <x v="12"/>
    <m/>
    <m/>
    <x v="0"/>
    <n v="2"/>
    <x v="1"/>
  </r>
  <r>
    <x v="12"/>
    <s v="19df2e7d6a25345f0f751212e5fab190b4e016ee"/>
    <m/>
    <x v="0"/>
    <n v="9"/>
    <x v="1"/>
  </r>
  <r>
    <x v="12"/>
    <m/>
    <m/>
    <x v="0"/>
    <n v="9"/>
    <x v="1"/>
  </r>
  <r>
    <x v="12"/>
    <m/>
    <n v="1"/>
    <x v="7"/>
    <n v="9"/>
    <x v="3"/>
  </r>
  <r>
    <x v="12"/>
    <m/>
    <m/>
    <x v="0"/>
    <n v="9"/>
    <x v="1"/>
  </r>
  <r>
    <x v="12"/>
    <s v="addfc302ecf617dfe46e4ce09d629e6bf8367f85"/>
    <m/>
    <x v="0"/>
    <n v="430"/>
    <x v="1"/>
  </r>
  <r>
    <x v="12"/>
    <m/>
    <m/>
    <x v="0"/>
    <n v="430"/>
    <x v="1"/>
  </r>
  <r>
    <x v="12"/>
    <m/>
    <n v="0.54800000000000004"/>
    <x v="33"/>
    <n v="430"/>
    <x v="177"/>
  </r>
  <r>
    <x v="12"/>
    <m/>
    <n v="0.45100000000000001"/>
    <x v="50"/>
    <n v="430"/>
    <x v="178"/>
  </r>
  <r>
    <x v="12"/>
    <m/>
    <m/>
    <x v="0"/>
    <n v="430"/>
    <x v="1"/>
  </r>
  <r>
    <x v="12"/>
    <s v="5d311d9f0583e3d74ce1aa47c66965cd0b39276f"/>
    <m/>
    <x v="0"/>
    <n v="78"/>
    <x v="1"/>
  </r>
  <r>
    <x v="12"/>
    <m/>
    <m/>
    <x v="0"/>
    <n v="78"/>
    <x v="1"/>
  </r>
  <r>
    <x v="12"/>
    <m/>
    <n v="0.52800000000000002"/>
    <x v="33"/>
    <n v="78"/>
    <x v="179"/>
  </r>
  <r>
    <x v="12"/>
    <m/>
    <n v="0.39900000000000002"/>
    <x v="50"/>
    <n v="78"/>
    <x v="180"/>
  </r>
  <r>
    <x v="12"/>
    <m/>
    <n v="7.0999999999999994E-2"/>
    <x v="12"/>
    <n v="78"/>
    <x v="181"/>
  </r>
  <r>
    <x v="12"/>
    <m/>
    <m/>
    <x v="0"/>
    <n v="78"/>
    <x v="1"/>
  </r>
  <r>
    <x v="12"/>
    <s v="aa86da1011b6fc9559f0ccc94639335de8b37301"/>
    <m/>
    <x v="0"/>
    <n v="94"/>
    <x v="1"/>
  </r>
  <r>
    <x v="12"/>
    <m/>
    <m/>
    <x v="0"/>
    <n v="94"/>
    <x v="1"/>
  </r>
  <r>
    <x v="12"/>
    <m/>
    <n v="0.5"/>
    <x v="33"/>
    <n v="94"/>
    <x v="57"/>
  </r>
  <r>
    <x v="12"/>
    <m/>
    <n v="0.5"/>
    <x v="50"/>
    <n v="94"/>
    <x v="57"/>
  </r>
  <r>
    <x v="12"/>
    <m/>
    <m/>
    <x v="0"/>
    <n v="94"/>
    <x v="1"/>
  </r>
  <r>
    <x v="12"/>
    <s v="c6572b24bd0dfaaf926a2027131fab283f6df701"/>
    <m/>
    <x v="0"/>
    <n v="31"/>
    <x v="1"/>
  </r>
  <r>
    <x v="12"/>
    <m/>
    <m/>
    <x v="0"/>
    <n v="31"/>
    <x v="1"/>
  </r>
  <r>
    <x v="12"/>
    <m/>
    <n v="0.39700000000000002"/>
    <x v="11"/>
    <n v="31"/>
    <x v="182"/>
  </r>
  <r>
    <x v="12"/>
    <m/>
    <n v="0.60199999999999998"/>
    <x v="10"/>
    <n v="31"/>
    <x v="183"/>
  </r>
  <r>
    <x v="12"/>
    <m/>
    <m/>
    <x v="0"/>
    <n v="31"/>
    <x v="1"/>
  </r>
  <r>
    <x v="12"/>
    <s v="670e6a31600dceddfd7dc356a639a3251a94a6ca"/>
    <m/>
    <x v="0"/>
    <n v="12"/>
    <x v="1"/>
  </r>
  <r>
    <x v="12"/>
    <m/>
    <m/>
    <x v="0"/>
    <n v="12"/>
    <x v="1"/>
  </r>
  <r>
    <x v="12"/>
    <m/>
    <n v="1"/>
    <x v="33"/>
    <n v="12"/>
    <x v="11"/>
  </r>
  <r>
    <x v="12"/>
    <m/>
    <m/>
    <x v="0"/>
    <n v="12"/>
    <x v="1"/>
  </r>
  <r>
    <x v="12"/>
    <s v="e44e8071067865b7eebc6c6827fdcc7c051a60c5"/>
    <m/>
    <x v="0"/>
    <n v="40"/>
    <x v="1"/>
  </r>
  <r>
    <x v="12"/>
    <m/>
    <m/>
    <x v="0"/>
    <n v="40"/>
    <x v="1"/>
  </r>
  <r>
    <x v="12"/>
    <m/>
    <n v="9.0999999999999998E-2"/>
    <x v="11"/>
    <n v="40"/>
    <x v="184"/>
  </r>
  <r>
    <x v="12"/>
    <m/>
    <n v="0.33400000000000002"/>
    <x v="12"/>
    <n v="40"/>
    <x v="185"/>
  </r>
  <r>
    <x v="12"/>
    <m/>
    <n v="0.38400000000000001"/>
    <x v="10"/>
    <n v="40"/>
    <x v="186"/>
  </r>
  <r>
    <x v="12"/>
    <m/>
    <n v="0.13100000000000001"/>
    <x v="13"/>
    <n v="40"/>
    <x v="187"/>
  </r>
  <r>
    <x v="12"/>
    <m/>
    <n v="5.7000000000000002E-2"/>
    <x v="5"/>
    <n v="40"/>
    <x v="188"/>
  </r>
  <r>
    <x v="12"/>
    <m/>
    <m/>
    <x v="0"/>
    <n v="40"/>
    <x v="1"/>
  </r>
  <r>
    <x v="12"/>
    <s v="568f6de65c6e9a88a26aa2e10b12cb68ae0f1b06"/>
    <m/>
    <x v="0"/>
    <n v="100"/>
    <x v="1"/>
  </r>
  <r>
    <x v="12"/>
    <m/>
    <m/>
    <x v="0"/>
    <n v="100"/>
    <x v="1"/>
  </r>
  <r>
    <x v="12"/>
    <m/>
    <n v="0.105"/>
    <x v="11"/>
    <n v="100"/>
    <x v="189"/>
  </r>
  <r>
    <x v="12"/>
    <m/>
    <n v="0.22600000000000001"/>
    <x v="12"/>
    <n v="100"/>
    <x v="190"/>
  </r>
  <r>
    <x v="12"/>
    <m/>
    <n v="0.59899999999999998"/>
    <x v="10"/>
    <n v="100"/>
    <x v="191"/>
  </r>
  <r>
    <x v="12"/>
    <m/>
    <n v="6.8000000000000005E-2"/>
    <x v="13"/>
    <n v="100"/>
    <x v="192"/>
  </r>
  <r>
    <x v="12"/>
    <m/>
    <m/>
    <x v="0"/>
    <n v="100"/>
    <x v="1"/>
  </r>
  <r>
    <x v="12"/>
    <s v="f8003b264fe6c7a73fdfefd969983a885ef52958"/>
    <m/>
    <x v="0"/>
    <n v="97"/>
    <x v="1"/>
  </r>
  <r>
    <x v="12"/>
    <m/>
    <m/>
    <x v="0"/>
    <n v="97"/>
    <x v="1"/>
  </r>
  <r>
    <x v="12"/>
    <m/>
    <n v="0.67800000000000005"/>
    <x v="11"/>
    <n v="97"/>
    <x v="193"/>
  </r>
  <r>
    <x v="12"/>
    <m/>
    <n v="2.3E-2"/>
    <x v="10"/>
    <n v="97"/>
    <x v="194"/>
  </r>
  <r>
    <x v="12"/>
    <m/>
    <n v="0.29699999999999999"/>
    <x v="5"/>
    <n v="97"/>
    <x v="195"/>
  </r>
  <r>
    <x v="13"/>
    <m/>
    <m/>
    <x v="0"/>
    <n v="97"/>
    <x v="1"/>
  </r>
  <r>
    <x v="13"/>
    <s v="9a770ca1ce8d5c7fcad7efffe562abaa8dd4b138"/>
    <m/>
    <x v="0"/>
    <n v="33"/>
    <x v="1"/>
  </r>
  <r>
    <x v="13"/>
    <m/>
    <m/>
    <x v="0"/>
    <n v="33"/>
    <x v="1"/>
  </r>
  <r>
    <x v="13"/>
    <m/>
    <n v="0.46600000000000003"/>
    <x v="2"/>
    <n v="33"/>
    <x v="196"/>
  </r>
  <r>
    <x v="13"/>
    <m/>
    <n v="0.372"/>
    <x v="6"/>
    <n v="33"/>
    <x v="197"/>
  </r>
  <r>
    <x v="13"/>
    <m/>
    <n v="7.6999999999999999E-2"/>
    <x v="28"/>
    <n v="33"/>
    <x v="198"/>
  </r>
  <r>
    <x v="13"/>
    <m/>
    <n v="8.4000000000000005E-2"/>
    <x v="46"/>
    <n v="33"/>
    <x v="199"/>
  </r>
  <r>
    <x v="13"/>
    <m/>
    <m/>
    <x v="0"/>
    <n v="33"/>
    <x v="1"/>
  </r>
  <r>
    <x v="13"/>
    <s v="0fbd416c565ec4af11990e64cab887af12fbf76f"/>
    <m/>
    <x v="0"/>
    <n v="40"/>
    <x v="1"/>
  </r>
  <r>
    <x v="13"/>
    <m/>
    <m/>
    <x v="0"/>
    <n v="40"/>
    <x v="1"/>
  </r>
  <r>
    <x v="13"/>
    <m/>
    <n v="1"/>
    <x v="6"/>
    <n v="40"/>
    <x v="200"/>
  </r>
  <r>
    <x v="13"/>
    <m/>
    <m/>
    <x v="0"/>
    <n v="40"/>
    <x v="1"/>
  </r>
  <r>
    <x v="13"/>
    <s v="4763ed8e758149413b214f3788cb053589ab76c5"/>
    <m/>
    <x v="0"/>
    <n v="2852"/>
    <x v="1"/>
  </r>
  <r>
    <x v="13"/>
    <m/>
    <m/>
    <x v="0"/>
    <n v="2852"/>
    <x v="1"/>
  </r>
  <r>
    <x v="13"/>
    <m/>
    <n v="1"/>
    <x v="6"/>
    <n v="2852"/>
    <x v="201"/>
  </r>
  <r>
    <x v="13"/>
    <m/>
    <m/>
    <x v="0"/>
    <n v="2852"/>
    <x v="1"/>
  </r>
  <r>
    <x v="13"/>
    <s v="dcd1540dd9149702dee70f5f9536f03ed49685eb"/>
    <m/>
    <x v="0"/>
    <n v="2"/>
    <x v="1"/>
  </r>
  <r>
    <x v="13"/>
    <m/>
    <m/>
    <x v="0"/>
    <n v="2"/>
    <x v="1"/>
  </r>
  <r>
    <x v="13"/>
    <m/>
    <n v="1"/>
    <x v="5"/>
    <n v="2"/>
    <x v="24"/>
  </r>
  <r>
    <x v="13"/>
    <m/>
    <m/>
    <x v="0"/>
    <n v="2"/>
    <x v="1"/>
  </r>
  <r>
    <x v="13"/>
    <s v="7fd6a30edd7c3406de3712d14ad395784c478a45"/>
    <m/>
    <x v="0"/>
    <n v="24"/>
    <x v="1"/>
  </r>
  <r>
    <x v="13"/>
    <m/>
    <m/>
    <x v="0"/>
    <n v="24"/>
    <x v="1"/>
  </r>
  <r>
    <x v="13"/>
    <m/>
    <n v="1"/>
    <x v="6"/>
    <n v="24"/>
    <x v="202"/>
  </r>
  <r>
    <x v="13"/>
    <m/>
    <m/>
    <x v="0"/>
    <n v="24"/>
    <x v="1"/>
  </r>
  <r>
    <x v="13"/>
    <s v="7b1fb9c442e6c97df18d0ecba47a21adaaf1d65b"/>
    <m/>
    <x v="0"/>
    <n v="1152"/>
    <x v="1"/>
  </r>
  <r>
    <x v="13"/>
    <m/>
    <m/>
    <x v="0"/>
    <n v="1152"/>
    <x v="1"/>
  </r>
  <r>
    <x v="13"/>
    <m/>
    <n v="1"/>
    <x v="6"/>
    <n v="1152"/>
    <x v="203"/>
  </r>
  <r>
    <x v="13"/>
    <m/>
    <m/>
    <x v="0"/>
    <n v="1152"/>
    <x v="1"/>
  </r>
  <r>
    <x v="13"/>
    <s v="2779fc44168384bf5c87790ae7e2a1653c57e87c"/>
    <m/>
    <x v="0"/>
    <n v="390"/>
    <x v="1"/>
  </r>
  <r>
    <x v="13"/>
    <m/>
    <m/>
    <x v="0"/>
    <n v="390"/>
    <x v="1"/>
  </r>
  <r>
    <x v="13"/>
    <m/>
    <n v="1"/>
    <x v="6"/>
    <n v="390"/>
    <x v="204"/>
  </r>
  <r>
    <x v="13"/>
    <m/>
    <m/>
    <x v="0"/>
    <n v="390"/>
    <x v="1"/>
  </r>
  <r>
    <x v="13"/>
    <s v="4064ced405a51bedcb9da9d90f0320023e23728c"/>
    <m/>
    <x v="0"/>
    <n v="547"/>
    <x v="1"/>
  </r>
  <r>
    <x v="13"/>
    <m/>
    <m/>
    <x v="0"/>
    <n v="547"/>
    <x v="1"/>
  </r>
  <r>
    <x v="13"/>
    <m/>
    <n v="0.99099999999999999"/>
    <x v="6"/>
    <n v="547"/>
    <x v="205"/>
  </r>
  <r>
    <x v="13"/>
    <m/>
    <n v="8.0000000000000002E-3"/>
    <x v="5"/>
    <n v="547"/>
    <x v="206"/>
  </r>
  <r>
    <x v="13"/>
    <m/>
    <m/>
    <x v="0"/>
    <n v="547"/>
    <x v="1"/>
  </r>
  <r>
    <x v="13"/>
    <s v="17a8a00da6e9ac5fe09a658499c071a3879d45a8"/>
    <m/>
    <x v="0"/>
    <n v="40"/>
    <x v="1"/>
  </r>
  <r>
    <x v="13"/>
    <m/>
    <m/>
    <x v="0"/>
    <n v="40"/>
    <x v="1"/>
  </r>
  <r>
    <x v="13"/>
    <m/>
    <n v="1"/>
    <x v="6"/>
    <n v="40"/>
    <x v="200"/>
  </r>
  <r>
    <x v="13"/>
    <m/>
    <m/>
    <x v="0"/>
    <n v="40"/>
    <x v="1"/>
  </r>
  <r>
    <x v="13"/>
    <s v="559d29efb349606850cd195b0af4cda28035806b"/>
    <m/>
    <x v="0"/>
    <n v="13"/>
    <x v="1"/>
  </r>
  <r>
    <x v="13"/>
    <m/>
    <m/>
    <x v="0"/>
    <n v="13"/>
    <x v="1"/>
  </r>
  <r>
    <x v="13"/>
    <m/>
    <n v="1"/>
    <x v="6"/>
    <n v="13"/>
    <x v="175"/>
  </r>
  <r>
    <x v="13"/>
    <m/>
    <m/>
    <x v="0"/>
    <n v="13"/>
    <x v="1"/>
  </r>
  <r>
    <x v="13"/>
    <s v="9593c2ee9546f2d9ea2d24ff56743a70b4af2a01"/>
    <m/>
    <x v="0"/>
    <n v="5"/>
    <x v="1"/>
  </r>
  <r>
    <x v="13"/>
    <m/>
    <m/>
    <x v="0"/>
    <n v="5"/>
    <x v="1"/>
  </r>
  <r>
    <x v="13"/>
    <m/>
    <n v="1"/>
    <x v="6"/>
    <n v="5"/>
    <x v="97"/>
  </r>
  <r>
    <x v="13"/>
    <m/>
    <m/>
    <x v="0"/>
    <n v="5"/>
    <x v="1"/>
  </r>
  <r>
    <x v="13"/>
    <s v="6a81ce76079c72b7f7c78170ac33f7a7c2772922"/>
    <m/>
    <x v="0"/>
    <n v="40"/>
    <x v="1"/>
  </r>
  <r>
    <x v="13"/>
    <m/>
    <m/>
    <x v="0"/>
    <n v="40"/>
    <x v="1"/>
  </r>
  <r>
    <x v="13"/>
    <m/>
    <n v="0.92400000000000004"/>
    <x v="6"/>
    <n v="40"/>
    <x v="207"/>
  </r>
  <r>
    <x v="13"/>
    <m/>
    <n v="7.4999999999999997E-2"/>
    <x v="5"/>
    <n v="40"/>
    <x v="23"/>
  </r>
  <r>
    <x v="13"/>
    <m/>
    <m/>
    <x v="0"/>
    <n v="40"/>
    <x v="1"/>
  </r>
  <r>
    <x v="13"/>
    <s v="8130d43a0dbc51413fd460efc4bb27108c1ea315"/>
    <m/>
    <x v="0"/>
    <n v="166"/>
    <x v="1"/>
  </r>
  <r>
    <x v="13"/>
    <m/>
    <m/>
    <x v="0"/>
    <n v="166"/>
    <x v="1"/>
  </r>
  <r>
    <x v="13"/>
    <m/>
    <n v="1"/>
    <x v="6"/>
    <n v="166"/>
    <x v="208"/>
  </r>
  <r>
    <x v="13"/>
    <m/>
    <m/>
    <x v="0"/>
    <n v="166"/>
    <x v="1"/>
  </r>
  <r>
    <x v="13"/>
    <s v="9b0b7f0eeb9eec34b3d6ba48c3a7ccf7d6f32503"/>
    <m/>
    <x v="0"/>
    <n v="1086"/>
    <x v="1"/>
  </r>
  <r>
    <x v="13"/>
    <m/>
    <m/>
    <x v="0"/>
    <n v="1086"/>
    <x v="1"/>
  </r>
  <r>
    <x v="13"/>
    <m/>
    <n v="1"/>
    <x v="6"/>
    <n v="1086"/>
    <x v="76"/>
  </r>
  <r>
    <x v="14"/>
    <m/>
    <m/>
    <x v="0"/>
    <n v="1086"/>
    <x v="1"/>
  </r>
  <r>
    <x v="14"/>
    <s v="e4c72a04f7dab7ab747f59306cabd36cff3f3e16"/>
    <m/>
    <x v="0"/>
    <n v="14"/>
    <x v="1"/>
  </r>
  <r>
    <x v="14"/>
    <m/>
    <m/>
    <x v="0"/>
    <n v="14"/>
    <x v="1"/>
  </r>
  <r>
    <x v="14"/>
    <m/>
    <n v="0.54700000000000004"/>
    <x v="14"/>
    <n v="14"/>
    <x v="209"/>
  </r>
  <r>
    <x v="14"/>
    <m/>
    <n v="0.25700000000000001"/>
    <x v="1"/>
    <n v="14"/>
    <x v="210"/>
  </r>
  <r>
    <x v="14"/>
    <m/>
    <m/>
    <x v="0"/>
    <n v="14"/>
    <x v="1"/>
  </r>
  <r>
    <x v="14"/>
    <s v="2966c35b20416d55c3d481e5f254a9befb1b2338"/>
    <m/>
    <x v="0"/>
    <n v="14"/>
    <x v="1"/>
  </r>
  <r>
    <x v="14"/>
    <m/>
    <m/>
    <x v="0"/>
    <n v="14"/>
    <x v="1"/>
  </r>
  <r>
    <x v="14"/>
    <m/>
    <n v="0.54700000000000004"/>
    <x v="14"/>
    <n v="14"/>
    <x v="209"/>
  </r>
  <r>
    <x v="14"/>
    <m/>
    <n v="0.25700000000000001"/>
    <x v="1"/>
    <n v="14"/>
    <x v="210"/>
  </r>
  <r>
    <x v="14"/>
    <m/>
    <m/>
    <x v="0"/>
    <n v="14"/>
    <x v="1"/>
  </r>
  <r>
    <x v="14"/>
    <s v="4b03f988e91c4991ab60f5f8edc933cee5640796"/>
    <m/>
    <x v="0"/>
    <n v="2"/>
    <x v="1"/>
  </r>
  <r>
    <x v="14"/>
    <m/>
    <m/>
    <x v="0"/>
    <n v="2"/>
    <x v="1"/>
  </r>
  <r>
    <x v="14"/>
    <m/>
    <n v="1"/>
    <x v="51"/>
    <n v="2"/>
    <x v="24"/>
  </r>
  <r>
    <x v="15"/>
    <m/>
    <m/>
    <x v="0"/>
    <n v="2"/>
    <x v="1"/>
  </r>
  <r>
    <x v="15"/>
    <s v="6e90ddf91fdbbc578e499fcb736365498e47f55a"/>
    <m/>
    <x v="0"/>
    <n v="39"/>
    <x v="1"/>
  </r>
  <r>
    <x v="15"/>
    <m/>
    <m/>
    <x v="0"/>
    <n v="39"/>
    <x v="1"/>
  </r>
  <r>
    <x v="15"/>
    <m/>
    <n v="0.22800000000000001"/>
    <x v="33"/>
    <n v="39"/>
    <x v="211"/>
  </r>
  <r>
    <x v="15"/>
    <m/>
    <n v="0.77100000000000002"/>
    <x v="19"/>
    <n v="39"/>
    <x v="212"/>
  </r>
  <r>
    <x v="15"/>
    <m/>
    <m/>
    <x v="0"/>
    <n v="39"/>
    <x v="1"/>
  </r>
  <r>
    <x v="15"/>
    <s v="0f0e24f5dce718bd1d54f7ca3762d3f4cb13db2f"/>
    <m/>
    <x v="0"/>
    <n v="275"/>
    <x v="1"/>
  </r>
  <r>
    <x v="15"/>
    <m/>
    <m/>
    <x v="0"/>
    <n v="275"/>
    <x v="1"/>
  </r>
  <r>
    <x v="15"/>
    <m/>
    <n v="0.496"/>
    <x v="52"/>
    <n v="275"/>
    <x v="213"/>
  </r>
  <r>
    <x v="15"/>
    <m/>
    <n v="4.0000000000000001E-3"/>
    <x v="53"/>
    <n v="275"/>
    <x v="214"/>
  </r>
  <r>
    <x v="15"/>
    <m/>
    <n v="0.48799999999999999"/>
    <x v="20"/>
    <n v="275"/>
    <x v="215"/>
  </r>
  <r>
    <x v="15"/>
    <m/>
    <n v="8.9999999999999993E-3"/>
    <x v="29"/>
    <n v="275"/>
    <x v="216"/>
  </r>
  <r>
    <x v="15"/>
    <m/>
    <m/>
    <x v="0"/>
    <n v="275"/>
    <x v="1"/>
  </r>
  <r>
    <x v="15"/>
    <s v="ec9576707a7c54abc53dfb75bea3c7c502b6a2d3"/>
    <m/>
    <x v="0"/>
    <n v="154"/>
    <x v="1"/>
  </r>
  <r>
    <x v="15"/>
    <m/>
    <m/>
    <x v="0"/>
    <n v="154"/>
    <x v="1"/>
  </r>
  <r>
    <x v="15"/>
    <m/>
    <n v="1"/>
    <x v="5"/>
    <n v="154"/>
    <x v="217"/>
  </r>
  <r>
    <x v="15"/>
    <m/>
    <m/>
    <x v="0"/>
    <n v="154"/>
    <x v="1"/>
  </r>
  <r>
    <x v="15"/>
    <s v="88e30849b29c0e2050bba768545daefa170be927"/>
    <m/>
    <x v="0"/>
    <n v="473"/>
    <x v="1"/>
  </r>
  <r>
    <x v="15"/>
    <m/>
    <m/>
    <x v="0"/>
    <n v="473"/>
    <x v="1"/>
  </r>
  <r>
    <x v="15"/>
    <m/>
    <n v="1"/>
    <x v="20"/>
    <n v="473"/>
    <x v="218"/>
  </r>
  <r>
    <x v="15"/>
    <m/>
    <m/>
    <x v="0"/>
    <n v="473"/>
    <x v="1"/>
  </r>
  <r>
    <x v="15"/>
    <s v="c328d06c22c9b693e66dcdf020b3642fb147b8ac"/>
    <m/>
    <x v="0"/>
    <n v="240"/>
    <x v="1"/>
  </r>
  <r>
    <x v="15"/>
    <m/>
    <m/>
    <x v="0"/>
    <n v="240"/>
    <x v="1"/>
  </r>
  <r>
    <x v="15"/>
    <m/>
    <n v="0.26600000000000001"/>
    <x v="52"/>
    <n v="240"/>
    <x v="219"/>
  </r>
  <r>
    <x v="15"/>
    <m/>
    <n v="0.73299999999999998"/>
    <x v="2"/>
    <n v="240"/>
    <x v="220"/>
  </r>
  <r>
    <x v="16"/>
    <m/>
    <m/>
    <x v="0"/>
    <n v="240"/>
    <x v="1"/>
  </r>
  <r>
    <x v="16"/>
    <s v="b76ab679c9fa567f1b26638c9f0415dc94917393"/>
    <m/>
    <x v="0"/>
    <n v="4"/>
    <x v="1"/>
  </r>
  <r>
    <x v="16"/>
    <m/>
    <m/>
    <x v="0"/>
    <n v="4"/>
    <x v="1"/>
  </r>
  <r>
    <x v="16"/>
    <m/>
    <n v="1"/>
    <x v="5"/>
    <n v="4"/>
    <x v="148"/>
  </r>
  <r>
    <x v="16"/>
    <m/>
    <m/>
    <x v="0"/>
    <n v="4"/>
    <x v="1"/>
  </r>
  <r>
    <x v="16"/>
    <s v="caf2557cbefcf3d129d9a6c3a1a9b649dfdef82f"/>
    <m/>
    <x v="0"/>
    <n v="12"/>
    <x v="1"/>
  </r>
  <r>
    <x v="16"/>
    <m/>
    <m/>
    <x v="0"/>
    <n v="12"/>
    <x v="1"/>
  </r>
  <r>
    <x v="16"/>
    <m/>
    <n v="0.24399999999999999"/>
    <x v="12"/>
    <n v="12"/>
    <x v="221"/>
  </r>
  <r>
    <x v="16"/>
    <m/>
    <n v="0.755"/>
    <x v="8"/>
    <n v="12"/>
    <x v="222"/>
  </r>
  <r>
    <x v="16"/>
    <m/>
    <m/>
    <x v="0"/>
    <n v="12"/>
    <x v="1"/>
  </r>
  <r>
    <x v="16"/>
    <s v="522347375e6859b9dbafdc4f0bbdd462f98321fa"/>
    <m/>
    <x v="0"/>
    <n v="4"/>
    <x v="1"/>
  </r>
  <r>
    <x v="16"/>
    <m/>
    <m/>
    <x v="0"/>
    <n v="4"/>
    <x v="1"/>
  </r>
  <r>
    <x v="16"/>
    <m/>
    <n v="1"/>
    <x v="12"/>
    <n v="4"/>
    <x v="148"/>
  </r>
  <r>
    <x v="16"/>
    <m/>
    <m/>
    <x v="0"/>
    <n v="4"/>
    <x v="1"/>
  </r>
  <r>
    <x v="16"/>
    <s v="2c403aab664bb25704d984c48583d80701a5267b"/>
    <m/>
    <x v="0"/>
    <n v="452"/>
    <x v="1"/>
  </r>
  <r>
    <x v="16"/>
    <m/>
    <m/>
    <x v="0"/>
    <n v="452"/>
    <x v="1"/>
  </r>
  <r>
    <x v="16"/>
    <m/>
    <n v="0.12"/>
    <x v="12"/>
    <n v="452"/>
    <x v="223"/>
  </r>
  <r>
    <x v="16"/>
    <m/>
    <n v="0.161"/>
    <x v="10"/>
    <n v="452"/>
    <x v="224"/>
  </r>
  <r>
    <x v="16"/>
    <m/>
    <n v="0.50800000000000001"/>
    <x v="13"/>
    <n v="452"/>
    <x v="225"/>
  </r>
  <r>
    <x v="16"/>
    <m/>
    <n v="0.17399999999999999"/>
    <x v="5"/>
    <n v="452"/>
    <x v="226"/>
  </r>
  <r>
    <x v="16"/>
    <m/>
    <n v="1.4E-2"/>
    <x v="28"/>
    <n v="452"/>
    <x v="227"/>
  </r>
  <r>
    <x v="16"/>
    <m/>
    <n v="1.4999999999999999E-2"/>
    <x v="46"/>
    <n v="452"/>
    <x v="228"/>
  </r>
  <r>
    <x v="16"/>
    <m/>
    <n v="5.0000000000000001E-3"/>
    <x v="4"/>
    <n v="452"/>
    <x v="229"/>
  </r>
  <r>
    <x v="16"/>
    <m/>
    <m/>
    <x v="0"/>
    <n v="452"/>
    <x v="1"/>
  </r>
  <r>
    <x v="16"/>
    <s v="fd9306a5955b04a19dbeb5d8eddceb21d0beb79f"/>
    <m/>
    <x v="0"/>
    <n v="84"/>
    <x v="1"/>
  </r>
  <r>
    <x v="16"/>
    <m/>
    <m/>
    <x v="0"/>
    <n v="84"/>
    <x v="1"/>
  </r>
  <r>
    <x v="16"/>
    <m/>
    <n v="1"/>
    <x v="13"/>
    <n v="84"/>
    <x v="230"/>
  </r>
  <r>
    <x v="17"/>
    <m/>
    <m/>
    <x v="0"/>
    <n v="84"/>
    <x v="1"/>
  </r>
  <r>
    <x v="17"/>
    <s v="dc9e090dba1f17467520eca13571512c621d503f"/>
    <m/>
    <x v="0"/>
    <n v="894"/>
    <x v="1"/>
  </r>
  <r>
    <x v="17"/>
    <m/>
    <m/>
    <x v="0"/>
    <n v="894"/>
    <x v="1"/>
  </r>
  <r>
    <x v="17"/>
    <m/>
    <n v="3.3000000000000002E-2"/>
    <x v="2"/>
    <n v="894"/>
    <x v="231"/>
  </r>
  <r>
    <x v="17"/>
    <m/>
    <n v="8.9999999999999993E-3"/>
    <x v="11"/>
    <n v="894"/>
    <x v="232"/>
  </r>
  <r>
    <x v="17"/>
    <m/>
    <n v="8.5000000000000006E-2"/>
    <x v="19"/>
    <n v="894"/>
    <x v="233"/>
  </r>
  <r>
    <x v="17"/>
    <m/>
    <n v="0.28999999999999998"/>
    <x v="5"/>
    <n v="894"/>
    <x v="234"/>
  </r>
  <r>
    <x v="17"/>
    <m/>
    <n v="1.9E-2"/>
    <x v="28"/>
    <n v="894"/>
    <x v="235"/>
  </r>
  <r>
    <x v="17"/>
    <m/>
    <n v="7.6999999999999999E-2"/>
    <x v="20"/>
    <n v="894"/>
    <x v="236"/>
  </r>
  <r>
    <x v="17"/>
    <m/>
    <n v="0.09"/>
    <x v="46"/>
    <n v="894"/>
    <x v="237"/>
  </r>
  <r>
    <x v="17"/>
    <m/>
    <n v="0.377"/>
    <x v="35"/>
    <n v="894"/>
    <x v="238"/>
  </r>
  <r>
    <x v="17"/>
    <m/>
    <n v="1.6E-2"/>
    <x v="1"/>
    <n v="894"/>
    <x v="239"/>
  </r>
  <r>
    <x v="17"/>
    <m/>
    <m/>
    <x v="0"/>
    <n v="894"/>
    <x v="1"/>
  </r>
  <r>
    <x v="17"/>
    <s v="8d0bf7dfbfafd09b9465feec3651cdd31aeb0dcc"/>
    <m/>
    <x v="0"/>
    <n v="1718"/>
    <x v="1"/>
  </r>
  <r>
    <x v="17"/>
    <m/>
    <m/>
    <x v="0"/>
    <n v="1718"/>
    <x v="1"/>
  </r>
  <r>
    <x v="17"/>
    <m/>
    <n v="0.42"/>
    <x v="53"/>
    <n v="1718"/>
    <x v="240"/>
  </r>
  <r>
    <x v="17"/>
    <m/>
    <n v="0.57099999999999995"/>
    <x v="54"/>
    <n v="1718"/>
    <x v="241"/>
  </r>
  <r>
    <x v="18"/>
    <m/>
    <m/>
    <x v="0"/>
    <n v="1718"/>
    <x v="1"/>
  </r>
  <r>
    <x v="18"/>
    <s v="15a025f43ff3b038c17fce40b7d0802a58ab4e3b"/>
    <m/>
    <x v="0"/>
    <n v="54"/>
    <x v="1"/>
  </r>
  <r>
    <x v="18"/>
    <m/>
    <m/>
    <x v="0"/>
    <n v="54"/>
    <x v="1"/>
  </r>
  <r>
    <x v="18"/>
    <m/>
    <n v="0.54900000000000004"/>
    <x v="55"/>
    <n v="54"/>
    <x v="242"/>
  </r>
  <r>
    <x v="18"/>
    <m/>
    <n v="0.45"/>
    <x v="11"/>
    <n v="54"/>
    <x v="243"/>
  </r>
  <r>
    <x v="18"/>
    <m/>
    <m/>
    <x v="0"/>
    <n v="54"/>
    <x v="1"/>
  </r>
  <r>
    <x v="18"/>
    <s v="2c510c5c06b4e557efb680d57694d24f1c028464"/>
    <m/>
    <x v="0"/>
    <n v="61"/>
    <x v="1"/>
  </r>
  <r>
    <x v="18"/>
    <m/>
    <m/>
    <x v="0"/>
    <n v="61"/>
    <x v="1"/>
  </r>
  <r>
    <x v="18"/>
    <m/>
    <n v="3.7999999999999999E-2"/>
    <x v="37"/>
    <n v="61"/>
    <x v="244"/>
  </r>
  <r>
    <x v="18"/>
    <m/>
    <n v="0.96099999999999997"/>
    <x v="28"/>
    <n v="61"/>
    <x v="245"/>
  </r>
  <r>
    <x v="18"/>
    <m/>
    <m/>
    <x v="0"/>
    <n v="61"/>
    <x v="1"/>
  </r>
  <r>
    <x v="18"/>
    <s v="71277e8a5d072fbfa956a74f3c0295f69ead120f"/>
    <m/>
    <x v="0"/>
    <n v="11"/>
    <x v="1"/>
  </r>
  <r>
    <x v="18"/>
    <m/>
    <m/>
    <x v="0"/>
    <n v="11"/>
    <x v="1"/>
  </r>
  <r>
    <x v="18"/>
    <m/>
    <n v="1"/>
    <x v="44"/>
    <n v="11"/>
    <x v="246"/>
  </r>
  <r>
    <x v="18"/>
    <m/>
    <m/>
    <x v="0"/>
    <n v="11"/>
    <x v="1"/>
  </r>
  <r>
    <x v="18"/>
    <s v="b3b6a1a9da2417ce61b2654f9ac5cc2685bc87ad"/>
    <m/>
    <x v="0"/>
    <n v="8"/>
    <x v="1"/>
  </r>
  <r>
    <x v="18"/>
    <m/>
    <m/>
    <x v="0"/>
    <n v="8"/>
    <x v="1"/>
  </r>
  <r>
    <x v="18"/>
    <m/>
    <n v="1"/>
    <x v="38"/>
    <n v="8"/>
    <x v="142"/>
  </r>
  <r>
    <x v="18"/>
    <m/>
    <m/>
    <x v="0"/>
    <n v="8"/>
    <x v="1"/>
  </r>
  <r>
    <x v="18"/>
    <s v="caa6c9411ba9e3b2b0e9056a0e194009298e4ed8"/>
    <m/>
    <x v="0"/>
    <n v="117"/>
    <x v="1"/>
  </r>
  <r>
    <x v="18"/>
    <m/>
    <m/>
    <x v="0"/>
    <n v="117"/>
    <x v="1"/>
  </r>
  <r>
    <x v="18"/>
    <m/>
    <n v="0.161"/>
    <x v="33"/>
    <n v="117"/>
    <x v="247"/>
  </r>
  <r>
    <x v="18"/>
    <m/>
    <n v="2.1999999999999999E-2"/>
    <x v="37"/>
    <n v="117"/>
    <x v="248"/>
  </r>
  <r>
    <x v="18"/>
    <m/>
    <n v="0.79800000000000004"/>
    <x v="38"/>
    <n v="117"/>
    <x v="249"/>
  </r>
  <r>
    <x v="18"/>
    <m/>
    <n v="1.7000000000000001E-2"/>
    <x v="19"/>
    <n v="117"/>
    <x v="250"/>
  </r>
  <r>
    <x v="18"/>
    <m/>
    <m/>
    <x v="0"/>
    <n v="117"/>
    <x v="1"/>
  </r>
  <r>
    <x v="18"/>
    <s v="a1042b421b4a1f046a0228ef316c95f001a4781b"/>
    <m/>
    <x v="0"/>
    <n v="60"/>
    <x v="1"/>
  </r>
  <r>
    <x v="18"/>
    <m/>
    <m/>
    <x v="0"/>
    <n v="60"/>
    <x v="1"/>
  </r>
  <r>
    <x v="18"/>
    <m/>
    <n v="0.42699999999999999"/>
    <x v="33"/>
    <n v="60"/>
    <x v="251"/>
  </r>
  <r>
    <x v="18"/>
    <m/>
    <n v="0.57199999999999995"/>
    <x v="11"/>
    <n v="60"/>
    <x v="252"/>
  </r>
  <r>
    <x v="18"/>
    <m/>
    <m/>
    <x v="0"/>
    <n v="60"/>
    <x v="1"/>
  </r>
  <r>
    <x v="18"/>
    <s v="6e7a8ef675dd9a6f43dc191bfa35c550ddee7368"/>
    <m/>
    <x v="0"/>
    <n v="34"/>
    <x v="1"/>
  </r>
  <r>
    <x v="18"/>
    <m/>
    <m/>
    <x v="0"/>
    <n v="34"/>
    <x v="1"/>
  </r>
  <r>
    <x v="18"/>
    <m/>
    <n v="1"/>
    <x v="33"/>
    <n v="34"/>
    <x v="253"/>
  </r>
  <r>
    <x v="18"/>
    <m/>
    <m/>
    <x v="0"/>
    <n v="34"/>
    <x v="1"/>
  </r>
  <r>
    <x v="18"/>
    <s v="d7133440dc8f05f0514d2b056d8605513b6e4d1b"/>
    <m/>
    <x v="0"/>
    <n v="19"/>
    <x v="1"/>
  </r>
  <r>
    <x v="18"/>
    <m/>
    <m/>
    <x v="0"/>
    <n v="19"/>
    <x v="1"/>
  </r>
  <r>
    <x v="18"/>
    <m/>
    <n v="1"/>
    <x v="5"/>
    <n v="19"/>
    <x v="2"/>
  </r>
  <r>
    <x v="19"/>
    <m/>
    <m/>
    <x v="0"/>
    <n v="19"/>
    <x v="1"/>
  </r>
  <r>
    <x v="19"/>
    <s v="69397200432a6cf33890e00f7e50039f3b82b6df"/>
    <m/>
    <x v="0"/>
    <n v="69"/>
    <x v="1"/>
  </r>
  <r>
    <x v="19"/>
    <m/>
    <m/>
    <x v="0"/>
    <n v="69"/>
    <x v="1"/>
  </r>
  <r>
    <x v="19"/>
    <m/>
    <n v="0.7"/>
    <x v="51"/>
    <n v="69"/>
    <x v="254"/>
  </r>
  <r>
    <x v="19"/>
    <m/>
    <n v="0.29899999999999999"/>
    <x v="56"/>
    <n v="69"/>
    <x v="255"/>
  </r>
  <r>
    <x v="19"/>
    <m/>
    <m/>
    <x v="0"/>
    <n v="69"/>
    <x v="1"/>
  </r>
  <r>
    <x v="19"/>
    <s v="9144f84e621f5e1ffde55579851180be5f8653ab"/>
    <m/>
    <x v="0"/>
    <n v="69"/>
    <x v="1"/>
  </r>
  <r>
    <x v="19"/>
    <m/>
    <m/>
    <x v="0"/>
    <n v="69"/>
    <x v="1"/>
  </r>
  <r>
    <x v="19"/>
    <m/>
    <n v="0.7"/>
    <x v="51"/>
    <n v="69"/>
    <x v="254"/>
  </r>
  <r>
    <x v="19"/>
    <m/>
    <n v="0.29899999999999999"/>
    <x v="56"/>
    <n v="69"/>
    <x v="255"/>
  </r>
  <r>
    <x v="19"/>
    <m/>
    <m/>
    <x v="0"/>
    <n v="69"/>
    <x v="1"/>
  </r>
  <r>
    <x v="19"/>
    <s v="ced73c084c0d391ca49b9b6aa271b6cea6636de0"/>
    <m/>
    <x v="0"/>
    <n v="4"/>
    <x v="1"/>
  </r>
  <r>
    <x v="19"/>
    <m/>
    <m/>
    <x v="0"/>
    <n v="4"/>
    <x v="1"/>
  </r>
  <r>
    <x v="19"/>
    <m/>
    <n v="1"/>
    <x v="57"/>
    <n v="4"/>
    <x v="148"/>
  </r>
  <r>
    <x v="19"/>
    <m/>
    <m/>
    <x v="0"/>
    <n v="4"/>
    <x v="1"/>
  </r>
  <r>
    <x v="19"/>
    <s v="c55d103b02fabe2e7b00d950bef5f8c4b8012fab"/>
    <m/>
    <x v="0"/>
    <n v="2"/>
    <x v="1"/>
  </r>
  <r>
    <x v="19"/>
    <m/>
    <m/>
    <x v="0"/>
    <n v="2"/>
    <x v="1"/>
  </r>
  <r>
    <x v="19"/>
    <m/>
    <n v="1"/>
    <x v="5"/>
    <n v="2"/>
    <x v="24"/>
  </r>
  <r>
    <x v="19"/>
    <m/>
    <m/>
    <x v="0"/>
    <n v="2"/>
    <x v="1"/>
  </r>
  <r>
    <x v="19"/>
    <s v="c13eefdea68c0d493892014d42d8c4bbe687d4c3"/>
    <m/>
    <x v="0"/>
    <n v="79"/>
    <x v="1"/>
  </r>
  <r>
    <x v="19"/>
    <m/>
    <m/>
    <x v="0"/>
    <n v="79"/>
    <x v="1"/>
  </r>
  <r>
    <x v="19"/>
    <m/>
    <n v="1"/>
    <x v="52"/>
    <n v="79"/>
    <x v="256"/>
  </r>
  <r>
    <x v="20"/>
    <m/>
    <m/>
    <x v="0"/>
    <n v="79"/>
    <x v="1"/>
  </r>
  <r>
    <x v="20"/>
    <s v="69397200432a6cf33890e00f7e50039f3b82b6df"/>
    <m/>
    <x v="0"/>
    <n v="69"/>
    <x v="1"/>
  </r>
  <r>
    <x v="20"/>
    <m/>
    <m/>
    <x v="0"/>
    <n v="69"/>
    <x v="1"/>
  </r>
  <r>
    <x v="20"/>
    <m/>
    <n v="0.7"/>
    <x v="51"/>
    <n v="69"/>
    <x v="254"/>
  </r>
  <r>
    <x v="20"/>
    <m/>
    <n v="0.29899999999999999"/>
    <x v="56"/>
    <n v="69"/>
    <x v="255"/>
  </r>
  <r>
    <x v="20"/>
    <m/>
    <m/>
    <x v="0"/>
    <n v="69"/>
    <x v="1"/>
  </r>
  <r>
    <x v="20"/>
    <s v="9144f84e621f5e1ffde55579851180be5f8653ab"/>
    <m/>
    <x v="0"/>
    <n v="69"/>
    <x v="1"/>
  </r>
  <r>
    <x v="20"/>
    <m/>
    <m/>
    <x v="0"/>
    <n v="69"/>
    <x v="1"/>
  </r>
  <r>
    <x v="20"/>
    <m/>
    <n v="0.7"/>
    <x v="51"/>
    <n v="69"/>
    <x v="254"/>
  </r>
  <r>
    <x v="20"/>
    <m/>
    <n v="0.29899999999999999"/>
    <x v="56"/>
    <n v="69"/>
    <x v="255"/>
  </r>
  <r>
    <x v="20"/>
    <m/>
    <m/>
    <x v="0"/>
    <n v="69"/>
    <x v="1"/>
  </r>
  <r>
    <x v="20"/>
    <s v="ced73c084c0d391ca49b9b6aa271b6cea6636de0"/>
    <m/>
    <x v="0"/>
    <n v="4"/>
    <x v="1"/>
  </r>
  <r>
    <x v="20"/>
    <m/>
    <m/>
    <x v="0"/>
    <n v="4"/>
    <x v="1"/>
  </r>
  <r>
    <x v="20"/>
    <m/>
    <n v="1"/>
    <x v="57"/>
    <n v="4"/>
    <x v="148"/>
  </r>
  <r>
    <x v="20"/>
    <m/>
    <m/>
    <x v="0"/>
    <n v="4"/>
    <x v="1"/>
  </r>
  <r>
    <x v="20"/>
    <s v="c55d103b02fabe2e7b00d950bef5f8c4b8012fab"/>
    <m/>
    <x v="0"/>
    <n v="2"/>
    <x v="1"/>
  </r>
  <r>
    <x v="20"/>
    <m/>
    <m/>
    <x v="0"/>
    <n v="2"/>
    <x v="1"/>
  </r>
  <r>
    <x v="20"/>
    <m/>
    <n v="1"/>
    <x v="5"/>
    <n v="2"/>
    <x v="24"/>
  </r>
  <r>
    <x v="21"/>
    <m/>
    <m/>
    <x v="0"/>
    <n v="2"/>
    <x v="1"/>
  </r>
  <r>
    <x v="21"/>
    <s v="e2a58d5fd4e3f0d64bb5ba10de87ca48365617fc"/>
    <m/>
    <x v="0"/>
    <n v="11"/>
    <x v="1"/>
  </r>
  <r>
    <x v="21"/>
    <m/>
    <m/>
    <x v="0"/>
    <n v="11"/>
    <x v="1"/>
  </r>
  <r>
    <x v="21"/>
    <m/>
    <n v="1"/>
    <x v="1"/>
    <n v="11"/>
    <x v="246"/>
  </r>
  <r>
    <x v="22"/>
    <m/>
    <m/>
    <x v="0"/>
    <n v="11"/>
    <x v="1"/>
  </r>
  <r>
    <x v="22"/>
    <s v="3af53b365e5fd67df35134f4190202b4f0c4c6a0"/>
    <m/>
    <x v="0"/>
    <n v="39"/>
    <x v="1"/>
  </r>
  <r>
    <x v="22"/>
    <m/>
    <m/>
    <x v="0"/>
    <n v="39"/>
    <x v="1"/>
  </r>
  <r>
    <x v="22"/>
    <m/>
    <n v="4.4999999999999998E-2"/>
    <x v="15"/>
    <n v="39"/>
    <x v="257"/>
  </r>
  <r>
    <x v="22"/>
    <m/>
    <n v="0.95399999999999996"/>
    <x v="20"/>
    <n v="39"/>
    <x v="258"/>
  </r>
  <r>
    <x v="22"/>
    <m/>
    <m/>
    <x v="0"/>
    <n v="39"/>
    <x v="1"/>
  </r>
  <r>
    <x v="22"/>
    <s v="6f2e6b46bf9c0b8b6042c821a56edf8968c24f4b"/>
    <m/>
    <x v="0"/>
    <n v="105"/>
    <x v="1"/>
  </r>
  <r>
    <x v="22"/>
    <m/>
    <m/>
    <x v="0"/>
    <n v="105"/>
    <x v="1"/>
  </r>
  <r>
    <x v="22"/>
    <m/>
    <n v="6.0000000000000001E-3"/>
    <x v="11"/>
    <n v="105"/>
    <x v="259"/>
  </r>
  <r>
    <x v="22"/>
    <m/>
    <n v="1.7999999999999999E-2"/>
    <x v="7"/>
    <n v="105"/>
    <x v="260"/>
  </r>
  <r>
    <x v="22"/>
    <m/>
    <n v="1.9E-2"/>
    <x v="25"/>
    <n v="105"/>
    <x v="261"/>
  </r>
  <r>
    <x v="22"/>
    <m/>
    <n v="1.7999999999999999E-2"/>
    <x v="6"/>
    <n v="105"/>
    <x v="260"/>
  </r>
  <r>
    <x v="22"/>
    <m/>
    <n v="4.2000000000000003E-2"/>
    <x v="12"/>
    <n v="105"/>
    <x v="262"/>
  </r>
  <r>
    <x v="22"/>
    <m/>
    <n v="4.2000000000000003E-2"/>
    <x v="10"/>
    <n v="105"/>
    <x v="262"/>
  </r>
  <r>
    <x v="22"/>
    <m/>
    <n v="7.8E-2"/>
    <x v="5"/>
    <n v="105"/>
    <x v="263"/>
  </r>
  <r>
    <x v="22"/>
    <m/>
    <n v="2.5000000000000001E-2"/>
    <x v="28"/>
    <n v="105"/>
    <x v="264"/>
  </r>
  <r>
    <x v="22"/>
    <m/>
    <n v="0.02"/>
    <x v="29"/>
    <n v="105"/>
    <x v="265"/>
  </r>
  <r>
    <x v="22"/>
    <m/>
    <n v="4.8000000000000001E-2"/>
    <x v="46"/>
    <n v="105"/>
    <x v="266"/>
  </r>
  <r>
    <x v="22"/>
    <m/>
    <n v="0.67900000000000005"/>
    <x v="1"/>
    <n v="105"/>
    <x v="267"/>
  </r>
  <r>
    <x v="22"/>
    <m/>
    <m/>
    <x v="0"/>
    <n v="105"/>
    <x v="1"/>
  </r>
  <r>
    <x v="22"/>
    <s v="a9cd3f0964e4cec1efd3360d2fbaffae495737c0"/>
    <m/>
    <x v="0"/>
    <n v="2"/>
    <x v="1"/>
  </r>
  <r>
    <x v="22"/>
    <m/>
    <m/>
    <x v="0"/>
    <n v="2"/>
    <x v="1"/>
  </r>
  <r>
    <x v="22"/>
    <m/>
    <n v="1"/>
    <x v="5"/>
    <n v="2"/>
    <x v="24"/>
  </r>
  <r>
    <x v="22"/>
    <m/>
    <m/>
    <x v="0"/>
    <n v="2"/>
    <x v="1"/>
  </r>
  <r>
    <x v="22"/>
    <s v="155d994c632e4f0498bd592e9b18e09eeda6a030"/>
    <m/>
    <x v="0"/>
    <n v="4"/>
    <x v="1"/>
  </r>
  <r>
    <x v="22"/>
    <m/>
    <m/>
    <x v="0"/>
    <n v="4"/>
    <x v="1"/>
  </r>
  <r>
    <x v="22"/>
    <m/>
    <n v="1"/>
    <x v="42"/>
    <n v="4"/>
    <x v="148"/>
  </r>
  <r>
    <x v="22"/>
    <m/>
    <m/>
    <x v="0"/>
    <n v="4"/>
    <x v="1"/>
  </r>
  <r>
    <x v="22"/>
    <s v="c069fc13a91204940c82a90f7c2c2f09b80c3428"/>
    <m/>
    <x v="0"/>
    <n v="154"/>
    <x v="1"/>
  </r>
  <r>
    <x v="22"/>
    <m/>
    <m/>
    <x v="0"/>
    <n v="154"/>
    <x v="1"/>
  </r>
  <r>
    <x v="22"/>
    <m/>
    <n v="5.0000000000000001E-3"/>
    <x v="25"/>
    <n v="154"/>
    <x v="268"/>
  </r>
  <r>
    <x v="22"/>
    <m/>
    <n v="0.98599999999999999"/>
    <x v="5"/>
    <n v="154"/>
    <x v="269"/>
  </r>
  <r>
    <x v="22"/>
    <m/>
    <n v="7.0000000000000001E-3"/>
    <x v="4"/>
    <n v="154"/>
    <x v="270"/>
  </r>
  <r>
    <x v="22"/>
    <m/>
    <m/>
    <x v="0"/>
    <n v="154"/>
    <x v="1"/>
  </r>
  <r>
    <x v="22"/>
    <s v="052175eb9e0b793de19575fea37a7fdd95126a50"/>
    <m/>
    <x v="0"/>
    <n v="996"/>
    <x v="1"/>
  </r>
  <r>
    <x v="22"/>
    <m/>
    <m/>
    <x v="0"/>
    <n v="996"/>
    <x v="1"/>
  </r>
  <r>
    <x v="22"/>
    <m/>
    <n v="4.0000000000000001E-3"/>
    <x v="36"/>
    <n v="996"/>
    <x v="271"/>
  </r>
  <r>
    <x v="22"/>
    <m/>
    <n v="0.97899999999999998"/>
    <x v="25"/>
    <n v="996"/>
    <x v="272"/>
  </r>
  <r>
    <x v="22"/>
    <m/>
    <n v="3.0000000000000001E-3"/>
    <x v="5"/>
    <n v="996"/>
    <x v="273"/>
  </r>
  <r>
    <x v="22"/>
    <m/>
    <n v="1.2E-2"/>
    <x v="28"/>
    <n v="996"/>
    <x v="274"/>
  </r>
  <r>
    <x v="22"/>
    <m/>
    <m/>
    <x v="0"/>
    <n v="996"/>
    <x v="1"/>
  </r>
  <r>
    <x v="22"/>
    <s v="eacc825ccae11f81a3d06513ceced054b9562ef6"/>
    <m/>
    <x v="0"/>
    <n v="1862"/>
    <x v="1"/>
  </r>
  <r>
    <x v="22"/>
    <m/>
    <m/>
    <x v="0"/>
    <n v="1862"/>
    <x v="1"/>
  </r>
  <r>
    <x v="22"/>
    <m/>
    <n v="1"/>
    <x v="25"/>
    <n v="1862"/>
    <x v="275"/>
  </r>
  <r>
    <x v="22"/>
    <m/>
    <m/>
    <x v="0"/>
    <n v="1862"/>
    <x v="1"/>
  </r>
  <r>
    <x v="22"/>
    <s v="a9f9040c76e2927aa801728578b86541336c2fa2"/>
    <m/>
    <x v="0"/>
    <n v="48"/>
    <x v="1"/>
  </r>
  <r>
    <x v="22"/>
    <m/>
    <m/>
    <x v="0"/>
    <n v="48"/>
    <x v="1"/>
  </r>
  <r>
    <x v="22"/>
    <m/>
    <n v="1"/>
    <x v="23"/>
    <n v="48"/>
    <x v="28"/>
  </r>
  <r>
    <x v="22"/>
    <m/>
    <m/>
    <x v="0"/>
    <n v="48"/>
    <x v="1"/>
  </r>
  <r>
    <x v="22"/>
    <s v="4f5580004184c576f7ad5c1ea738c73681cd4e48"/>
    <m/>
    <x v="0"/>
    <n v="44"/>
    <x v="1"/>
  </r>
  <r>
    <x v="22"/>
    <m/>
    <m/>
    <x v="0"/>
    <n v="44"/>
    <x v="1"/>
  </r>
  <r>
    <x v="22"/>
    <m/>
    <n v="1"/>
    <x v="23"/>
    <n v="44"/>
    <x v="276"/>
  </r>
  <r>
    <x v="22"/>
    <m/>
    <m/>
    <x v="0"/>
    <n v="44"/>
    <x v="1"/>
  </r>
  <r>
    <x v="22"/>
    <s v="d1767c999d4371fc1aa1eb85f5f8b58c0b5f4848"/>
    <m/>
    <x v="0"/>
    <n v="44"/>
    <x v="1"/>
  </r>
  <r>
    <x v="22"/>
    <m/>
    <m/>
    <x v="0"/>
    <n v="44"/>
    <x v="1"/>
  </r>
  <r>
    <x v="22"/>
    <m/>
    <n v="1"/>
    <x v="23"/>
    <n v="44"/>
    <x v="276"/>
  </r>
  <r>
    <x v="22"/>
    <m/>
    <m/>
    <x v="0"/>
    <n v="44"/>
    <x v="1"/>
  </r>
  <r>
    <x v="22"/>
    <s v="c610cfe5c58d1f4301f5535d3e166d5d4332bc87"/>
    <m/>
    <x v="0"/>
    <n v="3593"/>
    <x v="1"/>
  </r>
  <r>
    <x v="22"/>
    <m/>
    <m/>
    <x v="0"/>
    <n v="3593"/>
    <x v="1"/>
  </r>
  <r>
    <x v="22"/>
    <m/>
    <n v="0"/>
    <x v="15"/>
    <n v="3593"/>
    <x v="1"/>
  </r>
  <r>
    <x v="22"/>
    <m/>
    <n v="2E-3"/>
    <x v="11"/>
    <n v="3593"/>
    <x v="277"/>
  </r>
  <r>
    <x v="22"/>
    <m/>
    <n v="2E-3"/>
    <x v="7"/>
    <n v="3593"/>
    <x v="277"/>
  </r>
  <r>
    <x v="22"/>
    <m/>
    <n v="0.48899999999999999"/>
    <x v="25"/>
    <n v="3593"/>
    <x v="278"/>
  </r>
  <r>
    <x v="22"/>
    <m/>
    <n v="1E-3"/>
    <x v="6"/>
    <n v="3593"/>
    <x v="279"/>
  </r>
  <r>
    <x v="22"/>
    <m/>
    <n v="0"/>
    <x v="27"/>
    <n v="3593"/>
    <x v="1"/>
  </r>
  <r>
    <x v="22"/>
    <m/>
    <n v="0"/>
    <x v="42"/>
    <n v="3593"/>
    <x v="1"/>
  </r>
  <r>
    <x v="22"/>
    <m/>
    <n v="4.0000000000000001E-3"/>
    <x v="10"/>
    <n v="3593"/>
    <x v="280"/>
  </r>
  <r>
    <x v="22"/>
    <m/>
    <n v="0.49299999999999999"/>
    <x v="5"/>
    <n v="3593"/>
    <x v="281"/>
  </r>
  <r>
    <x v="22"/>
    <m/>
    <n v="1E-3"/>
    <x v="28"/>
    <n v="3593"/>
    <x v="279"/>
  </r>
  <r>
    <x v="22"/>
    <m/>
    <n v="1E-3"/>
    <x v="20"/>
    <n v="3593"/>
    <x v="279"/>
  </r>
  <r>
    <x v="22"/>
    <m/>
    <n v="1E-3"/>
    <x v="1"/>
    <n v="3593"/>
    <x v="279"/>
  </r>
  <r>
    <x v="22"/>
    <m/>
    <n v="1E-3"/>
    <x v="4"/>
    <n v="3593"/>
    <x v="279"/>
  </r>
  <r>
    <x v="22"/>
    <m/>
    <m/>
    <x v="0"/>
    <n v="3593"/>
    <x v="1"/>
  </r>
  <r>
    <x v="22"/>
    <s v="920a4a18b00f5831f644934671e64174186b164f"/>
    <m/>
    <x v="0"/>
    <n v="38"/>
    <x v="1"/>
  </r>
  <r>
    <x v="22"/>
    <m/>
    <m/>
    <x v="0"/>
    <n v="38"/>
    <x v="1"/>
  </r>
  <r>
    <x v="22"/>
    <m/>
    <n v="1"/>
    <x v="5"/>
    <n v="38"/>
    <x v="282"/>
  </r>
  <r>
    <x v="22"/>
    <m/>
    <m/>
    <x v="0"/>
    <n v="38"/>
    <x v="1"/>
  </r>
  <r>
    <x v="22"/>
    <s v="d261864e9156af7ecc3d0491111dffa0161e9d0d"/>
    <m/>
    <x v="0"/>
    <n v="50"/>
    <x v="1"/>
  </r>
  <r>
    <x v="22"/>
    <m/>
    <m/>
    <x v="0"/>
    <n v="50"/>
    <x v="1"/>
  </r>
  <r>
    <x v="22"/>
    <m/>
    <n v="1"/>
    <x v="20"/>
    <n v="50"/>
    <x v="283"/>
  </r>
  <r>
    <x v="22"/>
    <m/>
    <m/>
    <x v="0"/>
    <n v="50"/>
    <x v="1"/>
  </r>
  <r>
    <x v="22"/>
    <s v="7d3048502184e1b89d502302c12da4dcbde2e221"/>
    <m/>
    <x v="0"/>
    <n v="14"/>
    <x v="1"/>
  </r>
  <r>
    <x v="22"/>
    <m/>
    <m/>
    <x v="0"/>
    <n v="14"/>
    <x v="1"/>
  </r>
  <r>
    <x v="22"/>
    <m/>
    <n v="1"/>
    <x v="5"/>
    <n v="14"/>
    <x v="156"/>
  </r>
  <r>
    <x v="23"/>
    <m/>
    <m/>
    <x v="0"/>
    <n v="14"/>
    <x v="1"/>
  </r>
  <r>
    <x v="23"/>
    <s v="0adbb451f7393c633686d65fd77b77ddc1161fe4"/>
    <m/>
    <x v="0"/>
    <n v="3"/>
    <x v="1"/>
  </r>
  <r>
    <x v="23"/>
    <m/>
    <m/>
    <x v="0"/>
    <n v="3"/>
    <x v="1"/>
  </r>
  <r>
    <x v="23"/>
    <m/>
    <n v="1"/>
    <x v="49"/>
    <n v="3"/>
    <x v="23"/>
  </r>
  <r>
    <x v="24"/>
    <m/>
    <m/>
    <x v="0"/>
    <n v="3"/>
    <x v="1"/>
  </r>
  <r>
    <x v="24"/>
    <s v="746e8835b0b841235b767628d6ae0382a85bdab0"/>
    <m/>
    <x v="0"/>
    <n v="4"/>
    <x v="1"/>
  </r>
  <r>
    <x v="24"/>
    <m/>
    <m/>
    <x v="0"/>
    <n v="4"/>
    <x v="1"/>
  </r>
  <r>
    <x v="24"/>
    <m/>
    <n v="1"/>
    <x v="1"/>
    <n v="4"/>
    <x v="148"/>
  </r>
  <r>
    <x v="24"/>
    <m/>
    <m/>
    <x v="0"/>
    <n v="4"/>
    <x v="1"/>
  </r>
  <r>
    <x v="24"/>
    <s v="b983d2b0858507009c1ef1589853cf9aec8dba33"/>
    <m/>
    <x v="0"/>
    <n v="60"/>
    <x v="1"/>
  </r>
  <r>
    <x v="24"/>
    <m/>
    <m/>
    <x v="0"/>
    <n v="60"/>
    <x v="1"/>
  </r>
  <r>
    <x v="24"/>
    <m/>
    <n v="1"/>
    <x v="1"/>
    <n v="60"/>
    <x v="284"/>
  </r>
  <r>
    <x v="24"/>
    <m/>
    <m/>
    <x v="0"/>
    <n v="60"/>
    <x v="1"/>
  </r>
  <r>
    <x v="24"/>
    <s v="1243bf4edfa8c3b184b8fca1b7feb863c45e96dd"/>
    <m/>
    <x v="0"/>
    <n v="23"/>
    <x v="1"/>
  </r>
  <r>
    <x v="24"/>
    <m/>
    <m/>
    <x v="0"/>
    <n v="23"/>
    <x v="1"/>
  </r>
  <r>
    <x v="24"/>
    <m/>
    <n v="0.86299999999999999"/>
    <x v="1"/>
    <n v="23"/>
    <x v="285"/>
  </r>
  <r>
    <x v="24"/>
    <m/>
    <m/>
    <x v="0"/>
    <n v="23"/>
    <x v="1"/>
  </r>
  <r>
    <x v="24"/>
    <s v="6792a5035e18f23ebb4d2eb958a84953fcdb9ee1"/>
    <m/>
    <x v="0"/>
    <n v="2"/>
    <x v="1"/>
  </r>
  <r>
    <x v="24"/>
    <m/>
    <m/>
    <x v="0"/>
    <n v="2"/>
    <x v="1"/>
  </r>
  <r>
    <x v="24"/>
    <m/>
    <m/>
    <x v="0"/>
    <n v="2"/>
    <x v="1"/>
  </r>
  <r>
    <x v="24"/>
    <s v="0dcc9c14f5d8f0f26c174676fa770b18f4aa122c"/>
    <m/>
    <x v="0"/>
    <n v="619562"/>
    <x v="1"/>
  </r>
  <r>
    <x v="24"/>
    <m/>
    <m/>
    <x v="0"/>
    <n v="619562"/>
    <x v="1"/>
  </r>
  <r>
    <x v="24"/>
    <m/>
    <n v="2E-3"/>
    <x v="58"/>
    <n v="619562"/>
    <x v="286"/>
  </r>
  <r>
    <x v="24"/>
    <m/>
    <n v="0"/>
    <x v="59"/>
    <n v="619562"/>
    <x v="1"/>
  </r>
  <r>
    <x v="24"/>
    <m/>
    <n v="0"/>
    <x v="60"/>
    <n v="619562"/>
    <x v="1"/>
  </r>
  <r>
    <x v="24"/>
    <m/>
    <n v="1E-3"/>
    <x v="61"/>
    <n v="619562"/>
    <x v="287"/>
  </r>
  <r>
    <x v="24"/>
    <m/>
    <n v="4.0000000000000001E-3"/>
    <x v="62"/>
    <n v="619562"/>
    <x v="288"/>
  </r>
  <r>
    <x v="24"/>
    <m/>
    <n v="0"/>
    <x v="63"/>
    <n v="619562"/>
    <x v="1"/>
  </r>
  <r>
    <x v="24"/>
    <m/>
    <n v="0.01"/>
    <x v="64"/>
    <n v="619562"/>
    <x v="289"/>
  </r>
  <r>
    <x v="24"/>
    <m/>
    <n v="1E-3"/>
    <x v="65"/>
    <n v="619562"/>
    <x v="287"/>
  </r>
  <r>
    <x v="24"/>
    <m/>
    <n v="3.0000000000000001E-3"/>
    <x v="66"/>
    <n v="619562"/>
    <x v="290"/>
  </r>
  <r>
    <x v="24"/>
    <m/>
    <n v="3.0000000000000001E-3"/>
    <x v="67"/>
    <n v="619562"/>
    <x v="290"/>
  </r>
  <r>
    <x v="24"/>
    <m/>
    <n v="2E-3"/>
    <x v="68"/>
    <n v="619562"/>
    <x v="286"/>
  </r>
  <r>
    <x v="24"/>
    <m/>
    <n v="6.0000000000000001E-3"/>
    <x v="69"/>
    <n v="619562"/>
    <x v="291"/>
  </r>
  <r>
    <x v="24"/>
    <m/>
    <n v="0"/>
    <x v="70"/>
    <n v="619562"/>
    <x v="1"/>
  </r>
  <r>
    <x v="24"/>
    <m/>
    <n v="1.6E-2"/>
    <x v="71"/>
    <n v="619562"/>
    <x v="292"/>
  </r>
  <r>
    <x v="24"/>
    <m/>
    <n v="0"/>
    <x v="72"/>
    <n v="619562"/>
    <x v="1"/>
  </r>
  <r>
    <x v="24"/>
    <m/>
    <n v="7.0000000000000001E-3"/>
    <x v="73"/>
    <n v="619562"/>
    <x v="293"/>
  </r>
  <r>
    <x v="24"/>
    <m/>
    <n v="0"/>
    <x v="74"/>
    <n v="619562"/>
    <x v="1"/>
  </r>
  <r>
    <x v="24"/>
    <m/>
    <n v="0"/>
    <x v="75"/>
    <n v="619562"/>
    <x v="1"/>
  </r>
  <r>
    <x v="24"/>
    <m/>
    <n v="0"/>
    <x v="76"/>
    <n v="619562"/>
    <x v="1"/>
  </r>
  <r>
    <x v="24"/>
    <m/>
    <n v="0"/>
    <x v="77"/>
    <n v="619562"/>
    <x v="1"/>
  </r>
  <r>
    <x v="24"/>
    <m/>
    <n v="0"/>
    <x v="78"/>
    <n v="619562"/>
    <x v="1"/>
  </r>
  <r>
    <x v="24"/>
    <m/>
    <n v="0"/>
    <x v="79"/>
    <n v="619562"/>
    <x v="1"/>
  </r>
  <r>
    <x v="24"/>
    <m/>
    <n v="0"/>
    <x v="80"/>
    <n v="619562"/>
    <x v="1"/>
  </r>
  <r>
    <x v="24"/>
    <m/>
    <n v="6.0000000000000001E-3"/>
    <x v="81"/>
    <n v="619562"/>
    <x v="291"/>
  </r>
  <r>
    <x v="24"/>
    <m/>
    <n v="0"/>
    <x v="82"/>
    <n v="619562"/>
    <x v="1"/>
  </r>
  <r>
    <x v="24"/>
    <m/>
    <n v="0"/>
    <x v="83"/>
    <n v="619562"/>
    <x v="1"/>
  </r>
  <r>
    <x v="24"/>
    <m/>
    <n v="0"/>
    <x v="84"/>
    <n v="619562"/>
    <x v="1"/>
  </r>
  <r>
    <x v="24"/>
    <m/>
    <n v="3.0000000000000001E-3"/>
    <x v="85"/>
    <n v="619562"/>
    <x v="290"/>
  </r>
  <r>
    <x v="24"/>
    <m/>
    <n v="0"/>
    <x v="86"/>
    <n v="619562"/>
    <x v="1"/>
  </r>
  <r>
    <x v="24"/>
    <m/>
    <n v="0"/>
    <x v="87"/>
    <n v="619562"/>
    <x v="1"/>
  </r>
  <r>
    <x v="24"/>
    <m/>
    <n v="0"/>
    <x v="88"/>
    <n v="619562"/>
    <x v="1"/>
  </r>
  <r>
    <x v="24"/>
    <m/>
    <n v="3.0000000000000001E-3"/>
    <x v="89"/>
    <n v="619562"/>
    <x v="290"/>
  </r>
  <r>
    <x v="24"/>
    <m/>
    <n v="0"/>
    <x v="90"/>
    <n v="619562"/>
    <x v="1"/>
  </r>
  <r>
    <x v="24"/>
    <m/>
    <n v="1E-3"/>
    <x v="91"/>
    <n v="619562"/>
    <x v="287"/>
  </r>
  <r>
    <x v="24"/>
    <m/>
    <n v="1E-3"/>
    <x v="92"/>
    <n v="619562"/>
    <x v="287"/>
  </r>
  <r>
    <x v="24"/>
    <m/>
    <n v="3.0000000000000001E-3"/>
    <x v="93"/>
    <n v="619562"/>
    <x v="290"/>
  </r>
  <r>
    <x v="24"/>
    <m/>
    <n v="1.2E-2"/>
    <x v="94"/>
    <n v="619562"/>
    <x v="294"/>
  </r>
  <r>
    <x v="24"/>
    <m/>
    <n v="3.5000000000000003E-2"/>
    <x v="95"/>
    <n v="619562"/>
    <x v="295"/>
  </r>
  <r>
    <x v="24"/>
    <m/>
    <n v="4.0000000000000001E-3"/>
    <x v="96"/>
    <n v="619562"/>
    <x v="288"/>
  </r>
  <r>
    <x v="24"/>
    <m/>
    <n v="2E-3"/>
    <x v="97"/>
    <n v="619562"/>
    <x v="286"/>
  </r>
  <r>
    <x v="24"/>
    <m/>
    <n v="2E-3"/>
    <x v="98"/>
    <n v="619562"/>
    <x v="286"/>
  </r>
  <r>
    <x v="24"/>
    <m/>
    <n v="1.9E-2"/>
    <x v="99"/>
    <n v="619562"/>
    <x v="296"/>
  </r>
  <r>
    <x v="24"/>
    <m/>
    <n v="0"/>
    <x v="100"/>
    <n v="619562"/>
    <x v="1"/>
  </r>
  <r>
    <x v="24"/>
    <m/>
    <n v="7.0000000000000001E-3"/>
    <x v="101"/>
    <n v="619562"/>
    <x v="293"/>
  </r>
  <r>
    <x v="24"/>
    <m/>
    <n v="1E-3"/>
    <x v="102"/>
    <n v="619562"/>
    <x v="287"/>
  </r>
  <r>
    <x v="24"/>
    <m/>
    <n v="1E-3"/>
    <x v="103"/>
    <n v="619562"/>
    <x v="287"/>
  </r>
  <r>
    <x v="24"/>
    <m/>
    <n v="0"/>
    <x v="104"/>
    <n v="619562"/>
    <x v="1"/>
  </r>
  <r>
    <x v="24"/>
    <m/>
    <n v="3.0000000000000001E-3"/>
    <x v="105"/>
    <n v="619562"/>
    <x v="290"/>
  </r>
  <r>
    <x v="24"/>
    <m/>
    <n v="0"/>
    <x v="106"/>
    <n v="619562"/>
    <x v="1"/>
  </r>
  <r>
    <x v="24"/>
    <m/>
    <n v="4.0000000000000001E-3"/>
    <x v="107"/>
    <n v="619562"/>
    <x v="288"/>
  </r>
  <r>
    <x v="24"/>
    <m/>
    <n v="0"/>
    <x v="108"/>
    <n v="619562"/>
    <x v="1"/>
  </r>
  <r>
    <x v="24"/>
    <m/>
    <n v="3.0000000000000001E-3"/>
    <x v="109"/>
    <n v="619562"/>
    <x v="290"/>
  </r>
  <r>
    <x v="24"/>
    <m/>
    <n v="0"/>
    <x v="110"/>
    <n v="619562"/>
    <x v="1"/>
  </r>
  <r>
    <x v="24"/>
    <m/>
    <n v="1E-3"/>
    <x v="111"/>
    <n v="619562"/>
    <x v="287"/>
  </r>
  <r>
    <x v="24"/>
    <m/>
    <n v="0"/>
    <x v="112"/>
    <n v="619562"/>
    <x v="1"/>
  </r>
  <r>
    <x v="24"/>
    <m/>
    <n v="0"/>
    <x v="113"/>
    <n v="619562"/>
    <x v="1"/>
  </r>
  <r>
    <x v="24"/>
    <m/>
    <n v="0"/>
    <x v="114"/>
    <n v="619562"/>
    <x v="1"/>
  </r>
  <r>
    <x v="24"/>
    <m/>
    <n v="1E-3"/>
    <x v="115"/>
    <n v="619562"/>
    <x v="287"/>
  </r>
  <r>
    <x v="24"/>
    <m/>
    <n v="0"/>
    <x v="116"/>
    <n v="619562"/>
    <x v="1"/>
  </r>
  <r>
    <x v="24"/>
    <m/>
    <n v="0"/>
    <x v="117"/>
    <n v="619562"/>
    <x v="1"/>
  </r>
  <r>
    <x v="24"/>
    <m/>
    <n v="0"/>
    <x v="118"/>
    <n v="619562"/>
    <x v="1"/>
  </r>
  <r>
    <x v="24"/>
    <m/>
    <n v="0"/>
    <x v="119"/>
    <n v="619562"/>
    <x v="1"/>
  </r>
  <r>
    <x v="24"/>
    <m/>
    <n v="0"/>
    <x v="120"/>
    <n v="619562"/>
    <x v="1"/>
  </r>
  <r>
    <x v="24"/>
    <m/>
    <n v="0"/>
    <x v="121"/>
    <n v="619562"/>
    <x v="1"/>
  </r>
  <r>
    <x v="24"/>
    <m/>
    <n v="0"/>
    <x v="122"/>
    <n v="619562"/>
    <x v="1"/>
  </r>
  <r>
    <x v="24"/>
    <m/>
    <n v="5.8000000000000003E-2"/>
    <x v="123"/>
    <n v="619562"/>
    <x v="297"/>
  </r>
  <r>
    <x v="24"/>
    <m/>
    <n v="1E-3"/>
    <x v="124"/>
    <n v="619562"/>
    <x v="287"/>
  </r>
  <r>
    <x v="24"/>
    <m/>
    <n v="1E-3"/>
    <x v="125"/>
    <n v="619562"/>
    <x v="287"/>
  </r>
  <r>
    <x v="24"/>
    <m/>
    <n v="0"/>
    <x v="126"/>
    <n v="619562"/>
    <x v="1"/>
  </r>
  <r>
    <x v="24"/>
    <m/>
    <n v="0"/>
    <x v="127"/>
    <n v="619562"/>
    <x v="1"/>
  </r>
  <r>
    <x v="24"/>
    <m/>
    <n v="0"/>
    <x v="128"/>
    <n v="619562"/>
    <x v="1"/>
  </r>
  <r>
    <x v="24"/>
    <m/>
    <n v="1E-3"/>
    <x v="129"/>
    <n v="619562"/>
    <x v="287"/>
  </r>
  <r>
    <x v="24"/>
    <m/>
    <n v="0"/>
    <x v="130"/>
    <n v="619562"/>
    <x v="1"/>
  </r>
  <r>
    <x v="24"/>
    <m/>
    <n v="0"/>
    <x v="131"/>
    <n v="619562"/>
    <x v="1"/>
  </r>
  <r>
    <x v="24"/>
    <m/>
    <n v="0"/>
    <x v="132"/>
    <n v="619562"/>
    <x v="1"/>
  </r>
  <r>
    <x v="24"/>
    <m/>
    <n v="0"/>
    <x v="133"/>
    <n v="619562"/>
    <x v="1"/>
  </r>
  <r>
    <x v="24"/>
    <m/>
    <n v="0"/>
    <x v="134"/>
    <n v="619562"/>
    <x v="1"/>
  </r>
  <r>
    <x v="24"/>
    <m/>
    <n v="0"/>
    <x v="135"/>
    <n v="619562"/>
    <x v="1"/>
  </r>
  <r>
    <x v="24"/>
    <m/>
    <n v="0"/>
    <x v="136"/>
    <n v="619562"/>
    <x v="1"/>
  </r>
  <r>
    <x v="24"/>
    <m/>
    <n v="0"/>
    <x v="137"/>
    <n v="619562"/>
    <x v="1"/>
  </r>
  <r>
    <x v="24"/>
    <m/>
    <n v="0"/>
    <x v="138"/>
    <n v="619562"/>
    <x v="1"/>
  </r>
  <r>
    <x v="24"/>
    <m/>
    <n v="0"/>
    <x v="139"/>
    <n v="619562"/>
    <x v="1"/>
  </r>
  <r>
    <x v="24"/>
    <m/>
    <n v="3.5000000000000003E-2"/>
    <x v="140"/>
    <n v="619562"/>
    <x v="295"/>
  </r>
  <r>
    <x v="24"/>
    <m/>
    <n v="0"/>
    <x v="141"/>
    <n v="619562"/>
    <x v="1"/>
  </r>
  <r>
    <x v="24"/>
    <m/>
    <n v="0"/>
    <x v="142"/>
    <n v="619562"/>
    <x v="1"/>
  </r>
  <r>
    <x v="24"/>
    <m/>
    <n v="1E-3"/>
    <x v="143"/>
    <n v="619562"/>
    <x v="287"/>
  </r>
  <r>
    <x v="24"/>
    <m/>
    <n v="0"/>
    <x v="144"/>
    <n v="619562"/>
    <x v="1"/>
  </r>
  <r>
    <x v="24"/>
    <m/>
    <n v="0"/>
    <x v="145"/>
    <n v="619562"/>
    <x v="1"/>
  </r>
  <r>
    <x v="24"/>
    <m/>
    <n v="0"/>
    <x v="146"/>
    <n v="619562"/>
    <x v="1"/>
  </r>
  <r>
    <x v="24"/>
    <m/>
    <n v="0"/>
    <x v="147"/>
    <n v="619562"/>
    <x v="1"/>
  </r>
  <r>
    <x v="24"/>
    <m/>
    <n v="0"/>
    <x v="148"/>
    <n v="619562"/>
    <x v="1"/>
  </r>
  <r>
    <x v="24"/>
    <m/>
    <n v="0"/>
    <x v="149"/>
    <n v="619562"/>
    <x v="1"/>
  </r>
  <r>
    <x v="24"/>
    <m/>
    <n v="0"/>
    <x v="150"/>
    <n v="619562"/>
    <x v="1"/>
  </r>
  <r>
    <x v="24"/>
    <m/>
    <n v="0"/>
    <x v="151"/>
    <n v="619562"/>
    <x v="1"/>
  </r>
  <r>
    <x v="24"/>
    <m/>
    <n v="1E-3"/>
    <x v="152"/>
    <n v="619562"/>
    <x v="287"/>
  </r>
  <r>
    <x v="24"/>
    <m/>
    <n v="0"/>
    <x v="153"/>
    <n v="619562"/>
    <x v="1"/>
  </r>
  <r>
    <x v="24"/>
    <m/>
    <n v="0"/>
    <x v="154"/>
    <n v="619562"/>
    <x v="1"/>
  </r>
  <r>
    <x v="24"/>
    <m/>
    <n v="1.2E-2"/>
    <x v="155"/>
    <n v="619562"/>
    <x v="294"/>
  </r>
  <r>
    <x v="24"/>
    <m/>
    <n v="0"/>
    <x v="156"/>
    <n v="619562"/>
    <x v="1"/>
  </r>
  <r>
    <x v="24"/>
    <m/>
    <n v="1E-3"/>
    <x v="157"/>
    <n v="619562"/>
    <x v="287"/>
  </r>
  <r>
    <x v="24"/>
    <m/>
    <n v="2E-3"/>
    <x v="158"/>
    <n v="619562"/>
    <x v="286"/>
  </r>
  <r>
    <x v="24"/>
    <m/>
    <n v="0"/>
    <x v="159"/>
    <n v="619562"/>
    <x v="1"/>
  </r>
  <r>
    <x v="24"/>
    <m/>
    <n v="0"/>
    <x v="160"/>
    <n v="619562"/>
    <x v="1"/>
  </r>
  <r>
    <x v="24"/>
    <m/>
    <n v="0"/>
    <x v="161"/>
    <n v="619562"/>
    <x v="1"/>
  </r>
  <r>
    <x v="24"/>
    <m/>
    <n v="0"/>
    <x v="162"/>
    <n v="619562"/>
    <x v="1"/>
  </r>
  <r>
    <x v="24"/>
    <m/>
    <n v="0"/>
    <x v="163"/>
    <n v="619562"/>
    <x v="1"/>
  </r>
  <r>
    <x v="24"/>
    <m/>
    <n v="1E-3"/>
    <x v="164"/>
    <n v="619562"/>
    <x v="287"/>
  </r>
  <r>
    <x v="24"/>
    <m/>
    <n v="6.0000000000000001E-3"/>
    <x v="165"/>
    <n v="619562"/>
    <x v="291"/>
  </r>
  <r>
    <x v="24"/>
    <m/>
    <n v="6.0000000000000001E-3"/>
    <x v="166"/>
    <n v="619562"/>
    <x v="291"/>
  </r>
  <r>
    <x v="24"/>
    <m/>
    <n v="5.0999999999999997E-2"/>
    <x v="167"/>
    <n v="619562"/>
    <x v="298"/>
  </r>
  <r>
    <x v="24"/>
    <m/>
    <n v="0"/>
    <x v="168"/>
    <n v="619562"/>
    <x v="1"/>
  </r>
  <r>
    <x v="24"/>
    <m/>
    <n v="0"/>
    <x v="169"/>
    <n v="619562"/>
    <x v="1"/>
  </r>
  <r>
    <x v="24"/>
    <m/>
    <n v="0"/>
    <x v="170"/>
    <n v="619562"/>
    <x v="1"/>
  </r>
  <r>
    <x v="24"/>
    <m/>
    <n v="2E-3"/>
    <x v="171"/>
    <n v="619562"/>
    <x v="286"/>
  </r>
  <r>
    <x v="24"/>
    <m/>
    <n v="1.0999999999999999E-2"/>
    <x v="172"/>
    <n v="619562"/>
    <x v="299"/>
  </r>
  <r>
    <x v="24"/>
    <m/>
    <n v="0"/>
    <x v="173"/>
    <n v="619562"/>
    <x v="1"/>
  </r>
  <r>
    <x v="24"/>
    <m/>
    <n v="2E-3"/>
    <x v="174"/>
    <n v="619562"/>
    <x v="286"/>
  </r>
  <r>
    <x v="24"/>
    <m/>
    <n v="1E-3"/>
    <x v="175"/>
    <n v="619562"/>
    <x v="287"/>
  </r>
  <r>
    <x v="24"/>
    <m/>
    <n v="0.01"/>
    <x v="176"/>
    <n v="619562"/>
    <x v="289"/>
  </r>
  <r>
    <x v="24"/>
    <m/>
    <n v="2E-3"/>
    <x v="177"/>
    <n v="619562"/>
    <x v="286"/>
  </r>
  <r>
    <x v="24"/>
    <m/>
    <n v="1.4999999999999999E-2"/>
    <x v="178"/>
    <n v="619562"/>
    <x v="300"/>
  </r>
  <r>
    <x v="24"/>
    <m/>
    <n v="2.9000000000000001E-2"/>
    <x v="179"/>
    <n v="619562"/>
    <x v="301"/>
  </r>
  <r>
    <x v="24"/>
    <m/>
    <n v="3.3000000000000002E-2"/>
    <x v="180"/>
    <n v="619562"/>
    <x v="302"/>
  </r>
  <r>
    <x v="24"/>
    <m/>
    <n v="3.0000000000000001E-3"/>
    <x v="181"/>
    <n v="619562"/>
    <x v="290"/>
  </r>
  <r>
    <x v="24"/>
    <m/>
    <n v="0"/>
    <x v="182"/>
    <n v="619562"/>
    <x v="1"/>
  </r>
  <r>
    <x v="24"/>
    <m/>
    <n v="0"/>
    <x v="183"/>
    <n v="619562"/>
    <x v="1"/>
  </r>
  <r>
    <x v="24"/>
    <m/>
    <n v="1E-3"/>
    <x v="184"/>
    <n v="619562"/>
    <x v="287"/>
  </r>
  <r>
    <x v="24"/>
    <m/>
    <n v="1E-3"/>
    <x v="185"/>
    <n v="619562"/>
    <x v="287"/>
  </r>
  <r>
    <x v="24"/>
    <m/>
    <n v="8.9999999999999993E-3"/>
    <x v="186"/>
    <n v="619562"/>
    <x v="303"/>
  </r>
  <r>
    <x v="24"/>
    <m/>
    <n v="0.01"/>
    <x v="187"/>
    <n v="619562"/>
    <x v="289"/>
  </r>
  <r>
    <x v="24"/>
    <m/>
    <n v="8.9999999999999993E-3"/>
    <x v="188"/>
    <n v="619562"/>
    <x v="303"/>
  </r>
  <r>
    <x v="24"/>
    <m/>
    <n v="8.9999999999999993E-3"/>
    <x v="189"/>
    <n v="619562"/>
    <x v="303"/>
  </r>
  <r>
    <x v="24"/>
    <m/>
    <n v="1E-3"/>
    <x v="190"/>
    <n v="619562"/>
    <x v="287"/>
  </r>
  <r>
    <x v="24"/>
    <m/>
    <n v="7.0000000000000001E-3"/>
    <x v="191"/>
    <n v="619562"/>
    <x v="293"/>
  </r>
  <r>
    <x v="24"/>
    <m/>
    <n v="0"/>
    <x v="192"/>
    <n v="619562"/>
    <x v="1"/>
  </r>
  <r>
    <x v="24"/>
    <m/>
    <n v="2E-3"/>
    <x v="193"/>
    <n v="619562"/>
    <x v="286"/>
  </r>
  <r>
    <x v="24"/>
    <m/>
    <n v="0"/>
    <x v="194"/>
    <n v="619562"/>
    <x v="1"/>
  </r>
  <r>
    <x v="24"/>
    <m/>
    <n v="0"/>
    <x v="195"/>
    <n v="619562"/>
    <x v="1"/>
  </r>
  <r>
    <x v="24"/>
    <m/>
    <n v="0"/>
    <x v="196"/>
    <n v="619562"/>
    <x v="1"/>
  </r>
  <r>
    <x v="24"/>
    <m/>
    <n v="0"/>
    <x v="197"/>
    <n v="619562"/>
    <x v="1"/>
  </r>
  <r>
    <x v="24"/>
    <m/>
    <n v="1.4999999999999999E-2"/>
    <x v="198"/>
    <n v="619562"/>
    <x v="300"/>
  </r>
  <r>
    <x v="24"/>
    <m/>
    <n v="1.2E-2"/>
    <x v="199"/>
    <n v="619562"/>
    <x v="294"/>
  </r>
  <r>
    <x v="24"/>
    <m/>
    <n v="2E-3"/>
    <x v="200"/>
    <n v="619562"/>
    <x v="286"/>
  </r>
  <r>
    <x v="24"/>
    <m/>
    <n v="1E-3"/>
    <x v="201"/>
    <n v="619562"/>
    <x v="287"/>
  </r>
  <r>
    <x v="24"/>
    <m/>
    <n v="0"/>
    <x v="202"/>
    <n v="619562"/>
    <x v="1"/>
  </r>
  <r>
    <x v="24"/>
    <m/>
    <n v="8.0000000000000002E-3"/>
    <x v="203"/>
    <n v="619562"/>
    <x v="304"/>
  </r>
  <r>
    <x v="24"/>
    <m/>
    <n v="5.0000000000000001E-3"/>
    <x v="204"/>
    <n v="619562"/>
    <x v="305"/>
  </r>
  <r>
    <x v="24"/>
    <m/>
    <n v="3.0000000000000001E-3"/>
    <x v="205"/>
    <n v="619562"/>
    <x v="290"/>
  </r>
  <r>
    <x v="24"/>
    <m/>
    <n v="2E-3"/>
    <x v="206"/>
    <n v="619562"/>
    <x v="286"/>
  </r>
  <r>
    <x v="24"/>
    <m/>
    <n v="2E-3"/>
    <x v="207"/>
    <n v="619562"/>
    <x v="286"/>
  </r>
  <r>
    <x v="24"/>
    <m/>
    <n v="0"/>
    <x v="208"/>
    <n v="619562"/>
    <x v="1"/>
  </r>
  <r>
    <x v="24"/>
    <m/>
    <n v="1E-3"/>
    <x v="209"/>
    <n v="619562"/>
    <x v="287"/>
  </r>
  <r>
    <x v="24"/>
    <m/>
    <n v="0"/>
    <x v="210"/>
    <n v="619562"/>
    <x v="1"/>
  </r>
  <r>
    <x v="24"/>
    <m/>
    <n v="0"/>
    <x v="211"/>
    <n v="619562"/>
    <x v="1"/>
  </r>
  <r>
    <x v="24"/>
    <m/>
    <n v="0"/>
    <x v="212"/>
    <n v="619562"/>
    <x v="1"/>
  </r>
  <r>
    <x v="24"/>
    <m/>
    <n v="1E-3"/>
    <x v="213"/>
    <n v="619562"/>
    <x v="287"/>
  </r>
  <r>
    <x v="24"/>
    <m/>
    <n v="0"/>
    <x v="214"/>
    <n v="619562"/>
    <x v="1"/>
  </r>
  <r>
    <x v="24"/>
    <m/>
    <n v="0"/>
    <x v="215"/>
    <n v="619562"/>
    <x v="1"/>
  </r>
  <r>
    <x v="24"/>
    <m/>
    <n v="0"/>
    <x v="216"/>
    <n v="619562"/>
    <x v="1"/>
  </r>
  <r>
    <x v="24"/>
    <m/>
    <n v="0"/>
    <x v="217"/>
    <n v="619562"/>
    <x v="1"/>
  </r>
  <r>
    <x v="24"/>
    <m/>
    <n v="0"/>
    <x v="218"/>
    <n v="619562"/>
    <x v="1"/>
  </r>
  <r>
    <x v="24"/>
    <m/>
    <n v="0"/>
    <x v="219"/>
    <n v="619562"/>
    <x v="1"/>
  </r>
  <r>
    <x v="24"/>
    <m/>
    <n v="0"/>
    <x v="220"/>
    <n v="619562"/>
    <x v="1"/>
  </r>
  <r>
    <x v="24"/>
    <m/>
    <n v="0"/>
    <x v="221"/>
    <n v="619562"/>
    <x v="1"/>
  </r>
  <r>
    <x v="24"/>
    <m/>
    <n v="0"/>
    <x v="222"/>
    <n v="619562"/>
    <x v="1"/>
  </r>
  <r>
    <x v="24"/>
    <m/>
    <n v="2E-3"/>
    <x v="223"/>
    <n v="619562"/>
    <x v="286"/>
  </r>
  <r>
    <x v="24"/>
    <m/>
    <n v="0"/>
    <x v="224"/>
    <n v="619562"/>
    <x v="1"/>
  </r>
  <r>
    <x v="24"/>
    <m/>
    <n v="2E-3"/>
    <x v="225"/>
    <n v="619562"/>
    <x v="286"/>
  </r>
  <r>
    <x v="24"/>
    <m/>
    <n v="2E-3"/>
    <x v="226"/>
    <n v="619562"/>
    <x v="286"/>
  </r>
  <r>
    <x v="24"/>
    <m/>
    <n v="1E-3"/>
    <x v="227"/>
    <n v="619562"/>
    <x v="287"/>
  </r>
  <r>
    <x v="24"/>
    <m/>
    <n v="2E-3"/>
    <x v="228"/>
    <n v="619562"/>
    <x v="286"/>
  </r>
  <r>
    <x v="24"/>
    <m/>
    <n v="0"/>
    <x v="229"/>
    <n v="619562"/>
    <x v="1"/>
  </r>
  <r>
    <x v="24"/>
    <m/>
    <n v="0"/>
    <x v="230"/>
    <n v="619562"/>
    <x v="1"/>
  </r>
  <r>
    <x v="24"/>
    <m/>
    <n v="1E-3"/>
    <x v="231"/>
    <n v="619562"/>
    <x v="287"/>
  </r>
  <r>
    <x v="24"/>
    <m/>
    <n v="1E-3"/>
    <x v="232"/>
    <n v="619562"/>
    <x v="287"/>
  </r>
  <r>
    <x v="24"/>
    <m/>
    <n v="0"/>
    <x v="233"/>
    <n v="619562"/>
    <x v="1"/>
  </r>
  <r>
    <x v="24"/>
    <m/>
    <n v="1E-3"/>
    <x v="234"/>
    <n v="619562"/>
    <x v="287"/>
  </r>
  <r>
    <x v="24"/>
    <m/>
    <n v="2.1000000000000001E-2"/>
    <x v="235"/>
    <n v="619562"/>
    <x v="306"/>
  </r>
  <r>
    <x v="24"/>
    <m/>
    <n v="1E-3"/>
    <x v="236"/>
    <n v="619562"/>
    <x v="287"/>
  </r>
  <r>
    <x v="24"/>
    <m/>
    <n v="0"/>
    <x v="237"/>
    <n v="619562"/>
    <x v="1"/>
  </r>
  <r>
    <x v="24"/>
    <m/>
    <n v="2E-3"/>
    <x v="238"/>
    <n v="619562"/>
    <x v="286"/>
  </r>
  <r>
    <x v="24"/>
    <m/>
    <n v="8.0000000000000002E-3"/>
    <x v="239"/>
    <n v="619562"/>
    <x v="304"/>
  </r>
  <r>
    <x v="24"/>
    <m/>
    <n v="3.0000000000000001E-3"/>
    <x v="240"/>
    <n v="619562"/>
    <x v="290"/>
  </r>
  <r>
    <x v="24"/>
    <m/>
    <n v="1E-3"/>
    <x v="241"/>
    <n v="619562"/>
    <x v="287"/>
  </r>
  <r>
    <x v="24"/>
    <m/>
    <n v="0"/>
    <x v="242"/>
    <n v="619562"/>
    <x v="1"/>
  </r>
  <r>
    <x v="24"/>
    <m/>
    <n v="0"/>
    <x v="243"/>
    <n v="619562"/>
    <x v="1"/>
  </r>
  <r>
    <x v="24"/>
    <m/>
    <n v="3.0000000000000001E-3"/>
    <x v="244"/>
    <n v="619562"/>
    <x v="290"/>
  </r>
  <r>
    <x v="24"/>
    <m/>
    <n v="2E-3"/>
    <x v="245"/>
    <n v="619562"/>
    <x v="286"/>
  </r>
  <r>
    <x v="24"/>
    <m/>
    <n v="1E-3"/>
    <x v="246"/>
    <n v="619562"/>
    <x v="287"/>
  </r>
  <r>
    <x v="24"/>
    <m/>
    <n v="3.0000000000000001E-3"/>
    <x v="247"/>
    <n v="619562"/>
    <x v="290"/>
  </r>
  <r>
    <x v="24"/>
    <m/>
    <n v="4.0000000000000001E-3"/>
    <x v="248"/>
    <n v="619562"/>
    <x v="288"/>
  </r>
  <r>
    <x v="24"/>
    <m/>
    <n v="0"/>
    <x v="249"/>
    <n v="619562"/>
    <x v="1"/>
  </r>
  <r>
    <x v="24"/>
    <m/>
    <n v="1.2999999999999999E-2"/>
    <x v="250"/>
    <n v="619562"/>
    <x v="307"/>
  </r>
  <r>
    <x v="24"/>
    <m/>
    <n v="3.0000000000000001E-3"/>
    <x v="251"/>
    <n v="619562"/>
    <x v="290"/>
  </r>
  <r>
    <x v="24"/>
    <m/>
    <n v="0"/>
    <x v="252"/>
    <n v="619562"/>
    <x v="1"/>
  </r>
  <r>
    <x v="24"/>
    <m/>
    <n v="5.0000000000000001E-3"/>
    <x v="253"/>
    <n v="619562"/>
    <x v="305"/>
  </r>
  <r>
    <x v="24"/>
    <m/>
    <n v="0"/>
    <x v="254"/>
    <n v="619562"/>
    <x v="1"/>
  </r>
  <r>
    <x v="24"/>
    <m/>
    <n v="0"/>
    <x v="255"/>
    <n v="619562"/>
    <x v="1"/>
  </r>
  <r>
    <x v="24"/>
    <m/>
    <n v="1E-3"/>
    <x v="256"/>
    <n v="619562"/>
    <x v="287"/>
  </r>
  <r>
    <x v="24"/>
    <m/>
    <n v="3.0000000000000001E-3"/>
    <x v="257"/>
    <n v="619562"/>
    <x v="290"/>
  </r>
  <r>
    <x v="24"/>
    <m/>
    <n v="2E-3"/>
    <x v="258"/>
    <n v="619562"/>
    <x v="286"/>
  </r>
  <r>
    <x v="24"/>
    <m/>
    <n v="1.4999999999999999E-2"/>
    <x v="259"/>
    <n v="619562"/>
    <x v="300"/>
  </r>
  <r>
    <x v="24"/>
    <m/>
    <n v="0"/>
    <x v="260"/>
    <n v="619562"/>
    <x v="1"/>
  </r>
  <r>
    <x v="24"/>
    <m/>
    <n v="0"/>
    <x v="261"/>
    <n v="619562"/>
    <x v="1"/>
  </r>
  <r>
    <x v="24"/>
    <m/>
    <n v="2E-3"/>
    <x v="262"/>
    <n v="619562"/>
    <x v="286"/>
  </r>
  <r>
    <x v="24"/>
    <m/>
    <n v="3.0000000000000001E-3"/>
    <x v="263"/>
    <n v="619562"/>
    <x v="290"/>
  </r>
  <r>
    <x v="24"/>
    <m/>
    <n v="0"/>
    <x v="264"/>
    <n v="619562"/>
    <x v="1"/>
  </r>
  <r>
    <x v="24"/>
    <m/>
    <n v="1E-3"/>
    <x v="265"/>
    <n v="619562"/>
    <x v="287"/>
  </r>
  <r>
    <x v="24"/>
    <m/>
    <n v="0"/>
    <x v="266"/>
    <n v="619562"/>
    <x v="1"/>
  </r>
  <r>
    <x v="24"/>
    <m/>
    <n v="2E-3"/>
    <x v="267"/>
    <n v="619562"/>
    <x v="286"/>
  </r>
  <r>
    <x v="24"/>
    <m/>
    <n v="0"/>
    <x v="268"/>
    <n v="619562"/>
    <x v="1"/>
  </r>
  <r>
    <x v="24"/>
    <m/>
    <n v="1E-3"/>
    <x v="269"/>
    <n v="619562"/>
    <x v="287"/>
  </r>
  <r>
    <x v="24"/>
    <m/>
    <n v="2.5999999999999999E-2"/>
    <x v="270"/>
    <n v="619562"/>
    <x v="308"/>
  </r>
  <r>
    <x v="24"/>
    <m/>
    <n v="2E-3"/>
    <x v="271"/>
    <n v="619562"/>
    <x v="286"/>
  </r>
  <r>
    <x v="24"/>
    <m/>
    <n v="1E-3"/>
    <x v="272"/>
    <n v="619562"/>
    <x v="287"/>
  </r>
  <r>
    <x v="24"/>
    <m/>
    <n v="6.0000000000000001E-3"/>
    <x v="273"/>
    <n v="619562"/>
    <x v="291"/>
  </r>
  <r>
    <x v="24"/>
    <m/>
    <n v="6.0000000000000001E-3"/>
    <x v="274"/>
    <n v="619562"/>
    <x v="291"/>
  </r>
  <r>
    <x v="24"/>
    <m/>
    <n v="5.0000000000000001E-3"/>
    <x v="275"/>
    <n v="619562"/>
    <x v="305"/>
  </r>
  <r>
    <x v="24"/>
    <m/>
    <n v="1E-3"/>
    <x v="276"/>
    <n v="619562"/>
    <x v="287"/>
  </r>
  <r>
    <x v="24"/>
    <m/>
    <n v="3.0000000000000001E-3"/>
    <x v="277"/>
    <n v="619562"/>
    <x v="290"/>
  </r>
  <r>
    <x v="24"/>
    <m/>
    <n v="0"/>
    <x v="278"/>
    <n v="619562"/>
    <x v="1"/>
  </r>
  <r>
    <x v="24"/>
    <m/>
    <n v="0"/>
    <x v="279"/>
    <n v="619562"/>
    <x v="1"/>
  </r>
  <r>
    <x v="24"/>
    <m/>
    <n v="0"/>
    <x v="280"/>
    <n v="619562"/>
    <x v="1"/>
  </r>
  <r>
    <x v="24"/>
    <m/>
    <n v="1E-3"/>
    <x v="281"/>
    <n v="619562"/>
    <x v="287"/>
  </r>
  <r>
    <x v="24"/>
    <m/>
    <n v="1E-3"/>
    <x v="282"/>
    <n v="619562"/>
    <x v="287"/>
  </r>
  <r>
    <x v="24"/>
    <m/>
    <n v="0"/>
    <x v="283"/>
    <n v="619562"/>
    <x v="1"/>
  </r>
  <r>
    <x v="24"/>
    <m/>
    <n v="0"/>
    <x v="284"/>
    <n v="619562"/>
    <x v="1"/>
  </r>
  <r>
    <x v="24"/>
    <m/>
    <n v="0"/>
    <x v="285"/>
    <n v="619562"/>
    <x v="1"/>
  </r>
  <r>
    <x v="24"/>
    <m/>
    <n v="0"/>
    <x v="286"/>
    <n v="619562"/>
    <x v="1"/>
  </r>
  <r>
    <x v="24"/>
    <m/>
    <n v="0"/>
    <x v="287"/>
    <n v="619562"/>
    <x v="1"/>
  </r>
  <r>
    <x v="24"/>
    <m/>
    <n v="0"/>
    <x v="288"/>
    <n v="619562"/>
    <x v="1"/>
  </r>
  <r>
    <x v="24"/>
    <m/>
    <n v="1E-3"/>
    <x v="289"/>
    <n v="619562"/>
    <x v="287"/>
  </r>
  <r>
    <x v="24"/>
    <m/>
    <n v="0"/>
    <x v="290"/>
    <n v="619562"/>
    <x v="1"/>
  </r>
  <r>
    <x v="24"/>
    <m/>
    <n v="0"/>
    <x v="291"/>
    <n v="619562"/>
    <x v="1"/>
  </r>
  <r>
    <x v="24"/>
    <m/>
    <n v="0"/>
    <x v="292"/>
    <n v="619562"/>
    <x v="1"/>
  </r>
  <r>
    <x v="24"/>
    <m/>
    <n v="1E-3"/>
    <x v="293"/>
    <n v="619562"/>
    <x v="287"/>
  </r>
  <r>
    <x v="24"/>
    <m/>
    <n v="0"/>
    <x v="294"/>
    <n v="619562"/>
    <x v="1"/>
  </r>
  <r>
    <x v="24"/>
    <m/>
    <n v="0.01"/>
    <x v="295"/>
    <n v="619562"/>
    <x v="289"/>
  </r>
  <r>
    <x v="24"/>
    <m/>
    <n v="0"/>
    <x v="296"/>
    <n v="619562"/>
    <x v="1"/>
  </r>
  <r>
    <x v="24"/>
    <m/>
    <n v="0"/>
    <x v="297"/>
    <n v="619562"/>
    <x v="1"/>
  </r>
  <r>
    <x v="24"/>
    <m/>
    <n v="1E-3"/>
    <x v="298"/>
    <n v="619562"/>
    <x v="287"/>
  </r>
  <r>
    <x v="24"/>
    <m/>
    <n v="0"/>
    <x v="299"/>
    <n v="619562"/>
    <x v="1"/>
  </r>
  <r>
    <x v="24"/>
    <m/>
    <n v="0"/>
    <x v="300"/>
    <n v="619562"/>
    <x v="1"/>
  </r>
  <r>
    <x v="24"/>
    <m/>
    <n v="0"/>
    <x v="301"/>
    <n v="619562"/>
    <x v="1"/>
  </r>
  <r>
    <x v="24"/>
    <m/>
    <n v="3.0000000000000001E-3"/>
    <x v="302"/>
    <n v="619562"/>
    <x v="290"/>
  </r>
  <r>
    <x v="24"/>
    <m/>
    <n v="0"/>
    <x v="303"/>
    <n v="619562"/>
    <x v="1"/>
  </r>
  <r>
    <x v="24"/>
    <m/>
    <n v="0"/>
    <x v="304"/>
    <n v="619562"/>
    <x v="1"/>
  </r>
  <r>
    <x v="24"/>
    <m/>
    <n v="3.0000000000000001E-3"/>
    <x v="305"/>
    <n v="619562"/>
    <x v="290"/>
  </r>
  <r>
    <x v="24"/>
    <m/>
    <n v="6.0000000000000001E-3"/>
    <x v="306"/>
    <n v="619562"/>
    <x v="291"/>
  </r>
  <r>
    <x v="24"/>
    <m/>
    <n v="5.0000000000000001E-3"/>
    <x v="307"/>
    <n v="619562"/>
    <x v="305"/>
  </r>
  <r>
    <x v="24"/>
    <m/>
    <n v="5.0000000000000001E-3"/>
    <x v="308"/>
    <n v="619562"/>
    <x v="305"/>
  </r>
  <r>
    <x v="24"/>
    <m/>
    <n v="1E-3"/>
    <x v="309"/>
    <n v="619562"/>
    <x v="287"/>
  </r>
  <r>
    <x v="24"/>
    <m/>
    <n v="6.0000000000000001E-3"/>
    <x v="310"/>
    <n v="619562"/>
    <x v="291"/>
  </r>
  <r>
    <x v="24"/>
    <m/>
    <n v="1.4999999999999999E-2"/>
    <x v="311"/>
    <n v="619562"/>
    <x v="300"/>
  </r>
  <r>
    <x v="24"/>
    <m/>
    <n v="0"/>
    <x v="312"/>
    <n v="619562"/>
    <x v="1"/>
  </r>
  <r>
    <x v="24"/>
    <m/>
    <n v="0"/>
    <x v="313"/>
    <n v="619562"/>
    <x v="1"/>
  </r>
  <r>
    <x v="24"/>
    <m/>
    <n v="0"/>
    <x v="314"/>
    <n v="619562"/>
    <x v="1"/>
  </r>
  <r>
    <x v="24"/>
    <m/>
    <n v="0"/>
    <x v="315"/>
    <n v="619562"/>
    <x v="1"/>
  </r>
  <r>
    <x v="24"/>
    <m/>
    <n v="2E-3"/>
    <x v="316"/>
    <n v="619562"/>
    <x v="286"/>
  </r>
  <r>
    <x v="24"/>
    <m/>
    <n v="0"/>
    <x v="317"/>
    <n v="619562"/>
    <x v="1"/>
  </r>
  <r>
    <x v="24"/>
    <m/>
    <n v="0.02"/>
    <x v="318"/>
    <n v="619562"/>
    <x v="309"/>
  </r>
  <r>
    <x v="24"/>
    <m/>
    <n v="1E-3"/>
    <x v="319"/>
    <n v="619562"/>
    <x v="287"/>
  </r>
  <r>
    <x v="24"/>
    <m/>
    <n v="1.4E-2"/>
    <x v="320"/>
    <n v="619562"/>
    <x v="310"/>
  </r>
  <r>
    <x v="24"/>
    <m/>
    <n v="0"/>
    <x v="321"/>
    <n v="619562"/>
    <x v="1"/>
  </r>
  <r>
    <x v="24"/>
    <m/>
    <n v="1.0999999999999999E-2"/>
    <x v="322"/>
    <n v="619562"/>
    <x v="299"/>
  </r>
  <r>
    <x v="24"/>
    <m/>
    <n v="6.0000000000000001E-3"/>
    <x v="323"/>
    <n v="619562"/>
    <x v="291"/>
  </r>
  <r>
    <x v="24"/>
    <m/>
    <n v="4.0000000000000001E-3"/>
    <x v="324"/>
    <n v="619562"/>
    <x v="288"/>
  </r>
  <r>
    <x v="24"/>
    <m/>
    <n v="0"/>
    <x v="325"/>
    <n v="619562"/>
    <x v="1"/>
  </r>
  <r>
    <x v="24"/>
    <m/>
    <n v="4.0000000000000001E-3"/>
    <x v="326"/>
    <n v="619562"/>
    <x v="288"/>
  </r>
  <r>
    <x v="24"/>
    <m/>
    <n v="2.1000000000000001E-2"/>
    <x v="327"/>
    <n v="619562"/>
    <x v="306"/>
  </r>
  <r>
    <x v="24"/>
    <m/>
    <n v="0"/>
    <x v="328"/>
    <n v="619562"/>
    <x v="1"/>
  </r>
  <r>
    <x v="24"/>
    <m/>
    <n v="0"/>
    <x v="329"/>
    <n v="619562"/>
    <x v="1"/>
  </r>
  <r>
    <x v="24"/>
    <m/>
    <n v="0"/>
    <x v="330"/>
    <n v="619562"/>
    <x v="1"/>
  </r>
  <r>
    <x v="24"/>
    <m/>
    <n v="1E-3"/>
    <x v="331"/>
    <n v="619562"/>
    <x v="287"/>
  </r>
  <r>
    <x v="24"/>
    <m/>
    <n v="0"/>
    <x v="332"/>
    <n v="619562"/>
    <x v="1"/>
  </r>
  <r>
    <x v="24"/>
    <m/>
    <n v="0"/>
    <x v="333"/>
    <n v="619562"/>
    <x v="1"/>
  </r>
  <r>
    <x v="24"/>
    <m/>
    <n v="0"/>
    <x v="334"/>
    <n v="619562"/>
    <x v="1"/>
  </r>
  <r>
    <x v="24"/>
    <m/>
    <n v="5.0000000000000001E-3"/>
    <x v="335"/>
    <n v="619562"/>
    <x v="305"/>
  </r>
  <r>
    <x v="24"/>
    <m/>
    <n v="4.0000000000000001E-3"/>
    <x v="336"/>
    <n v="619562"/>
    <x v="288"/>
  </r>
  <r>
    <x v="24"/>
    <m/>
    <n v="0"/>
    <x v="337"/>
    <n v="619562"/>
    <x v="1"/>
  </r>
  <r>
    <x v="24"/>
    <m/>
    <n v="6.0000000000000001E-3"/>
    <x v="338"/>
    <n v="619562"/>
    <x v="291"/>
  </r>
  <r>
    <x v="24"/>
    <m/>
    <n v="5.0000000000000001E-3"/>
    <x v="339"/>
    <n v="619562"/>
    <x v="305"/>
  </r>
  <r>
    <x v="24"/>
    <m/>
    <n v="0"/>
    <x v="340"/>
    <n v="619562"/>
    <x v="1"/>
  </r>
  <r>
    <x v="24"/>
    <m/>
    <n v="0"/>
    <x v="341"/>
    <n v="619562"/>
    <x v="1"/>
  </r>
  <r>
    <x v="24"/>
    <m/>
    <n v="1E-3"/>
    <x v="342"/>
    <n v="619562"/>
    <x v="287"/>
  </r>
  <r>
    <x v="24"/>
    <m/>
    <n v="1E-3"/>
    <x v="343"/>
    <n v="619562"/>
    <x v="287"/>
  </r>
  <r>
    <x v="24"/>
    <m/>
    <n v="0"/>
    <x v="344"/>
    <n v="619562"/>
    <x v="1"/>
  </r>
  <r>
    <x v="24"/>
    <m/>
    <n v="0"/>
    <x v="345"/>
    <n v="619562"/>
    <x v="1"/>
  </r>
  <r>
    <x v="24"/>
    <m/>
    <n v="0"/>
    <x v="346"/>
    <n v="619562"/>
    <x v="1"/>
  </r>
  <r>
    <x v="24"/>
    <m/>
    <m/>
    <x v="0"/>
    <n v="619562"/>
    <x v="1"/>
  </r>
  <r>
    <x v="24"/>
    <s v="9998efd1b20de152ae098f69714e1578ae92a5ca"/>
    <m/>
    <x v="0"/>
    <n v="7"/>
    <x v="1"/>
  </r>
  <r>
    <x v="24"/>
    <m/>
    <m/>
    <x v="0"/>
    <n v="7"/>
    <x v="1"/>
  </r>
  <r>
    <x v="24"/>
    <m/>
    <n v="1"/>
    <x v="347"/>
    <n v="7"/>
    <x v="311"/>
  </r>
  <r>
    <x v="24"/>
    <m/>
    <m/>
    <x v="0"/>
    <n v="7"/>
    <x v="1"/>
  </r>
  <r>
    <x v="24"/>
    <s v="2d5d662a834fab72ee1431e3bb0a5ed5a0826177"/>
    <m/>
    <x v="0"/>
    <n v="57"/>
    <x v="1"/>
  </r>
  <r>
    <x v="24"/>
    <m/>
    <m/>
    <x v="0"/>
    <n v="57"/>
    <x v="1"/>
  </r>
  <r>
    <x v="24"/>
    <m/>
    <n v="1.4E-2"/>
    <x v="6"/>
    <n v="57"/>
    <x v="312"/>
  </r>
  <r>
    <x v="24"/>
    <m/>
    <n v="0.16200000000000001"/>
    <x v="10"/>
    <n v="57"/>
    <x v="313"/>
  </r>
  <r>
    <x v="24"/>
    <m/>
    <n v="5.5E-2"/>
    <x v="13"/>
    <n v="57"/>
    <x v="314"/>
  </r>
  <r>
    <x v="24"/>
    <m/>
    <n v="1.0999999999999999E-2"/>
    <x v="29"/>
    <n v="57"/>
    <x v="315"/>
  </r>
  <r>
    <x v="24"/>
    <m/>
    <n v="0.17599999999999999"/>
    <x v="348"/>
    <n v="57"/>
    <x v="316"/>
  </r>
  <r>
    <x v="24"/>
    <m/>
    <m/>
    <x v="0"/>
    <n v="57"/>
    <x v="1"/>
  </r>
  <r>
    <x v="24"/>
    <s v="351523db3169a6c5e2df96f83eacea31978bea3d"/>
    <m/>
    <x v="0"/>
    <n v="48"/>
    <x v="1"/>
  </r>
  <r>
    <x v="24"/>
    <m/>
    <m/>
    <x v="0"/>
    <n v="48"/>
    <x v="1"/>
  </r>
  <r>
    <x v="24"/>
    <m/>
    <n v="0.93"/>
    <x v="349"/>
    <n v="48"/>
    <x v="317"/>
  </r>
  <r>
    <x v="24"/>
    <m/>
    <m/>
    <x v="0"/>
    <n v="48"/>
    <x v="1"/>
  </r>
  <r>
    <x v="24"/>
    <s v="0d1d5016b57c59817fa0619e5cf4c6df046b28c3"/>
    <m/>
    <x v="0"/>
    <n v="768999"/>
    <x v="1"/>
  </r>
  <r>
    <x v="24"/>
    <m/>
    <m/>
    <x v="0"/>
    <n v="768999"/>
    <x v="1"/>
  </r>
  <r>
    <x v="24"/>
    <m/>
    <n v="0"/>
    <x v="350"/>
    <n v="768999"/>
    <x v="1"/>
  </r>
  <r>
    <x v="24"/>
    <m/>
    <n v="0"/>
    <x v="351"/>
    <n v="768999"/>
    <x v="1"/>
  </r>
  <r>
    <x v="24"/>
    <m/>
    <n v="1E-3"/>
    <x v="352"/>
    <n v="768999"/>
    <x v="318"/>
  </r>
  <r>
    <x v="24"/>
    <m/>
    <n v="0"/>
    <x v="353"/>
    <n v="768999"/>
    <x v="1"/>
  </r>
  <r>
    <x v="24"/>
    <m/>
    <n v="1E-3"/>
    <x v="354"/>
    <n v="768999"/>
    <x v="318"/>
  </r>
  <r>
    <x v="24"/>
    <m/>
    <n v="1E-3"/>
    <x v="355"/>
    <n v="768999"/>
    <x v="318"/>
  </r>
  <r>
    <x v="24"/>
    <m/>
    <n v="0"/>
    <x v="356"/>
    <n v="768999"/>
    <x v="1"/>
  </r>
  <r>
    <x v="24"/>
    <m/>
    <n v="0"/>
    <x v="357"/>
    <n v="768999"/>
    <x v="1"/>
  </r>
  <r>
    <x v="24"/>
    <m/>
    <n v="1E-3"/>
    <x v="358"/>
    <n v="768999"/>
    <x v="318"/>
  </r>
  <r>
    <x v="24"/>
    <m/>
    <n v="0"/>
    <x v="359"/>
    <n v="768999"/>
    <x v="1"/>
  </r>
  <r>
    <x v="24"/>
    <m/>
    <n v="0"/>
    <x v="360"/>
    <n v="768999"/>
    <x v="1"/>
  </r>
  <r>
    <x v="24"/>
    <m/>
    <n v="1E-3"/>
    <x v="361"/>
    <n v="768999"/>
    <x v="318"/>
  </r>
  <r>
    <x v="24"/>
    <m/>
    <n v="3.0000000000000001E-3"/>
    <x v="362"/>
    <n v="768999"/>
    <x v="319"/>
  </r>
  <r>
    <x v="24"/>
    <m/>
    <n v="0"/>
    <x v="363"/>
    <n v="768999"/>
    <x v="1"/>
  </r>
  <r>
    <x v="24"/>
    <m/>
    <n v="8.0000000000000002E-3"/>
    <x v="364"/>
    <n v="768999"/>
    <x v="320"/>
  </r>
  <r>
    <x v="24"/>
    <m/>
    <n v="1E-3"/>
    <x v="365"/>
    <n v="768999"/>
    <x v="318"/>
  </r>
  <r>
    <x v="24"/>
    <m/>
    <n v="0"/>
    <x v="366"/>
    <n v="768999"/>
    <x v="1"/>
  </r>
  <r>
    <x v="24"/>
    <m/>
    <n v="0"/>
    <x v="367"/>
    <n v="768999"/>
    <x v="1"/>
  </r>
  <r>
    <x v="24"/>
    <m/>
    <n v="3.0000000000000001E-3"/>
    <x v="368"/>
    <n v="768999"/>
    <x v="319"/>
  </r>
  <r>
    <x v="24"/>
    <m/>
    <n v="2E-3"/>
    <x v="369"/>
    <n v="768999"/>
    <x v="321"/>
  </r>
  <r>
    <x v="24"/>
    <m/>
    <n v="1E-3"/>
    <x v="370"/>
    <n v="768999"/>
    <x v="318"/>
  </r>
  <r>
    <x v="24"/>
    <m/>
    <n v="4.0000000000000001E-3"/>
    <x v="371"/>
    <n v="768999"/>
    <x v="322"/>
  </r>
  <r>
    <x v="24"/>
    <m/>
    <n v="1.2999999999999999E-2"/>
    <x v="372"/>
    <n v="768999"/>
    <x v="323"/>
  </r>
  <r>
    <x v="24"/>
    <m/>
    <n v="2.4E-2"/>
    <x v="373"/>
    <n v="768999"/>
    <x v="324"/>
  </r>
  <r>
    <x v="24"/>
    <m/>
    <n v="0"/>
    <x v="374"/>
    <n v="768999"/>
    <x v="1"/>
  </r>
  <r>
    <x v="24"/>
    <m/>
    <n v="0"/>
    <x v="375"/>
    <n v="768999"/>
    <x v="1"/>
  </r>
  <r>
    <x v="24"/>
    <m/>
    <n v="0"/>
    <x v="376"/>
    <n v="768999"/>
    <x v="1"/>
  </r>
  <r>
    <x v="24"/>
    <m/>
    <n v="7.0000000000000001E-3"/>
    <x v="377"/>
    <n v="768999"/>
    <x v="325"/>
  </r>
  <r>
    <x v="24"/>
    <m/>
    <n v="0"/>
    <x v="378"/>
    <n v="768999"/>
    <x v="1"/>
  </r>
  <r>
    <x v="24"/>
    <m/>
    <n v="0"/>
    <x v="379"/>
    <n v="768999"/>
    <x v="1"/>
  </r>
  <r>
    <x v="24"/>
    <m/>
    <n v="0"/>
    <x v="380"/>
    <n v="768999"/>
    <x v="1"/>
  </r>
  <r>
    <x v="24"/>
    <m/>
    <n v="2E-3"/>
    <x v="381"/>
    <n v="768999"/>
    <x v="321"/>
  </r>
  <r>
    <x v="24"/>
    <m/>
    <n v="0"/>
    <x v="382"/>
    <n v="768999"/>
    <x v="1"/>
  </r>
  <r>
    <x v="24"/>
    <m/>
    <n v="0"/>
    <x v="383"/>
    <n v="768999"/>
    <x v="1"/>
  </r>
  <r>
    <x v="24"/>
    <m/>
    <n v="0"/>
    <x v="384"/>
    <n v="768999"/>
    <x v="1"/>
  </r>
  <r>
    <x v="24"/>
    <m/>
    <n v="1E-3"/>
    <x v="385"/>
    <n v="768999"/>
    <x v="318"/>
  </r>
  <r>
    <x v="24"/>
    <m/>
    <n v="0"/>
    <x v="386"/>
    <n v="768999"/>
    <x v="1"/>
  </r>
  <r>
    <x v="24"/>
    <m/>
    <n v="1E-3"/>
    <x v="387"/>
    <n v="768999"/>
    <x v="318"/>
  </r>
  <r>
    <x v="24"/>
    <m/>
    <n v="1E-3"/>
    <x v="388"/>
    <n v="768999"/>
    <x v="318"/>
  </r>
  <r>
    <x v="24"/>
    <m/>
    <n v="1E-3"/>
    <x v="389"/>
    <n v="768999"/>
    <x v="318"/>
  </r>
  <r>
    <x v="24"/>
    <m/>
    <n v="1E-3"/>
    <x v="390"/>
    <n v="768999"/>
    <x v="318"/>
  </r>
  <r>
    <x v="24"/>
    <m/>
    <n v="2E-3"/>
    <x v="391"/>
    <n v="768999"/>
    <x v="321"/>
  </r>
  <r>
    <x v="24"/>
    <m/>
    <n v="2E-3"/>
    <x v="392"/>
    <n v="768999"/>
    <x v="321"/>
  </r>
  <r>
    <x v="24"/>
    <m/>
    <n v="2.8000000000000001E-2"/>
    <x v="393"/>
    <n v="768999"/>
    <x v="326"/>
  </r>
  <r>
    <x v="24"/>
    <m/>
    <n v="0"/>
    <x v="394"/>
    <n v="768999"/>
    <x v="1"/>
  </r>
  <r>
    <x v="24"/>
    <m/>
    <n v="1.0999999999999999E-2"/>
    <x v="395"/>
    <n v="768999"/>
    <x v="327"/>
  </r>
  <r>
    <x v="24"/>
    <m/>
    <n v="0"/>
    <x v="396"/>
    <n v="768999"/>
    <x v="1"/>
  </r>
  <r>
    <x v="24"/>
    <m/>
    <n v="6.0000000000000001E-3"/>
    <x v="397"/>
    <n v="768999"/>
    <x v="328"/>
  </r>
  <r>
    <x v="24"/>
    <m/>
    <n v="0"/>
    <x v="398"/>
    <n v="768999"/>
    <x v="1"/>
  </r>
  <r>
    <x v="24"/>
    <m/>
    <n v="0"/>
    <x v="399"/>
    <n v="768999"/>
    <x v="1"/>
  </r>
  <r>
    <x v="24"/>
    <m/>
    <n v="0"/>
    <x v="400"/>
    <n v="768999"/>
    <x v="1"/>
  </r>
  <r>
    <x v="24"/>
    <m/>
    <n v="0"/>
    <x v="401"/>
    <n v="768999"/>
    <x v="1"/>
  </r>
  <r>
    <x v="24"/>
    <m/>
    <n v="0"/>
    <x v="402"/>
    <n v="768999"/>
    <x v="1"/>
  </r>
  <r>
    <x v="24"/>
    <m/>
    <n v="0"/>
    <x v="403"/>
    <n v="768999"/>
    <x v="1"/>
  </r>
  <r>
    <x v="24"/>
    <m/>
    <n v="0"/>
    <x v="404"/>
    <n v="768999"/>
    <x v="1"/>
  </r>
  <r>
    <x v="24"/>
    <m/>
    <n v="5.0000000000000001E-3"/>
    <x v="405"/>
    <n v="768999"/>
    <x v="329"/>
  </r>
  <r>
    <x v="24"/>
    <m/>
    <n v="0"/>
    <x v="406"/>
    <n v="768999"/>
    <x v="1"/>
  </r>
  <r>
    <x v="24"/>
    <m/>
    <n v="0"/>
    <x v="407"/>
    <n v="768999"/>
    <x v="1"/>
  </r>
  <r>
    <x v="24"/>
    <m/>
    <n v="0"/>
    <x v="408"/>
    <n v="768999"/>
    <x v="1"/>
  </r>
  <r>
    <x v="24"/>
    <m/>
    <n v="2E-3"/>
    <x v="409"/>
    <n v="768999"/>
    <x v="321"/>
  </r>
  <r>
    <x v="24"/>
    <m/>
    <n v="0"/>
    <x v="410"/>
    <n v="768999"/>
    <x v="1"/>
  </r>
  <r>
    <x v="24"/>
    <m/>
    <n v="0"/>
    <x v="411"/>
    <n v="768999"/>
    <x v="1"/>
  </r>
  <r>
    <x v="24"/>
    <m/>
    <n v="0"/>
    <x v="412"/>
    <n v="768999"/>
    <x v="1"/>
  </r>
  <r>
    <x v="24"/>
    <m/>
    <n v="3.0000000000000001E-3"/>
    <x v="413"/>
    <n v="768999"/>
    <x v="319"/>
  </r>
  <r>
    <x v="24"/>
    <m/>
    <n v="0"/>
    <x v="414"/>
    <n v="768999"/>
    <x v="1"/>
  </r>
  <r>
    <x v="24"/>
    <m/>
    <n v="1E-3"/>
    <x v="415"/>
    <n v="768999"/>
    <x v="318"/>
  </r>
  <r>
    <x v="24"/>
    <m/>
    <n v="1E-3"/>
    <x v="416"/>
    <n v="768999"/>
    <x v="318"/>
  </r>
  <r>
    <x v="24"/>
    <m/>
    <n v="2E-3"/>
    <x v="417"/>
    <n v="768999"/>
    <x v="321"/>
  </r>
  <r>
    <x v="24"/>
    <m/>
    <n v="1.2E-2"/>
    <x v="418"/>
    <n v="768999"/>
    <x v="330"/>
  </r>
  <r>
    <x v="24"/>
    <m/>
    <n v="3.1E-2"/>
    <x v="419"/>
    <n v="768999"/>
    <x v="331"/>
  </r>
  <r>
    <x v="24"/>
    <m/>
    <n v="0"/>
    <x v="420"/>
    <n v="768999"/>
    <x v="1"/>
  </r>
  <r>
    <x v="24"/>
    <m/>
    <n v="0"/>
    <x v="421"/>
    <n v="768999"/>
    <x v="1"/>
  </r>
  <r>
    <x v="24"/>
    <m/>
    <n v="1E-3"/>
    <x v="422"/>
    <n v="768999"/>
    <x v="318"/>
  </r>
  <r>
    <x v="24"/>
    <m/>
    <n v="4.0000000000000001E-3"/>
    <x v="423"/>
    <n v="768999"/>
    <x v="322"/>
  </r>
  <r>
    <x v="24"/>
    <m/>
    <n v="0"/>
    <x v="424"/>
    <n v="768999"/>
    <x v="1"/>
  </r>
  <r>
    <x v="24"/>
    <m/>
    <n v="0"/>
    <x v="425"/>
    <n v="768999"/>
    <x v="1"/>
  </r>
  <r>
    <x v="24"/>
    <m/>
    <n v="3.0000000000000001E-3"/>
    <x v="426"/>
    <n v="768999"/>
    <x v="319"/>
  </r>
  <r>
    <x v="24"/>
    <m/>
    <n v="3.0000000000000001E-3"/>
    <x v="427"/>
    <n v="768999"/>
    <x v="319"/>
  </r>
  <r>
    <x v="24"/>
    <m/>
    <n v="2E-3"/>
    <x v="428"/>
    <n v="768999"/>
    <x v="321"/>
  </r>
  <r>
    <x v="24"/>
    <m/>
    <n v="2E-3"/>
    <x v="429"/>
    <n v="768999"/>
    <x v="321"/>
  </r>
  <r>
    <x v="24"/>
    <m/>
    <n v="1.4999999999999999E-2"/>
    <x v="430"/>
    <n v="768999"/>
    <x v="332"/>
  </r>
  <r>
    <x v="24"/>
    <m/>
    <n v="0"/>
    <x v="431"/>
    <n v="768999"/>
    <x v="1"/>
  </r>
  <r>
    <x v="24"/>
    <m/>
    <n v="4.0000000000000001E-3"/>
    <x v="432"/>
    <n v="768999"/>
    <x v="322"/>
  </r>
  <r>
    <x v="24"/>
    <m/>
    <n v="0"/>
    <x v="433"/>
    <n v="768999"/>
    <x v="1"/>
  </r>
  <r>
    <x v="24"/>
    <m/>
    <n v="1E-3"/>
    <x v="434"/>
    <n v="768999"/>
    <x v="318"/>
  </r>
  <r>
    <x v="24"/>
    <m/>
    <n v="0"/>
    <x v="435"/>
    <n v="768999"/>
    <x v="1"/>
  </r>
  <r>
    <x v="24"/>
    <m/>
    <n v="3.0000000000000001E-3"/>
    <x v="436"/>
    <n v="768999"/>
    <x v="319"/>
  </r>
  <r>
    <x v="24"/>
    <m/>
    <n v="0"/>
    <x v="437"/>
    <n v="768999"/>
    <x v="1"/>
  </r>
  <r>
    <x v="24"/>
    <m/>
    <n v="3.0000000000000001E-3"/>
    <x v="438"/>
    <n v="768999"/>
    <x v="319"/>
  </r>
  <r>
    <x v="24"/>
    <m/>
    <n v="0"/>
    <x v="439"/>
    <n v="768999"/>
    <x v="1"/>
  </r>
  <r>
    <x v="24"/>
    <m/>
    <n v="2E-3"/>
    <x v="440"/>
    <n v="768999"/>
    <x v="321"/>
  </r>
  <r>
    <x v="24"/>
    <m/>
    <n v="0"/>
    <x v="441"/>
    <n v="768999"/>
    <x v="1"/>
  </r>
  <r>
    <x v="24"/>
    <m/>
    <n v="2E-3"/>
    <x v="442"/>
    <n v="768999"/>
    <x v="321"/>
  </r>
  <r>
    <x v="24"/>
    <m/>
    <n v="4.0000000000000001E-3"/>
    <x v="443"/>
    <n v="768999"/>
    <x v="322"/>
  </r>
  <r>
    <x v="24"/>
    <m/>
    <n v="0"/>
    <x v="444"/>
    <n v="768999"/>
    <x v="1"/>
  </r>
  <r>
    <x v="24"/>
    <m/>
    <n v="0"/>
    <x v="445"/>
    <n v="768999"/>
    <x v="1"/>
  </r>
  <r>
    <x v="24"/>
    <m/>
    <n v="0"/>
    <x v="446"/>
    <n v="768999"/>
    <x v="1"/>
  </r>
  <r>
    <x v="24"/>
    <m/>
    <n v="0"/>
    <x v="447"/>
    <n v="768999"/>
    <x v="1"/>
  </r>
  <r>
    <x v="24"/>
    <m/>
    <n v="0"/>
    <x v="448"/>
    <n v="768999"/>
    <x v="1"/>
  </r>
  <r>
    <x v="24"/>
    <m/>
    <n v="1.2E-2"/>
    <x v="449"/>
    <n v="768999"/>
    <x v="330"/>
  </r>
  <r>
    <x v="24"/>
    <m/>
    <n v="0"/>
    <x v="450"/>
    <n v="768999"/>
    <x v="1"/>
  </r>
  <r>
    <x v="24"/>
    <m/>
    <n v="0"/>
    <x v="451"/>
    <n v="768999"/>
    <x v="1"/>
  </r>
  <r>
    <x v="24"/>
    <m/>
    <n v="0"/>
    <x v="452"/>
    <n v="768999"/>
    <x v="1"/>
  </r>
  <r>
    <x v="24"/>
    <m/>
    <n v="0"/>
    <x v="453"/>
    <n v="768999"/>
    <x v="1"/>
  </r>
  <r>
    <x v="24"/>
    <m/>
    <n v="0"/>
    <x v="454"/>
    <n v="768999"/>
    <x v="1"/>
  </r>
  <r>
    <x v="24"/>
    <m/>
    <n v="0"/>
    <x v="455"/>
    <n v="768999"/>
    <x v="1"/>
  </r>
  <r>
    <x v="24"/>
    <m/>
    <n v="0"/>
    <x v="456"/>
    <n v="768999"/>
    <x v="1"/>
  </r>
  <r>
    <x v="24"/>
    <m/>
    <n v="1E-3"/>
    <x v="457"/>
    <n v="768999"/>
    <x v="318"/>
  </r>
  <r>
    <x v="24"/>
    <m/>
    <n v="0"/>
    <x v="458"/>
    <n v="768999"/>
    <x v="1"/>
  </r>
  <r>
    <x v="24"/>
    <m/>
    <n v="0"/>
    <x v="459"/>
    <n v="768999"/>
    <x v="1"/>
  </r>
  <r>
    <x v="24"/>
    <m/>
    <n v="0"/>
    <x v="460"/>
    <n v="768999"/>
    <x v="1"/>
  </r>
  <r>
    <x v="24"/>
    <m/>
    <n v="0"/>
    <x v="461"/>
    <n v="768999"/>
    <x v="1"/>
  </r>
  <r>
    <x v="24"/>
    <m/>
    <n v="0"/>
    <x v="462"/>
    <n v="768999"/>
    <x v="1"/>
  </r>
  <r>
    <x v="24"/>
    <m/>
    <n v="0"/>
    <x v="463"/>
    <n v="768999"/>
    <x v="1"/>
  </r>
  <r>
    <x v="24"/>
    <m/>
    <n v="0"/>
    <x v="464"/>
    <n v="768999"/>
    <x v="1"/>
  </r>
  <r>
    <x v="24"/>
    <m/>
    <n v="0"/>
    <x v="465"/>
    <n v="768999"/>
    <x v="1"/>
  </r>
  <r>
    <x v="24"/>
    <m/>
    <n v="0"/>
    <x v="466"/>
    <n v="768999"/>
    <x v="1"/>
  </r>
  <r>
    <x v="24"/>
    <m/>
    <n v="0"/>
    <x v="467"/>
    <n v="768999"/>
    <x v="1"/>
  </r>
  <r>
    <x v="24"/>
    <m/>
    <n v="0"/>
    <x v="468"/>
    <n v="768999"/>
    <x v="1"/>
  </r>
  <r>
    <x v="24"/>
    <m/>
    <n v="0"/>
    <x v="469"/>
    <n v="768999"/>
    <x v="1"/>
  </r>
  <r>
    <x v="24"/>
    <m/>
    <n v="0"/>
    <x v="470"/>
    <n v="768999"/>
    <x v="1"/>
  </r>
  <r>
    <x v="24"/>
    <m/>
    <n v="0"/>
    <x v="471"/>
    <n v="768999"/>
    <x v="1"/>
  </r>
  <r>
    <x v="24"/>
    <m/>
    <n v="0"/>
    <x v="472"/>
    <n v="768999"/>
    <x v="1"/>
  </r>
  <r>
    <x v="24"/>
    <m/>
    <n v="0"/>
    <x v="473"/>
    <n v="768999"/>
    <x v="1"/>
  </r>
  <r>
    <x v="24"/>
    <m/>
    <n v="0"/>
    <x v="474"/>
    <n v="768999"/>
    <x v="1"/>
  </r>
  <r>
    <x v="24"/>
    <m/>
    <n v="0"/>
    <x v="475"/>
    <n v="768999"/>
    <x v="1"/>
  </r>
  <r>
    <x v="24"/>
    <m/>
    <n v="0"/>
    <x v="476"/>
    <n v="768999"/>
    <x v="1"/>
  </r>
  <r>
    <x v="24"/>
    <m/>
    <n v="0"/>
    <x v="477"/>
    <n v="768999"/>
    <x v="1"/>
  </r>
  <r>
    <x v="24"/>
    <m/>
    <n v="6.6000000000000003E-2"/>
    <x v="478"/>
    <n v="768999"/>
    <x v="333"/>
  </r>
  <r>
    <x v="24"/>
    <m/>
    <n v="1E-3"/>
    <x v="479"/>
    <n v="768999"/>
    <x v="318"/>
  </r>
  <r>
    <x v="24"/>
    <m/>
    <n v="1E-3"/>
    <x v="480"/>
    <n v="768999"/>
    <x v="318"/>
  </r>
  <r>
    <x v="24"/>
    <m/>
    <n v="0"/>
    <x v="481"/>
    <n v="768999"/>
    <x v="1"/>
  </r>
  <r>
    <x v="24"/>
    <m/>
    <n v="0"/>
    <x v="482"/>
    <n v="768999"/>
    <x v="1"/>
  </r>
  <r>
    <x v="24"/>
    <m/>
    <n v="0"/>
    <x v="483"/>
    <n v="768999"/>
    <x v="1"/>
  </r>
  <r>
    <x v="24"/>
    <m/>
    <n v="1E-3"/>
    <x v="484"/>
    <n v="768999"/>
    <x v="318"/>
  </r>
  <r>
    <x v="24"/>
    <m/>
    <n v="0"/>
    <x v="485"/>
    <n v="768999"/>
    <x v="1"/>
  </r>
  <r>
    <x v="24"/>
    <m/>
    <n v="0"/>
    <x v="486"/>
    <n v="768999"/>
    <x v="1"/>
  </r>
  <r>
    <x v="24"/>
    <m/>
    <n v="0"/>
    <x v="487"/>
    <n v="768999"/>
    <x v="1"/>
  </r>
  <r>
    <x v="24"/>
    <m/>
    <n v="0"/>
    <x v="488"/>
    <n v="768999"/>
    <x v="1"/>
  </r>
  <r>
    <x v="24"/>
    <m/>
    <n v="0"/>
    <x v="489"/>
    <n v="768999"/>
    <x v="1"/>
  </r>
  <r>
    <x v="24"/>
    <m/>
    <n v="0"/>
    <x v="490"/>
    <n v="768999"/>
    <x v="1"/>
  </r>
  <r>
    <x v="24"/>
    <m/>
    <n v="0"/>
    <x v="491"/>
    <n v="768999"/>
    <x v="1"/>
  </r>
  <r>
    <x v="24"/>
    <m/>
    <n v="0"/>
    <x v="492"/>
    <n v="768999"/>
    <x v="1"/>
  </r>
  <r>
    <x v="24"/>
    <m/>
    <n v="0"/>
    <x v="493"/>
    <n v="768999"/>
    <x v="1"/>
  </r>
  <r>
    <x v="24"/>
    <m/>
    <n v="0"/>
    <x v="494"/>
    <n v="768999"/>
    <x v="1"/>
  </r>
  <r>
    <x v="24"/>
    <m/>
    <n v="0"/>
    <x v="495"/>
    <n v="768999"/>
    <x v="1"/>
  </r>
  <r>
    <x v="24"/>
    <m/>
    <n v="2.9000000000000001E-2"/>
    <x v="496"/>
    <n v="768999"/>
    <x v="334"/>
  </r>
  <r>
    <x v="24"/>
    <m/>
    <n v="0"/>
    <x v="497"/>
    <n v="768999"/>
    <x v="1"/>
  </r>
  <r>
    <x v="24"/>
    <m/>
    <n v="0"/>
    <x v="498"/>
    <n v="768999"/>
    <x v="1"/>
  </r>
  <r>
    <x v="24"/>
    <m/>
    <n v="0"/>
    <x v="499"/>
    <n v="768999"/>
    <x v="1"/>
  </r>
  <r>
    <x v="24"/>
    <m/>
    <n v="0"/>
    <x v="500"/>
    <n v="768999"/>
    <x v="1"/>
  </r>
  <r>
    <x v="24"/>
    <m/>
    <n v="1E-3"/>
    <x v="501"/>
    <n v="768999"/>
    <x v="318"/>
  </r>
  <r>
    <x v="24"/>
    <m/>
    <n v="0"/>
    <x v="502"/>
    <n v="768999"/>
    <x v="1"/>
  </r>
  <r>
    <x v="24"/>
    <m/>
    <n v="0"/>
    <x v="503"/>
    <n v="768999"/>
    <x v="1"/>
  </r>
  <r>
    <x v="24"/>
    <m/>
    <n v="0"/>
    <x v="504"/>
    <n v="768999"/>
    <x v="1"/>
  </r>
  <r>
    <x v="24"/>
    <m/>
    <n v="0"/>
    <x v="505"/>
    <n v="768999"/>
    <x v="1"/>
  </r>
  <r>
    <x v="24"/>
    <m/>
    <n v="0"/>
    <x v="506"/>
    <n v="768999"/>
    <x v="1"/>
  </r>
  <r>
    <x v="24"/>
    <m/>
    <n v="0"/>
    <x v="507"/>
    <n v="768999"/>
    <x v="1"/>
  </r>
  <r>
    <x v="24"/>
    <m/>
    <n v="0"/>
    <x v="508"/>
    <n v="768999"/>
    <x v="1"/>
  </r>
  <r>
    <x v="24"/>
    <m/>
    <n v="0"/>
    <x v="509"/>
    <n v="768999"/>
    <x v="1"/>
  </r>
  <r>
    <x v="24"/>
    <m/>
    <n v="1E-3"/>
    <x v="510"/>
    <n v="768999"/>
    <x v="318"/>
  </r>
  <r>
    <x v="24"/>
    <m/>
    <n v="0"/>
    <x v="511"/>
    <n v="768999"/>
    <x v="1"/>
  </r>
  <r>
    <x v="24"/>
    <m/>
    <n v="0"/>
    <x v="512"/>
    <n v="768999"/>
    <x v="1"/>
  </r>
  <r>
    <x v="24"/>
    <m/>
    <n v="0.01"/>
    <x v="513"/>
    <n v="768999"/>
    <x v="335"/>
  </r>
  <r>
    <x v="24"/>
    <m/>
    <n v="0"/>
    <x v="514"/>
    <n v="768999"/>
    <x v="1"/>
  </r>
  <r>
    <x v="24"/>
    <m/>
    <n v="0"/>
    <x v="515"/>
    <n v="768999"/>
    <x v="1"/>
  </r>
  <r>
    <x v="24"/>
    <m/>
    <n v="1E-3"/>
    <x v="516"/>
    <n v="768999"/>
    <x v="318"/>
  </r>
  <r>
    <x v="24"/>
    <m/>
    <n v="0"/>
    <x v="517"/>
    <n v="768999"/>
    <x v="1"/>
  </r>
  <r>
    <x v="24"/>
    <m/>
    <n v="0"/>
    <x v="518"/>
    <n v="768999"/>
    <x v="1"/>
  </r>
  <r>
    <x v="24"/>
    <m/>
    <n v="0"/>
    <x v="519"/>
    <n v="768999"/>
    <x v="1"/>
  </r>
  <r>
    <x v="24"/>
    <m/>
    <n v="0"/>
    <x v="520"/>
    <n v="768999"/>
    <x v="1"/>
  </r>
  <r>
    <x v="24"/>
    <m/>
    <n v="0"/>
    <x v="521"/>
    <n v="768999"/>
    <x v="1"/>
  </r>
  <r>
    <x v="24"/>
    <m/>
    <n v="0"/>
    <x v="522"/>
    <n v="768999"/>
    <x v="1"/>
  </r>
  <r>
    <x v="24"/>
    <m/>
    <n v="1E-3"/>
    <x v="523"/>
    <n v="768999"/>
    <x v="318"/>
  </r>
  <r>
    <x v="24"/>
    <m/>
    <n v="5.0000000000000001E-3"/>
    <x v="524"/>
    <n v="768999"/>
    <x v="329"/>
  </r>
  <r>
    <x v="24"/>
    <m/>
    <n v="5.0000000000000001E-3"/>
    <x v="525"/>
    <n v="768999"/>
    <x v="329"/>
  </r>
  <r>
    <x v="24"/>
    <m/>
    <n v="4.2000000000000003E-2"/>
    <x v="526"/>
    <n v="768999"/>
    <x v="336"/>
  </r>
  <r>
    <x v="24"/>
    <m/>
    <n v="0"/>
    <x v="527"/>
    <n v="768999"/>
    <x v="1"/>
  </r>
  <r>
    <x v="24"/>
    <m/>
    <n v="0"/>
    <x v="528"/>
    <n v="768999"/>
    <x v="1"/>
  </r>
  <r>
    <x v="24"/>
    <m/>
    <n v="0"/>
    <x v="529"/>
    <n v="768999"/>
    <x v="1"/>
  </r>
  <r>
    <x v="24"/>
    <m/>
    <n v="2E-3"/>
    <x v="530"/>
    <n v="768999"/>
    <x v="321"/>
  </r>
  <r>
    <x v="24"/>
    <m/>
    <n v="8.0000000000000002E-3"/>
    <x v="531"/>
    <n v="768999"/>
    <x v="320"/>
  </r>
  <r>
    <x v="24"/>
    <m/>
    <n v="0"/>
    <x v="532"/>
    <n v="768999"/>
    <x v="1"/>
  </r>
  <r>
    <x v="24"/>
    <m/>
    <n v="0"/>
    <x v="533"/>
    <n v="768999"/>
    <x v="1"/>
  </r>
  <r>
    <x v="24"/>
    <m/>
    <n v="1E-3"/>
    <x v="534"/>
    <n v="768999"/>
    <x v="318"/>
  </r>
  <r>
    <x v="24"/>
    <m/>
    <n v="0"/>
    <x v="535"/>
    <n v="768999"/>
    <x v="1"/>
  </r>
  <r>
    <x v="24"/>
    <m/>
    <n v="0"/>
    <x v="536"/>
    <n v="768999"/>
    <x v="1"/>
  </r>
  <r>
    <x v="24"/>
    <m/>
    <n v="8.9999999999999993E-3"/>
    <x v="537"/>
    <n v="768999"/>
    <x v="337"/>
  </r>
  <r>
    <x v="24"/>
    <m/>
    <n v="2E-3"/>
    <x v="538"/>
    <n v="768999"/>
    <x v="321"/>
  </r>
  <r>
    <x v="24"/>
    <m/>
    <n v="1.0999999999999999E-2"/>
    <x v="539"/>
    <n v="768999"/>
    <x v="327"/>
  </r>
  <r>
    <x v="24"/>
    <m/>
    <n v="1.2999999999999999E-2"/>
    <x v="540"/>
    <n v="768999"/>
    <x v="323"/>
  </r>
  <r>
    <x v="24"/>
    <m/>
    <n v="2.7E-2"/>
    <x v="541"/>
    <n v="768999"/>
    <x v="338"/>
  </r>
  <r>
    <x v="24"/>
    <m/>
    <n v="3.0000000000000001E-3"/>
    <x v="542"/>
    <n v="768999"/>
    <x v="319"/>
  </r>
  <r>
    <x v="24"/>
    <m/>
    <n v="0"/>
    <x v="543"/>
    <n v="768999"/>
    <x v="1"/>
  </r>
  <r>
    <x v="24"/>
    <m/>
    <n v="0"/>
    <x v="544"/>
    <n v="768999"/>
    <x v="1"/>
  </r>
  <r>
    <x v="24"/>
    <m/>
    <n v="1E-3"/>
    <x v="545"/>
    <n v="768999"/>
    <x v="318"/>
  </r>
  <r>
    <x v="24"/>
    <m/>
    <n v="0"/>
    <x v="546"/>
    <n v="768999"/>
    <x v="1"/>
  </r>
  <r>
    <x v="24"/>
    <m/>
    <n v="7.0000000000000001E-3"/>
    <x v="547"/>
    <n v="768999"/>
    <x v="325"/>
  </r>
  <r>
    <x v="24"/>
    <m/>
    <n v="8.0000000000000002E-3"/>
    <x v="548"/>
    <n v="768999"/>
    <x v="320"/>
  </r>
  <r>
    <x v="24"/>
    <m/>
    <n v="7.0000000000000001E-3"/>
    <x v="549"/>
    <n v="768999"/>
    <x v="325"/>
  </r>
  <r>
    <x v="24"/>
    <m/>
    <n v="7.0000000000000001E-3"/>
    <x v="550"/>
    <n v="768999"/>
    <x v="325"/>
  </r>
  <r>
    <x v="24"/>
    <m/>
    <n v="0"/>
    <x v="551"/>
    <n v="768999"/>
    <x v="1"/>
  </r>
  <r>
    <x v="24"/>
    <m/>
    <n v="6.0000000000000001E-3"/>
    <x v="552"/>
    <n v="768999"/>
    <x v="328"/>
  </r>
  <r>
    <x v="24"/>
    <m/>
    <n v="0"/>
    <x v="553"/>
    <n v="768999"/>
    <x v="1"/>
  </r>
  <r>
    <x v="24"/>
    <m/>
    <n v="1E-3"/>
    <x v="554"/>
    <n v="768999"/>
    <x v="318"/>
  </r>
  <r>
    <x v="24"/>
    <m/>
    <n v="0"/>
    <x v="555"/>
    <n v="768999"/>
    <x v="1"/>
  </r>
  <r>
    <x v="24"/>
    <m/>
    <n v="0"/>
    <x v="556"/>
    <n v="768999"/>
    <x v="1"/>
  </r>
  <r>
    <x v="24"/>
    <m/>
    <n v="1E-3"/>
    <x v="557"/>
    <n v="768999"/>
    <x v="318"/>
  </r>
  <r>
    <x v="24"/>
    <m/>
    <n v="1E-3"/>
    <x v="558"/>
    <n v="768999"/>
    <x v="318"/>
  </r>
  <r>
    <x v="24"/>
    <m/>
    <n v="1E-3"/>
    <x v="559"/>
    <n v="768999"/>
    <x v="318"/>
  </r>
  <r>
    <x v="24"/>
    <m/>
    <n v="0"/>
    <x v="560"/>
    <n v="768999"/>
    <x v="1"/>
  </r>
  <r>
    <x v="24"/>
    <m/>
    <n v="0"/>
    <x v="561"/>
    <n v="768999"/>
    <x v="1"/>
  </r>
  <r>
    <x v="24"/>
    <m/>
    <n v="1E-3"/>
    <x v="562"/>
    <n v="768999"/>
    <x v="318"/>
  </r>
  <r>
    <x v="24"/>
    <m/>
    <n v="0"/>
    <x v="563"/>
    <n v="768999"/>
    <x v="1"/>
  </r>
  <r>
    <x v="24"/>
    <m/>
    <n v="0"/>
    <x v="564"/>
    <n v="768999"/>
    <x v="1"/>
  </r>
  <r>
    <x v="24"/>
    <m/>
    <n v="1.2E-2"/>
    <x v="565"/>
    <n v="768999"/>
    <x v="330"/>
  </r>
  <r>
    <x v="24"/>
    <m/>
    <n v="0.01"/>
    <x v="566"/>
    <n v="768999"/>
    <x v="335"/>
  </r>
  <r>
    <x v="24"/>
    <m/>
    <n v="1E-3"/>
    <x v="567"/>
    <n v="768999"/>
    <x v="318"/>
  </r>
  <r>
    <x v="24"/>
    <m/>
    <n v="1E-3"/>
    <x v="568"/>
    <n v="768999"/>
    <x v="318"/>
  </r>
  <r>
    <x v="24"/>
    <m/>
    <n v="0"/>
    <x v="569"/>
    <n v="768999"/>
    <x v="1"/>
  </r>
  <r>
    <x v="24"/>
    <m/>
    <n v="7.0000000000000001E-3"/>
    <x v="570"/>
    <n v="768999"/>
    <x v="325"/>
  </r>
  <r>
    <x v="24"/>
    <m/>
    <n v="5.0000000000000001E-3"/>
    <x v="571"/>
    <n v="768999"/>
    <x v="329"/>
  </r>
  <r>
    <x v="24"/>
    <m/>
    <n v="3.0000000000000001E-3"/>
    <x v="572"/>
    <n v="768999"/>
    <x v="319"/>
  </r>
  <r>
    <x v="24"/>
    <m/>
    <n v="1E-3"/>
    <x v="573"/>
    <n v="768999"/>
    <x v="318"/>
  </r>
  <r>
    <x v="24"/>
    <m/>
    <n v="2E-3"/>
    <x v="574"/>
    <n v="768999"/>
    <x v="321"/>
  </r>
  <r>
    <x v="24"/>
    <m/>
    <n v="0"/>
    <x v="575"/>
    <n v="768999"/>
    <x v="1"/>
  </r>
  <r>
    <x v="24"/>
    <m/>
    <n v="1E-3"/>
    <x v="576"/>
    <n v="768999"/>
    <x v="318"/>
  </r>
  <r>
    <x v="24"/>
    <m/>
    <n v="1E-3"/>
    <x v="577"/>
    <n v="768999"/>
    <x v="318"/>
  </r>
  <r>
    <x v="24"/>
    <m/>
    <n v="1E-3"/>
    <x v="578"/>
    <n v="768999"/>
    <x v="318"/>
  </r>
  <r>
    <x v="24"/>
    <m/>
    <n v="0"/>
    <x v="579"/>
    <n v="768999"/>
    <x v="1"/>
  </r>
  <r>
    <x v="24"/>
    <m/>
    <n v="0"/>
    <x v="580"/>
    <n v="768999"/>
    <x v="1"/>
  </r>
  <r>
    <x v="24"/>
    <m/>
    <n v="0"/>
    <x v="581"/>
    <n v="768999"/>
    <x v="1"/>
  </r>
  <r>
    <x v="24"/>
    <m/>
    <n v="1E-3"/>
    <x v="582"/>
    <n v="768999"/>
    <x v="318"/>
  </r>
  <r>
    <x v="24"/>
    <m/>
    <n v="0"/>
    <x v="583"/>
    <n v="768999"/>
    <x v="1"/>
  </r>
  <r>
    <x v="24"/>
    <m/>
    <n v="0"/>
    <x v="584"/>
    <n v="768999"/>
    <x v="1"/>
  </r>
  <r>
    <x v="24"/>
    <m/>
    <n v="0"/>
    <x v="585"/>
    <n v="768999"/>
    <x v="1"/>
  </r>
  <r>
    <x v="24"/>
    <m/>
    <n v="0"/>
    <x v="586"/>
    <n v="768999"/>
    <x v="1"/>
  </r>
  <r>
    <x v="24"/>
    <m/>
    <n v="0"/>
    <x v="587"/>
    <n v="768999"/>
    <x v="1"/>
  </r>
  <r>
    <x v="24"/>
    <m/>
    <n v="0"/>
    <x v="588"/>
    <n v="768999"/>
    <x v="1"/>
  </r>
  <r>
    <x v="24"/>
    <m/>
    <n v="0"/>
    <x v="589"/>
    <n v="768999"/>
    <x v="1"/>
  </r>
  <r>
    <x v="24"/>
    <m/>
    <n v="0"/>
    <x v="590"/>
    <n v="768999"/>
    <x v="1"/>
  </r>
  <r>
    <x v="24"/>
    <m/>
    <n v="0"/>
    <x v="591"/>
    <n v="768999"/>
    <x v="1"/>
  </r>
  <r>
    <x v="24"/>
    <m/>
    <n v="0"/>
    <x v="592"/>
    <n v="768999"/>
    <x v="1"/>
  </r>
  <r>
    <x v="24"/>
    <m/>
    <n v="0"/>
    <x v="593"/>
    <n v="768999"/>
    <x v="1"/>
  </r>
  <r>
    <x v="24"/>
    <m/>
    <n v="0"/>
    <x v="594"/>
    <n v="768999"/>
    <x v="1"/>
  </r>
  <r>
    <x v="24"/>
    <m/>
    <n v="0"/>
    <x v="595"/>
    <n v="768999"/>
    <x v="1"/>
  </r>
  <r>
    <x v="24"/>
    <m/>
    <n v="2E-3"/>
    <x v="596"/>
    <n v="768999"/>
    <x v="321"/>
  </r>
  <r>
    <x v="24"/>
    <m/>
    <n v="0"/>
    <x v="597"/>
    <n v="768999"/>
    <x v="1"/>
  </r>
  <r>
    <x v="24"/>
    <m/>
    <n v="2E-3"/>
    <x v="598"/>
    <n v="768999"/>
    <x v="321"/>
  </r>
  <r>
    <x v="24"/>
    <m/>
    <n v="1E-3"/>
    <x v="599"/>
    <n v="768999"/>
    <x v="318"/>
  </r>
  <r>
    <x v="24"/>
    <m/>
    <n v="1E-3"/>
    <x v="600"/>
    <n v="768999"/>
    <x v="318"/>
  </r>
  <r>
    <x v="24"/>
    <m/>
    <n v="2E-3"/>
    <x v="601"/>
    <n v="768999"/>
    <x v="321"/>
  </r>
  <r>
    <x v="24"/>
    <m/>
    <n v="0"/>
    <x v="602"/>
    <n v="768999"/>
    <x v="1"/>
  </r>
  <r>
    <x v="24"/>
    <m/>
    <n v="0"/>
    <x v="603"/>
    <n v="768999"/>
    <x v="1"/>
  </r>
  <r>
    <x v="24"/>
    <m/>
    <n v="0"/>
    <x v="604"/>
    <n v="768999"/>
    <x v="1"/>
  </r>
  <r>
    <x v="24"/>
    <m/>
    <n v="1E-3"/>
    <x v="605"/>
    <n v="768999"/>
    <x v="318"/>
  </r>
  <r>
    <x v="24"/>
    <m/>
    <n v="0"/>
    <x v="606"/>
    <n v="768999"/>
    <x v="1"/>
  </r>
  <r>
    <x v="24"/>
    <m/>
    <n v="1E-3"/>
    <x v="607"/>
    <n v="768999"/>
    <x v="318"/>
  </r>
  <r>
    <x v="24"/>
    <m/>
    <n v="1.7000000000000001E-2"/>
    <x v="608"/>
    <n v="768999"/>
    <x v="339"/>
  </r>
  <r>
    <x v="24"/>
    <m/>
    <n v="1E-3"/>
    <x v="609"/>
    <n v="768999"/>
    <x v="318"/>
  </r>
  <r>
    <x v="24"/>
    <m/>
    <n v="0"/>
    <x v="610"/>
    <n v="768999"/>
    <x v="1"/>
  </r>
  <r>
    <x v="24"/>
    <m/>
    <n v="2E-3"/>
    <x v="611"/>
    <n v="768999"/>
    <x v="321"/>
  </r>
  <r>
    <x v="24"/>
    <m/>
    <n v="6.0000000000000001E-3"/>
    <x v="612"/>
    <n v="768999"/>
    <x v="328"/>
  </r>
  <r>
    <x v="24"/>
    <m/>
    <n v="3.0000000000000001E-3"/>
    <x v="613"/>
    <n v="768999"/>
    <x v="319"/>
  </r>
  <r>
    <x v="24"/>
    <m/>
    <n v="1E-3"/>
    <x v="614"/>
    <n v="768999"/>
    <x v="318"/>
  </r>
  <r>
    <x v="24"/>
    <m/>
    <n v="0"/>
    <x v="615"/>
    <n v="768999"/>
    <x v="1"/>
  </r>
  <r>
    <x v="24"/>
    <m/>
    <n v="0"/>
    <x v="616"/>
    <n v="768999"/>
    <x v="1"/>
  </r>
  <r>
    <x v="24"/>
    <m/>
    <n v="2E-3"/>
    <x v="617"/>
    <n v="768999"/>
    <x v="321"/>
  </r>
  <r>
    <x v="24"/>
    <m/>
    <n v="2E-3"/>
    <x v="618"/>
    <n v="768999"/>
    <x v="321"/>
  </r>
  <r>
    <x v="24"/>
    <m/>
    <n v="1E-3"/>
    <x v="619"/>
    <n v="768999"/>
    <x v="318"/>
  </r>
  <r>
    <x v="24"/>
    <m/>
    <n v="2E-3"/>
    <x v="620"/>
    <n v="768999"/>
    <x v="321"/>
  </r>
  <r>
    <x v="24"/>
    <m/>
    <n v="3.0000000000000001E-3"/>
    <x v="621"/>
    <n v="768999"/>
    <x v="319"/>
  </r>
  <r>
    <x v="24"/>
    <m/>
    <n v="0"/>
    <x v="622"/>
    <n v="768999"/>
    <x v="1"/>
  </r>
  <r>
    <x v="24"/>
    <m/>
    <n v="0.01"/>
    <x v="623"/>
    <n v="768999"/>
    <x v="335"/>
  </r>
  <r>
    <x v="24"/>
    <m/>
    <n v="2E-3"/>
    <x v="624"/>
    <n v="768999"/>
    <x v="321"/>
  </r>
  <r>
    <x v="24"/>
    <m/>
    <n v="0"/>
    <x v="625"/>
    <n v="768999"/>
    <x v="1"/>
  </r>
  <r>
    <x v="24"/>
    <m/>
    <n v="4.0000000000000001E-3"/>
    <x v="626"/>
    <n v="768999"/>
    <x v="322"/>
  </r>
  <r>
    <x v="24"/>
    <m/>
    <n v="0"/>
    <x v="627"/>
    <n v="768999"/>
    <x v="1"/>
  </r>
  <r>
    <x v="24"/>
    <m/>
    <n v="0"/>
    <x v="628"/>
    <n v="768999"/>
    <x v="1"/>
  </r>
  <r>
    <x v="24"/>
    <m/>
    <n v="0"/>
    <x v="629"/>
    <n v="768999"/>
    <x v="1"/>
  </r>
  <r>
    <x v="24"/>
    <m/>
    <n v="2E-3"/>
    <x v="630"/>
    <n v="768999"/>
    <x v="321"/>
  </r>
  <r>
    <x v="24"/>
    <m/>
    <n v="1E-3"/>
    <x v="631"/>
    <n v="768999"/>
    <x v="318"/>
  </r>
  <r>
    <x v="24"/>
    <m/>
    <n v="1.2999999999999999E-2"/>
    <x v="632"/>
    <n v="768999"/>
    <x v="323"/>
  </r>
  <r>
    <x v="24"/>
    <m/>
    <n v="0"/>
    <x v="633"/>
    <n v="768999"/>
    <x v="1"/>
  </r>
  <r>
    <x v="24"/>
    <m/>
    <n v="1E-3"/>
    <x v="634"/>
    <n v="768999"/>
    <x v="318"/>
  </r>
  <r>
    <x v="24"/>
    <m/>
    <n v="3.0000000000000001E-3"/>
    <x v="635"/>
    <n v="768999"/>
    <x v="319"/>
  </r>
  <r>
    <x v="24"/>
    <m/>
    <n v="0"/>
    <x v="636"/>
    <n v="768999"/>
    <x v="1"/>
  </r>
  <r>
    <x v="24"/>
    <m/>
    <n v="1E-3"/>
    <x v="637"/>
    <n v="768999"/>
    <x v="318"/>
  </r>
  <r>
    <x v="24"/>
    <m/>
    <n v="0"/>
    <x v="638"/>
    <n v="768999"/>
    <x v="1"/>
  </r>
  <r>
    <x v="24"/>
    <m/>
    <n v="1E-3"/>
    <x v="639"/>
    <n v="768999"/>
    <x v="318"/>
  </r>
  <r>
    <x v="24"/>
    <m/>
    <n v="0"/>
    <x v="640"/>
    <n v="768999"/>
    <x v="1"/>
  </r>
  <r>
    <x v="24"/>
    <m/>
    <n v="1E-3"/>
    <x v="641"/>
    <n v="768999"/>
    <x v="318"/>
  </r>
  <r>
    <x v="24"/>
    <m/>
    <n v="2.1000000000000001E-2"/>
    <x v="642"/>
    <n v="768999"/>
    <x v="340"/>
  </r>
  <r>
    <x v="24"/>
    <m/>
    <n v="1E-3"/>
    <x v="643"/>
    <n v="768999"/>
    <x v="318"/>
  </r>
  <r>
    <x v="24"/>
    <m/>
    <n v="0"/>
    <x v="644"/>
    <n v="768999"/>
    <x v="1"/>
  </r>
  <r>
    <x v="24"/>
    <m/>
    <n v="5.0000000000000001E-3"/>
    <x v="645"/>
    <n v="768999"/>
    <x v="329"/>
  </r>
  <r>
    <x v="24"/>
    <m/>
    <n v="5.0000000000000001E-3"/>
    <x v="646"/>
    <n v="768999"/>
    <x v="329"/>
  </r>
  <r>
    <x v="24"/>
    <m/>
    <n v="4.0000000000000001E-3"/>
    <x v="647"/>
    <n v="768999"/>
    <x v="322"/>
  </r>
  <r>
    <x v="24"/>
    <m/>
    <n v="1E-3"/>
    <x v="648"/>
    <n v="768999"/>
    <x v="318"/>
  </r>
  <r>
    <x v="24"/>
    <m/>
    <n v="2E-3"/>
    <x v="649"/>
    <n v="768999"/>
    <x v="321"/>
  </r>
  <r>
    <x v="24"/>
    <m/>
    <n v="0"/>
    <x v="650"/>
    <n v="768999"/>
    <x v="1"/>
  </r>
  <r>
    <x v="24"/>
    <m/>
    <n v="0"/>
    <x v="651"/>
    <n v="768999"/>
    <x v="1"/>
  </r>
  <r>
    <x v="24"/>
    <m/>
    <n v="0"/>
    <x v="652"/>
    <n v="768999"/>
    <x v="1"/>
  </r>
  <r>
    <x v="24"/>
    <m/>
    <n v="0"/>
    <x v="653"/>
    <n v="768999"/>
    <x v="1"/>
  </r>
  <r>
    <x v="24"/>
    <m/>
    <n v="1E-3"/>
    <x v="654"/>
    <n v="768999"/>
    <x v="318"/>
  </r>
  <r>
    <x v="24"/>
    <m/>
    <n v="0"/>
    <x v="655"/>
    <n v="768999"/>
    <x v="1"/>
  </r>
  <r>
    <x v="24"/>
    <m/>
    <n v="0"/>
    <x v="656"/>
    <n v="768999"/>
    <x v="1"/>
  </r>
  <r>
    <x v="24"/>
    <m/>
    <n v="0"/>
    <x v="657"/>
    <n v="768999"/>
    <x v="1"/>
  </r>
  <r>
    <x v="24"/>
    <m/>
    <n v="0"/>
    <x v="658"/>
    <n v="768999"/>
    <x v="1"/>
  </r>
  <r>
    <x v="24"/>
    <m/>
    <n v="0"/>
    <x v="659"/>
    <n v="768999"/>
    <x v="1"/>
  </r>
  <r>
    <x v="24"/>
    <m/>
    <n v="0"/>
    <x v="660"/>
    <n v="768999"/>
    <x v="1"/>
  </r>
  <r>
    <x v="24"/>
    <m/>
    <n v="0"/>
    <x v="661"/>
    <n v="768999"/>
    <x v="1"/>
  </r>
  <r>
    <x v="24"/>
    <m/>
    <n v="0"/>
    <x v="662"/>
    <n v="768999"/>
    <x v="1"/>
  </r>
  <r>
    <x v="24"/>
    <m/>
    <n v="0"/>
    <x v="663"/>
    <n v="768999"/>
    <x v="1"/>
  </r>
  <r>
    <x v="24"/>
    <m/>
    <n v="0"/>
    <x v="664"/>
    <n v="768999"/>
    <x v="1"/>
  </r>
  <r>
    <x v="24"/>
    <m/>
    <n v="0"/>
    <x v="665"/>
    <n v="768999"/>
    <x v="1"/>
  </r>
  <r>
    <x v="24"/>
    <m/>
    <n v="0"/>
    <x v="666"/>
    <n v="768999"/>
    <x v="1"/>
  </r>
  <r>
    <x v="24"/>
    <m/>
    <n v="0"/>
    <x v="667"/>
    <n v="768999"/>
    <x v="1"/>
  </r>
  <r>
    <x v="24"/>
    <m/>
    <n v="8.0000000000000002E-3"/>
    <x v="668"/>
    <n v="768999"/>
    <x v="320"/>
  </r>
  <r>
    <x v="24"/>
    <m/>
    <n v="0"/>
    <x v="669"/>
    <n v="768999"/>
    <x v="1"/>
  </r>
  <r>
    <x v="24"/>
    <m/>
    <n v="0"/>
    <x v="670"/>
    <n v="768999"/>
    <x v="1"/>
  </r>
  <r>
    <x v="24"/>
    <m/>
    <n v="1E-3"/>
    <x v="671"/>
    <n v="768999"/>
    <x v="318"/>
  </r>
  <r>
    <x v="24"/>
    <m/>
    <n v="0"/>
    <x v="672"/>
    <n v="768999"/>
    <x v="1"/>
  </r>
  <r>
    <x v="24"/>
    <m/>
    <n v="0"/>
    <x v="673"/>
    <n v="768999"/>
    <x v="1"/>
  </r>
  <r>
    <x v="24"/>
    <m/>
    <n v="0"/>
    <x v="674"/>
    <n v="768999"/>
    <x v="1"/>
  </r>
  <r>
    <x v="24"/>
    <m/>
    <n v="2E-3"/>
    <x v="675"/>
    <n v="768999"/>
    <x v="321"/>
  </r>
  <r>
    <x v="24"/>
    <m/>
    <n v="0"/>
    <x v="676"/>
    <n v="768999"/>
    <x v="1"/>
  </r>
  <r>
    <x v="24"/>
    <m/>
    <n v="0"/>
    <x v="677"/>
    <n v="768999"/>
    <x v="1"/>
  </r>
  <r>
    <x v="24"/>
    <m/>
    <n v="2E-3"/>
    <x v="678"/>
    <n v="768999"/>
    <x v="321"/>
  </r>
  <r>
    <x v="24"/>
    <m/>
    <n v="5.0000000000000001E-3"/>
    <x v="679"/>
    <n v="768999"/>
    <x v="329"/>
  </r>
  <r>
    <x v="24"/>
    <m/>
    <n v="0"/>
    <x v="680"/>
    <n v="768999"/>
    <x v="1"/>
  </r>
  <r>
    <x v="24"/>
    <m/>
    <n v="0"/>
    <x v="681"/>
    <n v="768999"/>
    <x v="1"/>
  </r>
  <r>
    <x v="24"/>
    <m/>
    <n v="5.0000000000000001E-3"/>
    <x v="682"/>
    <n v="768999"/>
    <x v="329"/>
  </r>
  <r>
    <x v="24"/>
    <m/>
    <n v="1E-3"/>
    <x v="683"/>
    <n v="768999"/>
    <x v="318"/>
  </r>
  <r>
    <x v="24"/>
    <m/>
    <n v="4.0000000000000001E-3"/>
    <x v="684"/>
    <n v="768999"/>
    <x v="322"/>
  </r>
  <r>
    <x v="24"/>
    <m/>
    <n v="1E-3"/>
    <x v="685"/>
    <n v="768999"/>
    <x v="318"/>
  </r>
  <r>
    <x v="24"/>
    <m/>
    <n v="5.0000000000000001E-3"/>
    <x v="686"/>
    <n v="768999"/>
    <x v="329"/>
  </r>
  <r>
    <x v="24"/>
    <m/>
    <n v="1.4E-2"/>
    <x v="687"/>
    <n v="768999"/>
    <x v="341"/>
  </r>
  <r>
    <x v="24"/>
    <m/>
    <n v="0"/>
    <x v="688"/>
    <n v="768999"/>
    <x v="1"/>
  </r>
  <r>
    <x v="24"/>
    <m/>
    <n v="0"/>
    <x v="689"/>
    <n v="768999"/>
    <x v="1"/>
  </r>
  <r>
    <x v="24"/>
    <m/>
    <n v="0"/>
    <x v="690"/>
    <n v="768999"/>
    <x v="1"/>
  </r>
  <r>
    <x v="24"/>
    <m/>
    <n v="1E-3"/>
    <x v="691"/>
    <n v="768999"/>
    <x v="318"/>
  </r>
  <r>
    <x v="24"/>
    <m/>
    <n v="0"/>
    <x v="692"/>
    <n v="768999"/>
    <x v="1"/>
  </r>
  <r>
    <x v="24"/>
    <m/>
    <n v="1E-3"/>
    <x v="693"/>
    <n v="768999"/>
    <x v="318"/>
  </r>
  <r>
    <x v="24"/>
    <m/>
    <n v="1E-3"/>
    <x v="694"/>
    <n v="768999"/>
    <x v="318"/>
  </r>
  <r>
    <x v="24"/>
    <m/>
    <n v="0"/>
    <x v="695"/>
    <n v="768999"/>
    <x v="1"/>
  </r>
  <r>
    <x v="24"/>
    <m/>
    <n v="1.2E-2"/>
    <x v="696"/>
    <n v="768999"/>
    <x v="330"/>
  </r>
  <r>
    <x v="24"/>
    <m/>
    <n v="0.01"/>
    <x v="697"/>
    <n v="768999"/>
    <x v="335"/>
  </r>
  <r>
    <x v="24"/>
    <m/>
    <n v="0"/>
    <x v="698"/>
    <n v="768999"/>
    <x v="1"/>
  </r>
  <r>
    <x v="24"/>
    <m/>
    <n v="0"/>
    <x v="699"/>
    <n v="768999"/>
    <x v="1"/>
  </r>
  <r>
    <x v="24"/>
    <m/>
    <n v="8.9999999999999993E-3"/>
    <x v="700"/>
    <n v="768999"/>
    <x v="337"/>
  </r>
  <r>
    <x v="24"/>
    <m/>
    <n v="5.0000000000000001E-3"/>
    <x v="701"/>
    <n v="768999"/>
    <x v="329"/>
  </r>
  <r>
    <x v="24"/>
    <m/>
    <n v="3.0000000000000001E-3"/>
    <x v="702"/>
    <n v="768999"/>
    <x v="319"/>
  </r>
  <r>
    <x v="24"/>
    <m/>
    <n v="0"/>
    <x v="703"/>
    <n v="768999"/>
    <x v="1"/>
  </r>
  <r>
    <x v="24"/>
    <m/>
    <n v="3.0000000000000001E-3"/>
    <x v="704"/>
    <n v="768999"/>
    <x v="319"/>
  </r>
  <r>
    <x v="24"/>
    <m/>
    <n v="1.7000000000000001E-2"/>
    <x v="347"/>
    <n v="768999"/>
    <x v="339"/>
  </r>
  <r>
    <x v="24"/>
    <m/>
    <n v="0"/>
    <x v="705"/>
    <n v="768999"/>
    <x v="1"/>
  </r>
  <r>
    <x v="24"/>
    <m/>
    <n v="0"/>
    <x v="706"/>
    <n v="768999"/>
    <x v="1"/>
  </r>
  <r>
    <x v="24"/>
    <m/>
    <n v="0"/>
    <x v="707"/>
    <n v="768999"/>
    <x v="1"/>
  </r>
  <r>
    <x v="24"/>
    <m/>
    <n v="0"/>
    <x v="708"/>
    <n v="768999"/>
    <x v="1"/>
  </r>
  <r>
    <x v="24"/>
    <m/>
    <n v="0"/>
    <x v="709"/>
    <n v="768999"/>
    <x v="1"/>
  </r>
  <r>
    <x v="24"/>
    <m/>
    <n v="0"/>
    <x v="710"/>
    <n v="768999"/>
    <x v="1"/>
  </r>
  <r>
    <x v="24"/>
    <m/>
    <n v="0"/>
    <x v="711"/>
    <n v="768999"/>
    <x v="1"/>
  </r>
  <r>
    <x v="24"/>
    <m/>
    <n v="1E-3"/>
    <x v="712"/>
    <n v="768999"/>
    <x v="318"/>
  </r>
  <r>
    <x v="24"/>
    <m/>
    <n v="0"/>
    <x v="713"/>
    <n v="768999"/>
    <x v="1"/>
  </r>
  <r>
    <x v="24"/>
    <m/>
    <n v="8.9999999999999993E-3"/>
    <x v="714"/>
    <n v="768999"/>
    <x v="337"/>
  </r>
  <r>
    <x v="24"/>
    <m/>
    <n v="0"/>
    <x v="715"/>
    <n v="768999"/>
    <x v="1"/>
  </r>
  <r>
    <x v="24"/>
    <m/>
    <n v="0"/>
    <x v="716"/>
    <n v="768999"/>
    <x v="1"/>
  </r>
  <r>
    <x v="24"/>
    <m/>
    <n v="0"/>
    <x v="717"/>
    <n v="768999"/>
    <x v="1"/>
  </r>
  <r>
    <x v="24"/>
    <m/>
    <n v="0"/>
    <x v="718"/>
    <n v="768999"/>
    <x v="1"/>
  </r>
  <r>
    <x v="24"/>
    <m/>
    <n v="1E-3"/>
    <x v="719"/>
    <n v="768999"/>
    <x v="318"/>
  </r>
  <r>
    <x v="24"/>
    <m/>
    <n v="0"/>
    <x v="720"/>
    <n v="768999"/>
    <x v="1"/>
  </r>
  <r>
    <x v="24"/>
    <m/>
    <n v="0"/>
    <x v="721"/>
    <n v="768999"/>
    <x v="1"/>
  </r>
  <r>
    <x v="24"/>
    <m/>
    <n v="0"/>
    <x v="722"/>
    <n v="768999"/>
    <x v="1"/>
  </r>
  <r>
    <x v="24"/>
    <m/>
    <n v="4.0000000000000001E-3"/>
    <x v="723"/>
    <n v="768999"/>
    <x v="322"/>
  </r>
  <r>
    <x v="24"/>
    <m/>
    <n v="3.0000000000000001E-3"/>
    <x v="724"/>
    <n v="768999"/>
    <x v="319"/>
  </r>
  <r>
    <x v="24"/>
    <m/>
    <n v="0"/>
    <x v="725"/>
    <n v="768999"/>
    <x v="1"/>
  </r>
  <r>
    <x v="24"/>
    <m/>
    <n v="5.0000000000000001E-3"/>
    <x v="726"/>
    <n v="768999"/>
    <x v="329"/>
  </r>
  <r>
    <x v="24"/>
    <m/>
    <n v="4.0000000000000001E-3"/>
    <x v="727"/>
    <n v="768999"/>
    <x v="322"/>
  </r>
  <r>
    <x v="24"/>
    <m/>
    <n v="0"/>
    <x v="728"/>
    <n v="768999"/>
    <x v="1"/>
  </r>
  <r>
    <x v="24"/>
    <m/>
    <n v="0"/>
    <x v="729"/>
    <n v="768999"/>
    <x v="1"/>
  </r>
  <r>
    <x v="24"/>
    <m/>
    <n v="0"/>
    <x v="730"/>
    <n v="768999"/>
    <x v="1"/>
  </r>
  <r>
    <x v="24"/>
    <m/>
    <n v="1E-3"/>
    <x v="731"/>
    <n v="768999"/>
    <x v="318"/>
  </r>
  <r>
    <x v="24"/>
    <m/>
    <n v="1E-3"/>
    <x v="732"/>
    <n v="768999"/>
    <x v="318"/>
  </r>
  <r>
    <x v="24"/>
    <m/>
    <n v="0"/>
    <x v="733"/>
    <n v="768999"/>
    <x v="1"/>
  </r>
  <r>
    <x v="24"/>
    <m/>
    <n v="0"/>
    <x v="734"/>
    <n v="768999"/>
    <x v="1"/>
  </r>
  <r>
    <x v="24"/>
    <m/>
    <n v="5.0000000000000001E-3"/>
    <x v="735"/>
    <n v="768999"/>
    <x v="329"/>
  </r>
  <r>
    <x v="24"/>
    <m/>
    <m/>
    <x v="0"/>
    <n v="768999"/>
    <x v="1"/>
  </r>
  <r>
    <x v="24"/>
    <s v="4df93459d69b1536340047f9693f66763e001343"/>
    <m/>
    <x v="0"/>
    <n v="54"/>
    <x v="1"/>
  </r>
  <r>
    <x v="24"/>
    <m/>
    <m/>
    <x v="0"/>
    <n v="54"/>
    <x v="1"/>
  </r>
  <r>
    <x v="24"/>
    <m/>
    <n v="1"/>
    <x v="5"/>
    <n v="54"/>
    <x v="342"/>
  </r>
  <r>
    <x v="24"/>
    <m/>
    <m/>
    <x v="0"/>
    <n v="54"/>
    <x v="1"/>
  </r>
  <r>
    <x v="24"/>
    <s v="488e855b797f1a61d6a5e08f812f85fcb2f03a51"/>
    <m/>
    <x v="0"/>
    <n v="212"/>
    <x v="1"/>
  </r>
  <r>
    <x v="24"/>
    <m/>
    <m/>
    <x v="0"/>
    <n v="212"/>
    <x v="1"/>
  </r>
  <r>
    <x v="24"/>
    <m/>
    <n v="0.16500000000000001"/>
    <x v="5"/>
    <n v="212"/>
    <x v="343"/>
  </r>
  <r>
    <x v="24"/>
    <m/>
    <n v="0.157"/>
    <x v="20"/>
    <n v="212"/>
    <x v="344"/>
  </r>
  <r>
    <x v="24"/>
    <m/>
    <n v="0.67700000000000005"/>
    <x v="1"/>
    <n v="212"/>
    <x v="345"/>
  </r>
  <r>
    <x v="24"/>
    <m/>
    <m/>
    <x v="0"/>
    <n v="212"/>
    <x v="1"/>
  </r>
  <r>
    <x v="24"/>
    <s v="35f827aef4ddfcf9acb9e4b90cb200ff29183b7c"/>
    <m/>
    <x v="0"/>
    <n v="66"/>
    <x v="1"/>
  </r>
  <r>
    <x v="24"/>
    <m/>
    <m/>
    <x v="0"/>
    <n v="66"/>
    <x v="1"/>
  </r>
  <r>
    <x v="24"/>
    <m/>
    <n v="1"/>
    <x v="3"/>
    <n v="66"/>
    <x v="43"/>
  </r>
  <r>
    <x v="25"/>
    <m/>
    <m/>
    <x v="0"/>
    <n v="66"/>
    <x v="1"/>
  </r>
  <r>
    <x v="25"/>
    <s v="5486963a3549b69190a2e3adc584db312111abaf"/>
    <m/>
    <x v="0"/>
    <n v="9"/>
    <x v="1"/>
  </r>
  <r>
    <x v="25"/>
    <m/>
    <m/>
    <x v="0"/>
    <n v="9"/>
    <x v="1"/>
  </r>
  <r>
    <x v="25"/>
    <m/>
    <n v="1"/>
    <x v="10"/>
    <n v="9"/>
    <x v="3"/>
  </r>
  <r>
    <x v="25"/>
    <m/>
    <m/>
    <x v="0"/>
    <n v="9"/>
    <x v="1"/>
  </r>
  <r>
    <x v="25"/>
    <s v="87702f82174828817ce7128abd0a5df65ec6abd5"/>
    <m/>
    <x v="0"/>
    <n v="61"/>
    <x v="1"/>
  </r>
  <r>
    <x v="25"/>
    <m/>
    <m/>
    <x v="0"/>
    <n v="61"/>
    <x v="1"/>
  </r>
  <r>
    <x v="25"/>
    <m/>
    <n v="1"/>
    <x v="10"/>
    <n v="61"/>
    <x v="64"/>
  </r>
  <r>
    <x v="25"/>
    <m/>
    <m/>
    <x v="0"/>
    <n v="61"/>
    <x v="1"/>
  </r>
  <r>
    <x v="25"/>
    <s v="a4bb7f82119a113eba450d82be7b7aad89886562"/>
    <m/>
    <x v="0"/>
    <n v="11"/>
    <x v="1"/>
  </r>
  <r>
    <x v="25"/>
    <m/>
    <m/>
    <x v="0"/>
    <n v="11"/>
    <x v="1"/>
  </r>
  <r>
    <x v="25"/>
    <m/>
    <n v="1"/>
    <x v="10"/>
    <n v="11"/>
    <x v="246"/>
  </r>
  <r>
    <x v="25"/>
    <m/>
    <m/>
    <x v="0"/>
    <n v="11"/>
    <x v="1"/>
  </r>
  <r>
    <x v="25"/>
    <s v="b6a90b9ac8045665e5ba9024842493b1dce10fc7"/>
    <m/>
    <x v="0"/>
    <n v="72"/>
    <x v="1"/>
  </r>
  <r>
    <x v="25"/>
    <m/>
    <m/>
    <x v="0"/>
    <n v="72"/>
    <x v="1"/>
  </r>
  <r>
    <x v="25"/>
    <m/>
    <n v="0.14899999999999999"/>
    <x v="42"/>
    <n v="72"/>
    <x v="346"/>
  </r>
  <r>
    <x v="25"/>
    <m/>
    <n v="0.85"/>
    <x v="10"/>
    <n v="72"/>
    <x v="347"/>
  </r>
  <r>
    <x v="25"/>
    <m/>
    <m/>
    <x v="0"/>
    <n v="72"/>
    <x v="1"/>
  </r>
  <r>
    <x v="25"/>
    <s v="d2a83bba7da59ec601ec37617ce0d7ea7e2b79ac"/>
    <m/>
    <x v="0"/>
    <n v="14"/>
    <x v="1"/>
  </r>
  <r>
    <x v="25"/>
    <m/>
    <m/>
    <x v="0"/>
    <n v="14"/>
    <x v="1"/>
  </r>
  <r>
    <x v="25"/>
    <m/>
    <n v="1"/>
    <x v="5"/>
    <n v="14"/>
    <x v="156"/>
  </r>
  <r>
    <x v="25"/>
    <m/>
    <m/>
    <x v="0"/>
    <n v="14"/>
    <x v="1"/>
  </r>
  <r>
    <x v="25"/>
    <s v="a464e00424995fcc696750d84b931f466b656911"/>
    <m/>
    <x v="0"/>
    <n v="52"/>
    <x v="1"/>
  </r>
  <r>
    <x v="25"/>
    <m/>
    <m/>
    <x v="0"/>
    <n v="52"/>
    <x v="1"/>
  </r>
  <r>
    <x v="25"/>
    <m/>
    <n v="0.46400000000000002"/>
    <x v="10"/>
    <n v="52"/>
    <x v="348"/>
  </r>
  <r>
    <x v="25"/>
    <m/>
    <n v="0.15"/>
    <x v="13"/>
    <n v="52"/>
    <x v="349"/>
  </r>
  <r>
    <x v="25"/>
    <m/>
    <n v="0.38400000000000001"/>
    <x v="5"/>
    <n v="52"/>
    <x v="350"/>
  </r>
  <r>
    <x v="25"/>
    <m/>
    <m/>
    <x v="0"/>
    <n v="52"/>
    <x v="1"/>
  </r>
  <r>
    <x v="25"/>
    <s v="90d025ab9387d08cbb6b2bf369358653ae8977be"/>
    <m/>
    <x v="0"/>
    <n v="6"/>
    <x v="1"/>
  </r>
  <r>
    <x v="25"/>
    <m/>
    <m/>
    <x v="0"/>
    <n v="6"/>
    <x v="1"/>
  </r>
  <r>
    <x v="25"/>
    <m/>
    <n v="1"/>
    <x v="10"/>
    <n v="6"/>
    <x v="79"/>
  </r>
  <r>
    <x v="25"/>
    <m/>
    <m/>
    <x v="0"/>
    <n v="6"/>
    <x v="1"/>
  </r>
  <r>
    <x v="25"/>
    <s v="f055e0f661c44b4f73d0b901cbf1dc0de0d303db"/>
    <m/>
    <x v="0"/>
    <n v="81"/>
    <x v="1"/>
  </r>
  <r>
    <x v="25"/>
    <m/>
    <m/>
    <x v="0"/>
    <n v="81"/>
    <x v="1"/>
  </r>
  <r>
    <x v="25"/>
    <m/>
    <n v="1"/>
    <x v="28"/>
    <n v="81"/>
    <x v="351"/>
  </r>
  <r>
    <x v="25"/>
    <m/>
    <m/>
    <x v="0"/>
    <n v="81"/>
    <x v="1"/>
  </r>
  <r>
    <x v="25"/>
    <s v="3a0cd3faae366127d1a8f2099bdcd902bc18d0a1"/>
    <m/>
    <x v="0"/>
    <n v="299"/>
    <x v="1"/>
  </r>
  <r>
    <x v="25"/>
    <m/>
    <m/>
    <x v="0"/>
    <n v="299"/>
    <x v="1"/>
  </r>
  <r>
    <x v="25"/>
    <m/>
    <n v="6.3E-2"/>
    <x v="11"/>
    <n v="299"/>
    <x v="247"/>
  </r>
  <r>
    <x v="25"/>
    <m/>
    <n v="8.9999999999999993E-3"/>
    <x v="7"/>
    <n v="299"/>
    <x v="352"/>
  </r>
  <r>
    <x v="25"/>
    <m/>
    <n v="5.0000000000000001E-3"/>
    <x v="12"/>
    <n v="299"/>
    <x v="353"/>
  </r>
  <r>
    <x v="25"/>
    <m/>
    <n v="0.88500000000000001"/>
    <x v="10"/>
    <n v="299"/>
    <x v="354"/>
  </r>
  <r>
    <x v="25"/>
    <m/>
    <n v="0.02"/>
    <x v="8"/>
    <n v="299"/>
    <x v="355"/>
  </r>
  <r>
    <x v="25"/>
    <m/>
    <n v="1.4999999999999999E-2"/>
    <x v="13"/>
    <n v="299"/>
    <x v="356"/>
  </r>
  <r>
    <x v="25"/>
    <m/>
    <m/>
    <x v="0"/>
    <n v="299"/>
    <x v="1"/>
  </r>
  <r>
    <x v="25"/>
    <s v="c2288ce0733566fc3717479beed2ace68d6111a1"/>
    <m/>
    <x v="0"/>
    <n v="4"/>
    <x v="1"/>
  </r>
  <r>
    <x v="25"/>
    <m/>
    <m/>
    <x v="0"/>
    <n v="4"/>
    <x v="1"/>
  </r>
  <r>
    <x v="25"/>
    <m/>
    <n v="1"/>
    <x v="1"/>
    <n v="4"/>
    <x v="148"/>
  </r>
  <r>
    <x v="25"/>
    <m/>
    <m/>
    <x v="0"/>
    <n v="4"/>
    <x v="1"/>
  </r>
  <r>
    <x v="25"/>
    <s v="11abe6693bf9cd070ae8ac050396212f73397956"/>
    <m/>
    <x v="0"/>
    <n v="102"/>
    <x v="1"/>
  </r>
  <r>
    <x v="25"/>
    <m/>
    <m/>
    <x v="0"/>
    <n v="102"/>
    <x v="1"/>
  </r>
  <r>
    <x v="25"/>
    <m/>
    <n v="0.82499999999999996"/>
    <x v="5"/>
    <n v="102"/>
    <x v="357"/>
  </r>
  <r>
    <x v="25"/>
    <m/>
    <n v="0.17399999999999999"/>
    <x v="32"/>
    <n v="102"/>
    <x v="358"/>
  </r>
  <r>
    <x v="25"/>
    <m/>
    <m/>
    <x v="0"/>
    <n v="102"/>
    <x v="1"/>
  </r>
  <r>
    <x v="25"/>
    <s v="562c8cb3faff5e9fc0acdc45db8dc2d498eb2000"/>
    <m/>
    <x v="0"/>
    <n v="188"/>
    <x v="1"/>
  </r>
  <r>
    <x v="25"/>
    <m/>
    <m/>
    <x v="0"/>
    <n v="188"/>
    <x v="1"/>
  </r>
  <r>
    <x v="25"/>
    <m/>
    <n v="0.14899999999999999"/>
    <x v="11"/>
    <n v="188"/>
    <x v="359"/>
  </r>
  <r>
    <x v="25"/>
    <m/>
    <n v="0.11700000000000001"/>
    <x v="7"/>
    <n v="188"/>
    <x v="360"/>
  </r>
  <r>
    <x v="25"/>
    <m/>
    <n v="5.0999999999999997E-2"/>
    <x v="37"/>
    <n v="188"/>
    <x v="361"/>
  </r>
  <r>
    <x v="25"/>
    <m/>
    <n v="0.13200000000000001"/>
    <x v="6"/>
    <n v="188"/>
    <x v="362"/>
  </r>
  <r>
    <x v="25"/>
    <m/>
    <n v="0.39100000000000001"/>
    <x v="10"/>
    <n v="188"/>
    <x v="363"/>
  </r>
  <r>
    <x v="25"/>
    <m/>
    <n v="2.5999999999999999E-2"/>
    <x v="5"/>
    <n v="188"/>
    <x v="364"/>
  </r>
  <r>
    <x v="25"/>
    <m/>
    <n v="0.13100000000000001"/>
    <x v="28"/>
    <n v="188"/>
    <x v="365"/>
  </r>
  <r>
    <x v="25"/>
    <m/>
    <m/>
    <x v="0"/>
    <n v="188"/>
    <x v="1"/>
  </r>
  <r>
    <x v="25"/>
    <s v="081f11c248433f74806b7508555b212bc4ff0164"/>
    <m/>
    <x v="0"/>
    <n v="45"/>
    <x v="1"/>
  </r>
  <r>
    <x v="25"/>
    <m/>
    <m/>
    <x v="0"/>
    <n v="45"/>
    <x v="1"/>
  </r>
  <r>
    <x v="25"/>
    <m/>
    <n v="2.1999999999999999E-2"/>
    <x v="736"/>
    <n v="45"/>
    <x v="366"/>
  </r>
  <r>
    <x v="25"/>
    <m/>
    <n v="9.4E-2"/>
    <x v="36"/>
    <n v="45"/>
    <x v="367"/>
  </r>
  <r>
    <x v="25"/>
    <m/>
    <n v="6.6000000000000003E-2"/>
    <x v="7"/>
    <n v="45"/>
    <x v="368"/>
  </r>
  <r>
    <x v="25"/>
    <m/>
    <n v="0.39700000000000002"/>
    <x v="5"/>
    <n v="45"/>
    <x v="369"/>
  </r>
  <r>
    <x v="25"/>
    <m/>
    <n v="0.41799999999999998"/>
    <x v="20"/>
    <n v="45"/>
    <x v="370"/>
  </r>
  <r>
    <x v="25"/>
    <m/>
    <m/>
    <x v="0"/>
    <n v="45"/>
    <x v="1"/>
  </r>
  <r>
    <x v="25"/>
    <s v="4cec893ff09f7688c934c5b9a5792bf1c370974d"/>
    <m/>
    <x v="0"/>
    <n v="57"/>
    <x v="1"/>
  </r>
  <r>
    <x v="25"/>
    <m/>
    <m/>
    <x v="0"/>
    <n v="57"/>
    <x v="1"/>
  </r>
  <r>
    <x v="25"/>
    <m/>
    <n v="4.2000000000000003E-2"/>
    <x v="2"/>
    <n v="57"/>
    <x v="371"/>
  </r>
  <r>
    <x v="25"/>
    <m/>
    <n v="4.2000000000000003E-2"/>
    <x v="7"/>
    <n v="57"/>
    <x v="371"/>
  </r>
  <r>
    <x v="25"/>
    <m/>
    <n v="0.42"/>
    <x v="5"/>
    <n v="57"/>
    <x v="372"/>
  </r>
  <r>
    <x v="25"/>
    <m/>
    <n v="8.4000000000000005E-2"/>
    <x v="20"/>
    <n v="57"/>
    <x v="373"/>
  </r>
  <r>
    <x v="25"/>
    <m/>
    <n v="4.8000000000000001E-2"/>
    <x v="29"/>
    <n v="57"/>
    <x v="374"/>
  </r>
  <r>
    <x v="25"/>
    <m/>
    <n v="0.10199999999999999"/>
    <x v="30"/>
    <n v="57"/>
    <x v="375"/>
  </r>
  <r>
    <x v="25"/>
    <m/>
    <n v="0.25800000000000001"/>
    <x v="1"/>
    <n v="57"/>
    <x v="376"/>
  </r>
  <r>
    <x v="25"/>
    <m/>
    <m/>
    <x v="0"/>
    <n v="57"/>
    <x v="1"/>
  </r>
  <r>
    <x v="25"/>
    <s v="4f379f1c6689481b74d3672effdc7cd81a5f5d9a"/>
    <m/>
    <x v="0"/>
    <n v="73"/>
    <x v="1"/>
  </r>
  <r>
    <x v="25"/>
    <m/>
    <m/>
    <x v="0"/>
    <n v="73"/>
    <x v="1"/>
  </r>
  <r>
    <x v="25"/>
    <m/>
    <n v="0.28799999999999998"/>
    <x v="33"/>
    <n v="73"/>
    <x v="377"/>
  </r>
  <r>
    <x v="25"/>
    <m/>
    <n v="0.20300000000000001"/>
    <x v="11"/>
    <n v="73"/>
    <x v="378"/>
  </r>
  <r>
    <x v="25"/>
    <m/>
    <n v="0.13700000000000001"/>
    <x v="40"/>
    <n v="73"/>
    <x v="379"/>
  </r>
  <r>
    <x v="25"/>
    <m/>
    <n v="9.6000000000000002E-2"/>
    <x v="28"/>
    <n v="73"/>
    <x v="380"/>
  </r>
  <r>
    <x v="25"/>
    <m/>
    <n v="0.27300000000000002"/>
    <x v="29"/>
    <n v="73"/>
    <x v="381"/>
  </r>
  <r>
    <x v="25"/>
    <m/>
    <m/>
    <x v="0"/>
    <n v="73"/>
    <x v="1"/>
  </r>
  <r>
    <x v="25"/>
    <s v="e33a6c57607871f1b204bd5e1d8ea4a14ad06452"/>
    <m/>
    <x v="0"/>
    <n v="328"/>
    <x v="1"/>
  </r>
  <r>
    <x v="25"/>
    <m/>
    <m/>
    <x v="0"/>
    <n v="328"/>
    <x v="1"/>
  </r>
  <r>
    <x v="25"/>
    <m/>
    <n v="2.9000000000000001E-2"/>
    <x v="11"/>
    <n v="328"/>
    <x v="382"/>
  </r>
  <r>
    <x v="25"/>
    <m/>
    <n v="1.6E-2"/>
    <x v="36"/>
    <n v="328"/>
    <x v="383"/>
  </r>
  <r>
    <x v="25"/>
    <m/>
    <n v="0.13900000000000001"/>
    <x v="7"/>
    <n v="328"/>
    <x v="384"/>
  </r>
  <r>
    <x v="25"/>
    <m/>
    <n v="0.02"/>
    <x v="37"/>
    <n v="328"/>
    <x v="385"/>
  </r>
  <r>
    <x v="25"/>
    <m/>
    <n v="1.0999999999999999E-2"/>
    <x v="40"/>
    <n v="328"/>
    <x v="386"/>
  </r>
  <r>
    <x v="25"/>
    <m/>
    <n v="6.5000000000000002E-2"/>
    <x v="6"/>
    <n v="328"/>
    <x v="387"/>
  </r>
  <r>
    <x v="25"/>
    <m/>
    <n v="0.02"/>
    <x v="10"/>
    <n v="328"/>
    <x v="385"/>
  </r>
  <r>
    <x v="25"/>
    <m/>
    <n v="0.34899999999999998"/>
    <x v="8"/>
    <n v="328"/>
    <x v="388"/>
  </r>
  <r>
    <x v="25"/>
    <m/>
    <n v="1.9E-2"/>
    <x v="13"/>
    <n v="328"/>
    <x v="389"/>
  </r>
  <r>
    <x v="25"/>
    <m/>
    <n v="0.18099999999999999"/>
    <x v="5"/>
    <n v="328"/>
    <x v="390"/>
  </r>
  <r>
    <x v="25"/>
    <m/>
    <n v="0.13800000000000001"/>
    <x v="28"/>
    <n v="328"/>
    <x v="391"/>
  </r>
  <r>
    <x v="25"/>
    <m/>
    <n v="6.0000000000000001E-3"/>
    <x v="20"/>
    <n v="328"/>
    <x v="392"/>
  </r>
  <r>
    <x v="25"/>
    <m/>
    <m/>
    <x v="0"/>
    <n v="328"/>
    <x v="1"/>
  </r>
  <r>
    <x v="25"/>
    <s v="00913e47de5aced5267e44e82ac9e976bbaac089"/>
    <m/>
    <x v="0"/>
    <n v="2572"/>
    <x v="1"/>
  </r>
  <r>
    <x v="25"/>
    <m/>
    <m/>
    <x v="0"/>
    <n v="2572"/>
    <x v="1"/>
  </r>
  <r>
    <x v="25"/>
    <m/>
    <n v="1.0999999999999999E-2"/>
    <x v="33"/>
    <n v="2572"/>
    <x v="393"/>
  </r>
  <r>
    <x v="25"/>
    <m/>
    <n v="2.5000000000000001E-2"/>
    <x v="737"/>
    <n v="2572"/>
    <x v="394"/>
  </r>
  <r>
    <x v="25"/>
    <m/>
    <n v="1.6E-2"/>
    <x v="738"/>
    <n v="2572"/>
    <x v="395"/>
  </r>
  <r>
    <x v="25"/>
    <m/>
    <n v="0.34799999999999998"/>
    <x v="11"/>
    <n v="2572"/>
    <x v="396"/>
  </r>
  <r>
    <x v="25"/>
    <m/>
    <n v="0.01"/>
    <x v="36"/>
    <n v="2572"/>
    <x v="397"/>
  </r>
  <r>
    <x v="25"/>
    <m/>
    <n v="0.19800000000000001"/>
    <x v="7"/>
    <n v="2572"/>
    <x v="398"/>
  </r>
  <r>
    <x v="25"/>
    <m/>
    <n v="2.4E-2"/>
    <x v="40"/>
    <n v="2572"/>
    <x v="399"/>
  </r>
  <r>
    <x v="25"/>
    <m/>
    <n v="1.2E-2"/>
    <x v="6"/>
    <n v="2572"/>
    <x v="400"/>
  </r>
  <r>
    <x v="25"/>
    <m/>
    <n v="4.0000000000000001E-3"/>
    <x v="12"/>
    <n v="2572"/>
    <x v="401"/>
  </r>
  <r>
    <x v="25"/>
    <m/>
    <n v="1.7000000000000001E-2"/>
    <x v="9"/>
    <n v="2572"/>
    <x v="402"/>
  </r>
  <r>
    <x v="25"/>
    <m/>
    <n v="1.6E-2"/>
    <x v="10"/>
    <n v="2572"/>
    <x v="395"/>
  </r>
  <r>
    <x v="25"/>
    <m/>
    <n v="0"/>
    <x v="8"/>
    <n v="2572"/>
    <x v="1"/>
  </r>
  <r>
    <x v="25"/>
    <m/>
    <n v="6.0000000000000001E-3"/>
    <x v="13"/>
    <n v="2572"/>
    <x v="403"/>
  </r>
  <r>
    <x v="25"/>
    <m/>
    <n v="0.20699999999999999"/>
    <x v="5"/>
    <n v="2572"/>
    <x v="404"/>
  </r>
  <r>
    <x v="25"/>
    <m/>
    <n v="7.3999999999999996E-2"/>
    <x v="28"/>
    <n v="2572"/>
    <x v="405"/>
  </r>
  <r>
    <x v="25"/>
    <m/>
    <n v="2.5000000000000001E-2"/>
    <x v="20"/>
    <n v="2572"/>
    <x v="394"/>
  </r>
  <r>
    <x v="26"/>
    <m/>
    <m/>
    <x v="0"/>
    <n v="2572"/>
    <x v="1"/>
  </r>
  <r>
    <x v="26"/>
    <s v="966a1078a716694fd7e58892441546e7b1f5ce6b"/>
    <m/>
    <x v="0"/>
    <n v="383"/>
    <x v="1"/>
  </r>
  <r>
    <x v="26"/>
    <m/>
    <m/>
    <x v="0"/>
    <n v="383"/>
    <x v="1"/>
  </r>
  <r>
    <x v="26"/>
    <m/>
    <n v="1"/>
    <x v="6"/>
    <n v="383"/>
    <x v="406"/>
  </r>
  <r>
    <x v="26"/>
    <m/>
    <m/>
    <x v="0"/>
    <n v="383"/>
    <x v="1"/>
  </r>
  <r>
    <x v="26"/>
    <s v="29184d73866ba86a3893ae559a12da0d10de51fe"/>
    <m/>
    <x v="0"/>
    <n v="76"/>
    <x v="1"/>
  </r>
  <r>
    <x v="26"/>
    <m/>
    <m/>
    <x v="0"/>
    <n v="76"/>
    <x v="1"/>
  </r>
  <r>
    <x v="26"/>
    <m/>
    <n v="1"/>
    <x v="6"/>
    <n v="76"/>
    <x v="407"/>
  </r>
  <r>
    <x v="26"/>
    <m/>
    <m/>
    <x v="0"/>
    <n v="76"/>
    <x v="1"/>
  </r>
  <r>
    <x v="26"/>
    <s v="32643343be6e0100a887dae4a44d33f710dfd086"/>
    <m/>
    <x v="0"/>
    <n v="10"/>
    <x v="1"/>
  </r>
  <r>
    <x v="26"/>
    <m/>
    <m/>
    <x v="0"/>
    <n v="10"/>
    <x v="1"/>
  </r>
  <r>
    <x v="26"/>
    <m/>
    <n v="1"/>
    <x v="6"/>
    <n v="10"/>
    <x v="408"/>
  </r>
  <r>
    <x v="26"/>
    <m/>
    <m/>
    <x v="0"/>
    <n v="10"/>
    <x v="1"/>
  </r>
  <r>
    <x v="26"/>
    <s v="ec34e244f6e12780eba72fe83b3d21b08c1355aa"/>
    <m/>
    <x v="0"/>
    <n v="2"/>
    <x v="1"/>
  </r>
  <r>
    <x v="26"/>
    <m/>
    <m/>
    <x v="0"/>
    <n v="2"/>
    <x v="1"/>
  </r>
  <r>
    <x v="26"/>
    <m/>
    <n v="1"/>
    <x v="6"/>
    <n v="2"/>
    <x v="24"/>
  </r>
  <r>
    <x v="26"/>
    <m/>
    <m/>
    <x v="0"/>
    <n v="2"/>
    <x v="1"/>
  </r>
  <r>
    <x v="26"/>
    <s v="7cc768b403b9bec0c26afe9ad3c56034b6638961"/>
    <m/>
    <x v="0"/>
    <n v="7"/>
    <x v="1"/>
  </r>
  <r>
    <x v="26"/>
    <m/>
    <m/>
    <x v="0"/>
    <n v="7"/>
    <x v="1"/>
  </r>
  <r>
    <x v="26"/>
    <m/>
    <n v="1"/>
    <x v="736"/>
    <n v="7"/>
    <x v="311"/>
  </r>
  <r>
    <x v="26"/>
    <m/>
    <m/>
    <x v="0"/>
    <n v="7"/>
    <x v="1"/>
  </r>
  <r>
    <x v="26"/>
    <s v="492d97468b1121228f208489a645759b390f023e"/>
    <m/>
    <x v="0"/>
    <n v="4"/>
    <x v="1"/>
  </r>
  <r>
    <x v="26"/>
    <m/>
    <m/>
    <x v="0"/>
    <n v="4"/>
    <x v="1"/>
  </r>
  <r>
    <x v="26"/>
    <m/>
    <n v="1"/>
    <x v="739"/>
    <n v="4"/>
    <x v="148"/>
  </r>
  <r>
    <x v="26"/>
    <m/>
    <m/>
    <x v="0"/>
    <n v="4"/>
    <x v="1"/>
  </r>
  <r>
    <x v="26"/>
    <s v="f8097fb0f8c4c52bbf117e5d5aaa16f9008937c1"/>
    <m/>
    <x v="0"/>
    <n v="64"/>
    <x v="1"/>
  </r>
  <r>
    <x v="26"/>
    <m/>
    <m/>
    <x v="0"/>
    <n v="64"/>
    <x v="1"/>
  </r>
  <r>
    <x v="26"/>
    <m/>
    <n v="1"/>
    <x v="6"/>
    <n v="64"/>
    <x v="409"/>
  </r>
  <r>
    <x v="26"/>
    <m/>
    <m/>
    <x v="0"/>
    <n v="64"/>
    <x v="1"/>
  </r>
  <r>
    <x v="26"/>
    <s v="ba26e58774f11d1ca8ef234af461f601f75d4c0a"/>
    <m/>
    <x v="0"/>
    <n v="29"/>
    <x v="1"/>
  </r>
  <r>
    <x v="26"/>
    <m/>
    <m/>
    <x v="0"/>
    <n v="29"/>
    <x v="1"/>
  </r>
  <r>
    <x v="26"/>
    <m/>
    <n v="1"/>
    <x v="6"/>
    <n v="29"/>
    <x v="410"/>
  </r>
  <r>
    <x v="26"/>
    <m/>
    <m/>
    <x v="0"/>
    <n v="29"/>
    <x v="1"/>
  </r>
  <r>
    <x v="26"/>
    <s v="2a90d1e20230800f8dc5a01ea066873354fcd938"/>
    <m/>
    <x v="0"/>
    <n v="20"/>
    <x v="1"/>
  </r>
  <r>
    <x v="26"/>
    <m/>
    <m/>
    <x v="0"/>
    <n v="20"/>
    <x v="1"/>
  </r>
  <r>
    <x v="26"/>
    <m/>
    <n v="1"/>
    <x v="736"/>
    <n v="20"/>
    <x v="411"/>
  </r>
  <r>
    <x v="26"/>
    <m/>
    <m/>
    <x v="0"/>
    <n v="20"/>
    <x v="1"/>
  </r>
  <r>
    <x v="26"/>
    <s v="796797ddf9bb6355bc7e2ffef52c7baaf9398c4c"/>
    <m/>
    <x v="0"/>
    <n v="344"/>
    <x v="1"/>
  </r>
  <r>
    <x v="26"/>
    <m/>
    <m/>
    <x v="0"/>
    <n v="344"/>
    <x v="1"/>
  </r>
  <r>
    <x v="26"/>
    <m/>
    <n v="0.151"/>
    <x v="23"/>
    <n v="344"/>
    <x v="412"/>
  </r>
  <r>
    <x v="26"/>
    <m/>
    <n v="0.84799999999999998"/>
    <x v="6"/>
    <n v="344"/>
    <x v="413"/>
  </r>
  <r>
    <x v="26"/>
    <m/>
    <m/>
    <x v="0"/>
    <n v="344"/>
    <x v="1"/>
  </r>
  <r>
    <x v="26"/>
    <s v="87fbf90ba0096550a32f6f9967f5daa44398e8c6"/>
    <m/>
    <x v="0"/>
    <n v="469"/>
    <x v="1"/>
  </r>
  <r>
    <x v="26"/>
    <m/>
    <m/>
    <x v="0"/>
    <n v="469"/>
    <x v="1"/>
  </r>
  <r>
    <x v="26"/>
    <m/>
    <n v="0.96099999999999997"/>
    <x v="6"/>
    <n v="469"/>
    <x v="414"/>
  </r>
  <r>
    <x v="26"/>
    <m/>
    <n v="3.7999999999999999E-2"/>
    <x v="5"/>
    <n v="469"/>
    <x v="415"/>
  </r>
  <r>
    <x v="27"/>
    <m/>
    <m/>
    <x v="0"/>
    <n v="469"/>
    <x v="1"/>
  </r>
  <r>
    <x v="27"/>
    <s v="f7d36a2f36f0239806b173f02f2ce8c5d4c453df"/>
    <m/>
    <x v="0"/>
    <n v="9"/>
    <x v="1"/>
  </r>
  <r>
    <x v="27"/>
    <m/>
    <m/>
    <x v="0"/>
    <n v="9"/>
    <x v="1"/>
  </r>
  <r>
    <x v="27"/>
    <m/>
    <n v="1"/>
    <x v="3"/>
    <n v="9"/>
    <x v="3"/>
  </r>
  <r>
    <x v="27"/>
    <m/>
    <m/>
    <x v="0"/>
    <n v="9"/>
    <x v="1"/>
  </r>
  <r>
    <x v="27"/>
    <s v="2bf24b1bd81ee6739acbe088455db26a2cdb0cb5"/>
    <m/>
    <x v="0"/>
    <n v="59"/>
    <x v="1"/>
  </r>
  <r>
    <x v="27"/>
    <m/>
    <m/>
    <x v="0"/>
    <n v="59"/>
    <x v="1"/>
  </r>
  <r>
    <x v="27"/>
    <m/>
    <n v="0.91"/>
    <x v="3"/>
    <n v="59"/>
    <x v="416"/>
  </r>
  <r>
    <x v="27"/>
    <m/>
    <n v="8.8999999999999996E-2"/>
    <x v="4"/>
    <n v="59"/>
    <x v="417"/>
  </r>
  <r>
    <x v="27"/>
    <m/>
    <m/>
    <x v="0"/>
    <n v="59"/>
    <x v="1"/>
  </r>
  <r>
    <x v="27"/>
    <s v="09a639ccacd8ead858beb34dad32b4348cf2d030"/>
    <m/>
    <x v="0"/>
    <n v="6"/>
    <x v="1"/>
  </r>
  <r>
    <x v="27"/>
    <m/>
    <m/>
    <x v="0"/>
    <n v="6"/>
    <x v="1"/>
  </r>
  <r>
    <x v="27"/>
    <m/>
    <n v="1"/>
    <x v="29"/>
    <n v="6"/>
    <x v="79"/>
  </r>
  <r>
    <x v="27"/>
    <m/>
    <m/>
    <x v="0"/>
    <n v="6"/>
    <x v="1"/>
  </r>
  <r>
    <x v="27"/>
    <s v="37ce554db0dacb275db937572d17b37acc10adf0"/>
    <m/>
    <x v="0"/>
    <n v="8"/>
    <x v="1"/>
  </r>
  <r>
    <x v="27"/>
    <m/>
    <m/>
    <x v="0"/>
    <n v="8"/>
    <x v="1"/>
  </r>
  <r>
    <x v="27"/>
    <m/>
    <n v="1"/>
    <x v="5"/>
    <n v="8"/>
    <x v="142"/>
  </r>
  <r>
    <x v="28"/>
    <m/>
    <m/>
    <x v="0"/>
    <n v="8"/>
    <x v="1"/>
  </r>
  <r>
    <x v="28"/>
    <s v="ff1c6fd66530866cd04e2a8e40e368b9f565ee34"/>
    <m/>
    <x v="0"/>
    <n v="51"/>
    <x v="1"/>
  </r>
  <r>
    <x v="28"/>
    <m/>
    <m/>
    <x v="0"/>
    <n v="51"/>
    <x v="1"/>
  </r>
  <r>
    <x v="28"/>
    <m/>
    <n v="0.29199999999999998"/>
    <x v="7"/>
    <n v="51"/>
    <x v="418"/>
  </r>
  <r>
    <x v="28"/>
    <m/>
    <n v="0.70699999999999996"/>
    <x v="35"/>
    <n v="51"/>
    <x v="419"/>
  </r>
  <r>
    <x v="28"/>
    <m/>
    <m/>
    <x v="0"/>
    <n v="51"/>
    <x v="1"/>
  </r>
  <r>
    <x v="28"/>
    <s v="1b1842be9b0b4500eb00b110841eaed41003b742"/>
    <m/>
    <x v="0"/>
    <n v="23"/>
    <x v="1"/>
  </r>
  <r>
    <x v="28"/>
    <m/>
    <m/>
    <x v="0"/>
    <n v="23"/>
    <x v="1"/>
  </r>
  <r>
    <x v="28"/>
    <m/>
    <n v="1"/>
    <x v="740"/>
    <n v="23"/>
    <x v="59"/>
  </r>
  <r>
    <x v="29"/>
    <m/>
    <m/>
    <x v="0"/>
    <n v="23"/>
    <x v="1"/>
  </r>
  <r>
    <x v="29"/>
    <s v="1663f45b4e33e058a0203a81f50574a870882c34"/>
    <m/>
    <x v="0"/>
    <n v="12"/>
    <x v="1"/>
  </r>
  <r>
    <x v="29"/>
    <m/>
    <m/>
    <x v="0"/>
    <n v="12"/>
    <x v="1"/>
  </r>
  <r>
    <x v="29"/>
    <m/>
    <n v="1"/>
    <x v="14"/>
    <n v="12"/>
    <x v="11"/>
  </r>
  <r>
    <x v="30"/>
    <m/>
    <m/>
    <x v="0"/>
    <n v="12"/>
    <x v="1"/>
  </r>
  <r>
    <x v="30"/>
    <s v="afbdd2b7f5944b57d5fd1f597f67aa32883043ba"/>
    <m/>
    <x v="0"/>
    <n v="4"/>
    <x v="1"/>
  </r>
  <r>
    <x v="30"/>
    <m/>
    <m/>
    <x v="0"/>
    <n v="4"/>
    <x v="1"/>
  </r>
  <r>
    <x v="30"/>
    <m/>
    <n v="1"/>
    <x v="12"/>
    <n v="4"/>
    <x v="148"/>
  </r>
  <r>
    <x v="30"/>
    <m/>
    <m/>
    <x v="0"/>
    <n v="4"/>
    <x v="1"/>
  </r>
  <r>
    <x v="30"/>
    <s v="e1f14a9387f4a0e96039eb7cd1cb1273bac3e86a"/>
    <m/>
    <x v="0"/>
    <n v="452"/>
    <x v="1"/>
  </r>
  <r>
    <x v="30"/>
    <m/>
    <m/>
    <x v="0"/>
    <n v="452"/>
    <x v="1"/>
  </r>
  <r>
    <x v="30"/>
    <m/>
    <n v="0.27700000000000002"/>
    <x v="3"/>
    <n v="452"/>
    <x v="7"/>
  </r>
  <r>
    <x v="30"/>
    <m/>
    <n v="0.69099999999999995"/>
    <x v="1"/>
    <n v="452"/>
    <x v="8"/>
  </r>
  <r>
    <x v="30"/>
    <m/>
    <n v="2.1999999999999999E-2"/>
    <x v="4"/>
    <n v="452"/>
    <x v="9"/>
  </r>
  <r>
    <x v="30"/>
    <m/>
    <m/>
    <x v="0"/>
    <n v="452"/>
    <x v="1"/>
  </r>
  <r>
    <x v="30"/>
    <s v="2b711b7f65b5fc0faea088ae7040029afbec22dc"/>
    <m/>
    <x v="0"/>
    <n v="273"/>
    <x v="1"/>
  </r>
  <r>
    <x v="30"/>
    <m/>
    <m/>
    <x v="0"/>
    <n v="273"/>
    <x v="1"/>
  </r>
  <r>
    <x v="30"/>
    <m/>
    <n v="1.0999999999999999E-2"/>
    <x v="21"/>
    <n v="273"/>
    <x v="420"/>
  </r>
  <r>
    <x v="30"/>
    <m/>
    <n v="0.97599999999999998"/>
    <x v="6"/>
    <n v="273"/>
    <x v="421"/>
  </r>
  <r>
    <x v="30"/>
    <m/>
    <n v="1.0999999999999999E-2"/>
    <x v="1"/>
    <n v="273"/>
    <x v="420"/>
  </r>
  <r>
    <x v="31"/>
    <m/>
    <m/>
    <x v="0"/>
    <n v="273"/>
    <x v="1"/>
  </r>
  <r>
    <x v="31"/>
    <s v="2d9013370b27c86a253cefd1f99f828d18484fc5"/>
    <m/>
    <x v="0"/>
    <n v="1035"/>
    <x v="1"/>
  </r>
  <r>
    <x v="31"/>
    <m/>
    <m/>
    <x v="0"/>
    <n v="1035"/>
    <x v="1"/>
  </r>
  <r>
    <x v="31"/>
    <m/>
    <n v="1E-3"/>
    <x v="36"/>
    <n v="1035"/>
    <x v="422"/>
  </r>
  <r>
    <x v="31"/>
    <m/>
    <n v="5.0000000000000001E-3"/>
    <x v="7"/>
    <n v="1035"/>
    <x v="423"/>
  </r>
  <r>
    <x v="31"/>
    <m/>
    <n v="2E-3"/>
    <x v="37"/>
    <n v="1035"/>
    <x v="424"/>
  </r>
  <r>
    <x v="31"/>
    <m/>
    <n v="1E-3"/>
    <x v="41"/>
    <n v="1035"/>
    <x v="422"/>
  </r>
  <r>
    <x v="31"/>
    <m/>
    <n v="2E-3"/>
    <x v="49"/>
    <n v="1035"/>
    <x v="424"/>
  </r>
  <r>
    <x v="31"/>
    <m/>
    <n v="2E-3"/>
    <x v="19"/>
    <n v="1035"/>
    <x v="424"/>
  </r>
  <r>
    <x v="31"/>
    <m/>
    <n v="2E-3"/>
    <x v="6"/>
    <n v="1035"/>
    <x v="424"/>
  </r>
  <r>
    <x v="31"/>
    <m/>
    <n v="6.0000000000000001E-3"/>
    <x v="5"/>
    <n v="1035"/>
    <x v="48"/>
  </r>
  <r>
    <x v="31"/>
    <m/>
    <n v="1E-3"/>
    <x v="28"/>
    <n v="1035"/>
    <x v="422"/>
  </r>
  <r>
    <x v="31"/>
    <m/>
    <n v="0.96599999999999997"/>
    <x v="20"/>
    <n v="1035"/>
    <x v="425"/>
  </r>
  <r>
    <x v="31"/>
    <m/>
    <n v="2E-3"/>
    <x v="32"/>
    <n v="1035"/>
    <x v="424"/>
  </r>
  <r>
    <x v="31"/>
    <m/>
    <n v="2E-3"/>
    <x v="4"/>
    <n v="1035"/>
    <x v="424"/>
  </r>
  <r>
    <x v="31"/>
    <m/>
    <m/>
    <x v="0"/>
    <n v="1035"/>
    <x v="1"/>
  </r>
  <r>
    <x v="31"/>
    <s v="8b96732280e4a4ea445d564e051318e2a6dafca5"/>
    <m/>
    <x v="0"/>
    <n v="645"/>
    <x v="1"/>
  </r>
  <r>
    <x v="31"/>
    <m/>
    <m/>
    <x v="0"/>
    <n v="645"/>
    <x v="1"/>
  </r>
  <r>
    <x v="31"/>
    <m/>
    <n v="7.1999999999999995E-2"/>
    <x v="5"/>
    <n v="645"/>
    <x v="426"/>
  </r>
  <r>
    <x v="31"/>
    <m/>
    <n v="0.92600000000000005"/>
    <x v="20"/>
    <n v="645"/>
    <x v="427"/>
  </r>
  <r>
    <x v="31"/>
    <m/>
    <n v="1E-3"/>
    <x v="4"/>
    <n v="645"/>
    <x v="428"/>
  </r>
  <r>
    <x v="31"/>
    <m/>
    <m/>
    <x v="0"/>
    <n v="645"/>
    <x v="1"/>
  </r>
  <r>
    <x v="31"/>
    <s v="18dba6ed5bbe0d0177a81cbe660dcd93fcf18109"/>
    <m/>
    <x v="0"/>
    <n v="6"/>
    <x v="1"/>
  </r>
  <r>
    <x v="31"/>
    <m/>
    <m/>
    <x v="0"/>
    <n v="6"/>
    <x v="1"/>
  </r>
  <r>
    <x v="31"/>
    <m/>
    <n v="1"/>
    <x v="2"/>
    <n v="6"/>
    <x v="79"/>
  </r>
  <r>
    <x v="31"/>
    <m/>
    <m/>
    <x v="0"/>
    <n v="6"/>
    <x v="1"/>
  </r>
  <r>
    <x v="31"/>
    <s v="ee60916e5f79471304e8fd15d6c5e9faa2e1a149"/>
    <m/>
    <x v="0"/>
    <n v="36"/>
    <x v="1"/>
  </r>
  <r>
    <x v="31"/>
    <m/>
    <m/>
    <x v="0"/>
    <n v="36"/>
    <x v="1"/>
  </r>
  <r>
    <x v="31"/>
    <m/>
    <n v="1"/>
    <x v="20"/>
    <n v="36"/>
    <x v="35"/>
  </r>
  <r>
    <x v="31"/>
    <m/>
    <m/>
    <x v="0"/>
    <n v="36"/>
    <x v="1"/>
  </r>
  <r>
    <x v="31"/>
    <s v="a28db8f1c7d86ebb0eed1680ec3e2b4db7a57c4e"/>
    <m/>
    <x v="0"/>
    <n v="60"/>
    <x v="1"/>
  </r>
  <r>
    <x v="31"/>
    <m/>
    <m/>
    <x v="0"/>
    <n v="60"/>
    <x v="1"/>
  </r>
  <r>
    <x v="31"/>
    <m/>
    <n v="1.4E-2"/>
    <x v="52"/>
    <n v="60"/>
    <x v="429"/>
  </r>
  <r>
    <x v="31"/>
    <m/>
    <n v="0.30299999999999999"/>
    <x v="28"/>
    <n v="60"/>
    <x v="430"/>
  </r>
  <r>
    <x v="31"/>
    <m/>
    <n v="0.68100000000000005"/>
    <x v="20"/>
    <n v="60"/>
    <x v="431"/>
  </r>
  <r>
    <x v="31"/>
    <m/>
    <m/>
    <x v="0"/>
    <n v="60"/>
    <x v="1"/>
  </r>
  <r>
    <x v="31"/>
    <s v="f59224f64a5d48e7abf69cf681c33319a162b82f"/>
    <m/>
    <x v="0"/>
    <n v="2981"/>
    <x v="1"/>
  </r>
  <r>
    <x v="31"/>
    <m/>
    <m/>
    <x v="0"/>
    <n v="2981"/>
    <x v="1"/>
  </r>
  <r>
    <x v="31"/>
    <m/>
    <n v="0.996"/>
    <x v="741"/>
    <n v="2981"/>
    <x v="432"/>
  </r>
  <r>
    <x v="31"/>
    <m/>
    <n v="3.0000000000000001E-3"/>
    <x v="29"/>
    <n v="2981"/>
    <x v="433"/>
  </r>
  <r>
    <x v="31"/>
    <m/>
    <m/>
    <x v="0"/>
    <n v="2981"/>
    <x v="1"/>
  </r>
  <r>
    <x v="31"/>
    <s v="144aa2a423424ba2da0b0c16ca91dcbbf6dfbf70"/>
    <m/>
    <x v="0"/>
    <n v="71"/>
    <x v="1"/>
  </r>
  <r>
    <x v="31"/>
    <m/>
    <m/>
    <x v="0"/>
    <n v="71"/>
    <x v="1"/>
  </r>
  <r>
    <x v="31"/>
    <m/>
    <n v="4.2000000000000003E-2"/>
    <x v="48"/>
    <n v="71"/>
    <x v="434"/>
  </r>
  <r>
    <x v="31"/>
    <m/>
    <n v="0.34799999999999998"/>
    <x v="52"/>
    <n v="71"/>
    <x v="435"/>
  </r>
  <r>
    <x v="31"/>
    <m/>
    <n v="0.60799999999999998"/>
    <x v="29"/>
    <n v="71"/>
    <x v="436"/>
  </r>
  <r>
    <x v="31"/>
    <m/>
    <m/>
    <x v="0"/>
    <n v="71"/>
    <x v="1"/>
  </r>
  <r>
    <x v="31"/>
    <s v="fe11098d32f0e002349fd2513834f6c8928fe550"/>
    <m/>
    <x v="0"/>
    <n v="81"/>
    <x v="1"/>
  </r>
  <r>
    <x v="31"/>
    <m/>
    <m/>
    <x v="0"/>
    <n v="81"/>
    <x v="1"/>
  </r>
  <r>
    <x v="31"/>
    <m/>
    <n v="8.7999999999999995E-2"/>
    <x v="37"/>
    <n v="81"/>
    <x v="437"/>
  </r>
  <r>
    <x v="31"/>
    <m/>
    <n v="0.35499999999999998"/>
    <x v="41"/>
    <n v="81"/>
    <x v="438"/>
  </r>
  <r>
    <x v="31"/>
    <m/>
    <n v="0.13600000000000001"/>
    <x v="19"/>
    <n v="81"/>
    <x v="439"/>
  </r>
  <r>
    <x v="31"/>
    <m/>
    <n v="0.42"/>
    <x v="20"/>
    <n v="81"/>
    <x v="440"/>
  </r>
  <r>
    <x v="31"/>
    <m/>
    <m/>
    <x v="0"/>
    <n v="81"/>
    <x v="1"/>
  </r>
  <r>
    <x v="31"/>
    <s v="8aa630d79699ff72fcb47e381c4caf318161f01e"/>
    <m/>
    <x v="0"/>
    <n v="448"/>
    <x v="1"/>
  </r>
  <r>
    <x v="31"/>
    <m/>
    <m/>
    <x v="0"/>
    <n v="448"/>
    <x v="1"/>
  </r>
  <r>
    <x v="31"/>
    <m/>
    <n v="3.4000000000000002E-2"/>
    <x v="7"/>
    <n v="448"/>
    <x v="441"/>
  </r>
  <r>
    <x v="31"/>
    <m/>
    <n v="0.77200000000000002"/>
    <x v="5"/>
    <n v="448"/>
    <x v="442"/>
  </r>
  <r>
    <x v="31"/>
    <m/>
    <n v="0.192"/>
    <x v="20"/>
    <n v="448"/>
    <x v="443"/>
  </r>
  <r>
    <x v="31"/>
    <m/>
    <m/>
    <x v="0"/>
    <n v="448"/>
    <x v="1"/>
  </r>
  <r>
    <x v="31"/>
    <s v="39d5795eab4da921e2c813b3c99ae52a0d913f6b"/>
    <m/>
    <x v="0"/>
    <n v="57"/>
    <x v="1"/>
  </r>
  <r>
    <x v="31"/>
    <m/>
    <m/>
    <x v="0"/>
    <n v="57"/>
    <x v="1"/>
  </r>
  <r>
    <x v="31"/>
    <m/>
    <n v="0.72799999999999998"/>
    <x v="52"/>
    <n v="57"/>
    <x v="444"/>
  </r>
  <r>
    <x v="31"/>
    <m/>
    <n v="0.27100000000000002"/>
    <x v="20"/>
    <n v="57"/>
    <x v="445"/>
  </r>
  <r>
    <x v="31"/>
    <m/>
    <m/>
    <x v="0"/>
    <n v="57"/>
    <x v="1"/>
  </r>
  <r>
    <x v="31"/>
    <s v="0ea8cf462b48a1aeefb10fd4bba0b1e93b0e661e"/>
    <m/>
    <x v="0"/>
    <n v="4"/>
    <x v="1"/>
  </r>
  <r>
    <x v="31"/>
    <m/>
    <m/>
    <x v="0"/>
    <n v="4"/>
    <x v="1"/>
  </r>
  <r>
    <x v="31"/>
    <m/>
    <n v="0.53200000000000003"/>
    <x v="5"/>
    <n v="4"/>
    <x v="446"/>
  </r>
  <r>
    <x v="31"/>
    <m/>
    <n v="0.23300000000000001"/>
    <x v="20"/>
    <n v="4"/>
    <x v="447"/>
  </r>
  <r>
    <x v="31"/>
    <m/>
    <n v="0.23300000000000001"/>
    <x v="1"/>
    <n v="4"/>
    <x v="447"/>
  </r>
  <r>
    <x v="31"/>
    <m/>
    <m/>
    <x v="0"/>
    <n v="4"/>
    <x v="1"/>
  </r>
  <r>
    <x v="31"/>
    <s v="8fab360707f1a88efd821a7b7981ca972a9cad35"/>
    <m/>
    <x v="0"/>
    <n v="6"/>
    <x v="1"/>
  </r>
  <r>
    <x v="31"/>
    <m/>
    <m/>
    <x v="0"/>
    <n v="6"/>
    <x v="1"/>
  </r>
  <r>
    <x v="31"/>
    <m/>
    <n v="1"/>
    <x v="43"/>
    <n v="6"/>
    <x v="79"/>
  </r>
  <r>
    <x v="31"/>
    <m/>
    <m/>
    <x v="0"/>
    <n v="6"/>
    <x v="1"/>
  </r>
  <r>
    <x v="31"/>
    <s v="e97e4f04874a10a3d427a23eb3de4f97234b8c89"/>
    <m/>
    <x v="0"/>
    <n v="2"/>
    <x v="1"/>
  </r>
  <r>
    <x v="31"/>
    <m/>
    <m/>
    <x v="0"/>
    <n v="2"/>
    <x v="1"/>
  </r>
  <r>
    <x v="31"/>
    <m/>
    <n v="1"/>
    <x v="20"/>
    <n v="2"/>
    <x v="24"/>
  </r>
  <r>
    <x v="31"/>
    <m/>
    <m/>
    <x v="0"/>
    <n v="2"/>
    <x v="1"/>
  </r>
  <r>
    <x v="31"/>
    <s v="50601136fc8b9399a1832b84396e74e7bc9011c5"/>
    <m/>
    <x v="0"/>
    <n v="50"/>
    <x v="1"/>
  </r>
  <r>
    <x v="31"/>
    <m/>
    <m/>
    <x v="0"/>
    <n v="50"/>
    <x v="1"/>
  </r>
  <r>
    <x v="31"/>
    <m/>
    <n v="1"/>
    <x v="20"/>
    <n v="50"/>
    <x v="283"/>
  </r>
  <r>
    <x v="31"/>
    <m/>
    <m/>
    <x v="0"/>
    <n v="50"/>
    <x v="1"/>
  </r>
  <r>
    <x v="31"/>
    <s v="9d1e5f95a2739a7672b697deb7d1da04ca8c4117"/>
    <m/>
    <x v="0"/>
    <n v="424"/>
    <x v="1"/>
  </r>
  <r>
    <x v="31"/>
    <m/>
    <m/>
    <x v="0"/>
    <n v="424"/>
    <x v="1"/>
  </r>
  <r>
    <x v="31"/>
    <m/>
    <n v="0.14499999999999999"/>
    <x v="52"/>
    <n v="424"/>
    <x v="448"/>
  </r>
  <r>
    <x v="31"/>
    <m/>
    <n v="0.84"/>
    <x v="20"/>
    <n v="424"/>
    <x v="449"/>
  </r>
  <r>
    <x v="31"/>
    <m/>
    <n v="1.2999999999999999E-2"/>
    <x v="4"/>
    <n v="424"/>
    <x v="450"/>
  </r>
  <r>
    <x v="31"/>
    <m/>
    <m/>
    <x v="0"/>
    <n v="424"/>
    <x v="1"/>
  </r>
  <r>
    <x v="31"/>
    <s v="c30b981260e26dfeff315b766e2887d4f7404f89"/>
    <m/>
    <x v="0"/>
    <n v="421"/>
    <x v="1"/>
  </r>
  <r>
    <x v="31"/>
    <m/>
    <m/>
    <x v="0"/>
    <n v="421"/>
    <x v="1"/>
  </r>
  <r>
    <x v="31"/>
    <m/>
    <n v="4.0000000000000001E-3"/>
    <x v="53"/>
    <n v="421"/>
    <x v="451"/>
  </r>
  <r>
    <x v="31"/>
    <m/>
    <n v="0.995"/>
    <x v="20"/>
    <n v="421"/>
    <x v="452"/>
  </r>
  <r>
    <x v="31"/>
    <m/>
    <m/>
    <x v="0"/>
    <n v="421"/>
    <x v="1"/>
  </r>
  <r>
    <x v="31"/>
    <s v="b3787777795434829a3b512c06b5a0a508d81467"/>
    <m/>
    <x v="0"/>
    <n v="50"/>
    <x v="1"/>
  </r>
  <r>
    <x v="31"/>
    <m/>
    <m/>
    <x v="0"/>
    <n v="50"/>
    <x v="1"/>
  </r>
  <r>
    <x v="31"/>
    <m/>
    <n v="1"/>
    <x v="20"/>
    <n v="50"/>
    <x v="283"/>
  </r>
  <r>
    <x v="31"/>
    <m/>
    <m/>
    <x v="0"/>
    <n v="50"/>
    <x v="1"/>
  </r>
  <r>
    <x v="31"/>
    <s v="82dfdf0e635bd096e5f12180b550f9899b272692"/>
    <m/>
    <x v="0"/>
    <n v="357"/>
    <x v="1"/>
  </r>
  <r>
    <x v="31"/>
    <m/>
    <m/>
    <x v="0"/>
    <n v="357"/>
    <x v="1"/>
  </r>
  <r>
    <x v="31"/>
    <m/>
    <n v="1.4999999999999999E-2"/>
    <x v="48"/>
    <n v="357"/>
    <x v="453"/>
  </r>
  <r>
    <x v="31"/>
    <m/>
    <n v="0.18"/>
    <x v="52"/>
    <n v="357"/>
    <x v="454"/>
  </r>
  <r>
    <x v="31"/>
    <m/>
    <n v="0.8"/>
    <x v="20"/>
    <n v="357"/>
    <x v="455"/>
  </r>
  <r>
    <x v="31"/>
    <m/>
    <n v="2E-3"/>
    <x v="4"/>
    <n v="357"/>
    <x v="456"/>
  </r>
  <r>
    <x v="31"/>
    <m/>
    <m/>
    <x v="0"/>
    <n v="357"/>
    <x v="1"/>
  </r>
  <r>
    <x v="31"/>
    <s v="d1ea3910fc9acd03a4964a66ff9b27ef1112a5c5"/>
    <m/>
    <x v="0"/>
    <n v="1"/>
    <x v="1"/>
  </r>
  <r>
    <x v="31"/>
    <m/>
    <m/>
    <x v="0"/>
    <n v="1"/>
    <x v="1"/>
  </r>
  <r>
    <x v="31"/>
    <m/>
    <n v="1"/>
    <x v="52"/>
    <n v="1"/>
    <x v="10"/>
  </r>
  <r>
    <x v="31"/>
    <m/>
    <m/>
    <x v="0"/>
    <n v="1"/>
    <x v="1"/>
  </r>
  <r>
    <x v="31"/>
    <s v="94d9e73102a3e7b623d57635573066fcb5b0be97"/>
    <m/>
    <x v="0"/>
    <n v="128"/>
    <x v="1"/>
  </r>
  <r>
    <x v="31"/>
    <m/>
    <m/>
    <x v="0"/>
    <n v="128"/>
    <x v="1"/>
  </r>
  <r>
    <x v="31"/>
    <m/>
    <n v="0.16200000000000001"/>
    <x v="52"/>
    <n v="128"/>
    <x v="457"/>
  </r>
  <r>
    <x v="31"/>
    <m/>
    <n v="0.83699999999999997"/>
    <x v="20"/>
    <n v="128"/>
    <x v="458"/>
  </r>
  <r>
    <x v="31"/>
    <m/>
    <m/>
    <x v="0"/>
    <n v="128"/>
    <x v="1"/>
  </r>
  <r>
    <x v="31"/>
    <s v="b6f7a03697f160c965b467e8962f7f29934935c4"/>
    <m/>
    <x v="0"/>
    <n v="28"/>
    <x v="1"/>
  </r>
  <r>
    <x v="31"/>
    <m/>
    <m/>
    <x v="0"/>
    <n v="28"/>
    <x v="1"/>
  </r>
  <r>
    <x v="31"/>
    <m/>
    <n v="0.57599999999999996"/>
    <x v="52"/>
    <n v="28"/>
    <x v="459"/>
  </r>
  <r>
    <x v="31"/>
    <m/>
    <n v="0.42299999999999999"/>
    <x v="20"/>
    <n v="28"/>
    <x v="460"/>
  </r>
  <r>
    <x v="32"/>
    <m/>
    <m/>
    <x v="0"/>
    <n v="28"/>
    <x v="1"/>
  </r>
  <r>
    <x v="32"/>
    <s v="8f9c2e19ae3131e1aebb64d8ab46ac9bb4a5eae3"/>
    <m/>
    <x v="0"/>
    <n v="2"/>
    <x v="1"/>
  </r>
  <r>
    <x v="32"/>
    <m/>
    <m/>
    <x v="0"/>
    <n v="2"/>
    <x v="1"/>
  </r>
  <r>
    <x v="32"/>
    <m/>
    <n v="1"/>
    <x v="5"/>
    <n v="2"/>
    <x v="24"/>
  </r>
  <r>
    <x v="33"/>
    <m/>
    <m/>
    <x v="0"/>
    <n v="2"/>
    <x v="1"/>
  </r>
  <r>
    <x v="33"/>
    <s v="d720d0f759aa3183e5f5677abfbd009e578d31b8"/>
    <m/>
    <x v="0"/>
    <n v="214"/>
    <x v="1"/>
  </r>
  <r>
    <x v="33"/>
    <m/>
    <m/>
    <x v="0"/>
    <n v="214"/>
    <x v="1"/>
  </r>
  <r>
    <x v="33"/>
    <m/>
    <n v="1"/>
    <x v="6"/>
    <n v="214"/>
    <x v="461"/>
  </r>
  <r>
    <x v="33"/>
    <m/>
    <m/>
    <x v="0"/>
    <n v="214"/>
    <x v="1"/>
  </r>
  <r>
    <x v="33"/>
    <s v="13742a5b310a238fc1bf639b130202d5262ec443"/>
    <m/>
    <x v="0"/>
    <n v="371"/>
    <x v="1"/>
  </r>
  <r>
    <x v="33"/>
    <m/>
    <m/>
    <x v="0"/>
    <n v="371"/>
    <x v="1"/>
  </r>
  <r>
    <x v="33"/>
    <m/>
    <n v="1"/>
    <x v="6"/>
    <n v="371"/>
    <x v="462"/>
  </r>
  <r>
    <x v="33"/>
    <m/>
    <m/>
    <x v="0"/>
    <n v="371"/>
    <x v="1"/>
  </r>
  <r>
    <x v="33"/>
    <s v="60130db1dd4bf08138200041fa0403b2e2d90b9c"/>
    <m/>
    <x v="0"/>
    <n v="22"/>
    <x v="1"/>
  </r>
  <r>
    <x v="33"/>
    <m/>
    <m/>
    <x v="0"/>
    <n v="22"/>
    <x v="1"/>
  </r>
  <r>
    <x v="33"/>
    <m/>
    <n v="1"/>
    <x v="6"/>
    <n v="22"/>
    <x v="463"/>
  </r>
  <r>
    <x v="33"/>
    <m/>
    <m/>
    <x v="0"/>
    <n v="22"/>
    <x v="1"/>
  </r>
  <r>
    <x v="33"/>
    <s v="540fabf4d093044f1df23b21740059e2b6e00bb6"/>
    <m/>
    <x v="0"/>
    <n v="113"/>
    <x v="1"/>
  </r>
  <r>
    <x v="33"/>
    <m/>
    <m/>
    <x v="0"/>
    <n v="113"/>
    <x v="1"/>
  </r>
  <r>
    <x v="33"/>
    <m/>
    <n v="1"/>
    <x v="6"/>
    <n v="113"/>
    <x v="464"/>
  </r>
  <r>
    <x v="33"/>
    <m/>
    <m/>
    <x v="0"/>
    <n v="113"/>
    <x v="1"/>
  </r>
  <r>
    <x v="33"/>
    <s v="660e7a020ed7d497efbc6d8ef81089efdc4fce09"/>
    <m/>
    <x v="0"/>
    <n v="279"/>
    <x v="1"/>
  </r>
  <r>
    <x v="33"/>
    <m/>
    <m/>
    <x v="0"/>
    <n v="279"/>
    <x v="1"/>
  </r>
  <r>
    <x v="33"/>
    <m/>
    <n v="1"/>
    <x v="6"/>
    <n v="279"/>
    <x v="465"/>
  </r>
  <r>
    <x v="33"/>
    <m/>
    <m/>
    <x v="0"/>
    <n v="279"/>
    <x v="1"/>
  </r>
  <r>
    <x v="33"/>
    <s v="2fd6a449d0e56a99125949c0a317acd0655827c4"/>
    <m/>
    <x v="0"/>
    <n v="361"/>
    <x v="1"/>
  </r>
  <r>
    <x v="33"/>
    <m/>
    <m/>
    <x v="0"/>
    <n v="361"/>
    <x v="1"/>
  </r>
  <r>
    <x v="33"/>
    <m/>
    <n v="1"/>
    <x v="6"/>
    <n v="361"/>
    <x v="466"/>
  </r>
  <r>
    <x v="33"/>
    <m/>
    <m/>
    <x v="0"/>
    <n v="361"/>
    <x v="1"/>
  </r>
  <r>
    <x v="33"/>
    <s v="e931498da5d7b96babf2a72df413a5b8666cb228"/>
    <m/>
    <x v="0"/>
    <n v="483"/>
    <x v="1"/>
  </r>
  <r>
    <x v="33"/>
    <m/>
    <m/>
    <x v="0"/>
    <n v="483"/>
    <x v="1"/>
  </r>
  <r>
    <x v="33"/>
    <m/>
    <n v="1"/>
    <x v="6"/>
    <n v="483"/>
    <x v="467"/>
  </r>
  <r>
    <x v="33"/>
    <m/>
    <m/>
    <x v="0"/>
    <n v="483"/>
    <x v="1"/>
  </r>
  <r>
    <x v="33"/>
    <s v="8e986f6e55be93a3ba8b3ceee7fc7519b2ed5334"/>
    <m/>
    <x v="0"/>
    <n v="13"/>
    <x v="1"/>
  </r>
  <r>
    <x v="33"/>
    <m/>
    <m/>
    <x v="0"/>
    <n v="13"/>
    <x v="1"/>
  </r>
  <r>
    <x v="33"/>
    <m/>
    <n v="1"/>
    <x v="6"/>
    <n v="13"/>
    <x v="175"/>
  </r>
  <r>
    <x v="34"/>
    <m/>
    <m/>
    <x v="0"/>
    <n v="13"/>
    <x v="1"/>
  </r>
  <r>
    <x v="34"/>
    <s v="6e98f5003ff06369aec221c9c9dda264d4dee013"/>
    <m/>
    <x v="0"/>
    <n v="4"/>
    <x v="1"/>
  </r>
  <r>
    <x v="34"/>
    <m/>
    <m/>
    <x v="0"/>
    <n v="4"/>
    <x v="1"/>
  </r>
  <r>
    <x v="34"/>
    <m/>
    <n v="1"/>
    <x v="8"/>
    <n v="4"/>
    <x v="148"/>
  </r>
  <r>
    <x v="34"/>
    <m/>
    <m/>
    <x v="0"/>
    <n v="4"/>
    <x v="1"/>
  </r>
  <r>
    <x v="34"/>
    <s v="4b3e0275c35e53505542c675bd2ef4a5e8a5a4da"/>
    <m/>
    <x v="0"/>
    <n v="33"/>
    <x v="1"/>
  </r>
  <r>
    <x v="34"/>
    <m/>
    <m/>
    <x v="0"/>
    <n v="33"/>
    <x v="1"/>
  </r>
  <r>
    <x v="34"/>
    <m/>
    <n v="1"/>
    <x v="8"/>
    <n v="33"/>
    <x v="22"/>
  </r>
  <r>
    <x v="35"/>
    <m/>
    <m/>
    <x v="0"/>
    <n v="33"/>
    <x v="1"/>
  </r>
  <r>
    <x v="35"/>
    <s v="8dd902ab53e340aac9cf570f4b3c42f139694707"/>
    <m/>
    <x v="0"/>
    <n v="36"/>
    <x v="1"/>
  </r>
  <r>
    <x v="35"/>
    <m/>
    <m/>
    <x v="0"/>
    <n v="36"/>
    <x v="1"/>
  </r>
  <r>
    <x v="35"/>
    <m/>
    <n v="0.84799999999999998"/>
    <x v="33"/>
    <n v="36"/>
    <x v="468"/>
  </r>
  <r>
    <x v="35"/>
    <m/>
    <n v="0.151"/>
    <x v="39"/>
    <n v="36"/>
    <x v="469"/>
  </r>
  <r>
    <x v="35"/>
    <m/>
    <m/>
    <x v="0"/>
    <n v="36"/>
    <x v="1"/>
  </r>
  <r>
    <x v="35"/>
    <s v="528ddd163be6d93f839d57cd068bd17ab55440cd"/>
    <m/>
    <x v="0"/>
    <n v="1233"/>
    <x v="1"/>
  </r>
  <r>
    <x v="35"/>
    <m/>
    <m/>
    <x v="0"/>
    <n v="1233"/>
    <x v="1"/>
  </r>
  <r>
    <x v="35"/>
    <m/>
    <n v="2E-3"/>
    <x v="7"/>
    <n v="1233"/>
    <x v="470"/>
  </r>
  <r>
    <x v="35"/>
    <m/>
    <n v="5.2999999999999999E-2"/>
    <x v="37"/>
    <n v="1233"/>
    <x v="471"/>
  </r>
  <r>
    <x v="35"/>
    <m/>
    <n v="0.499"/>
    <x v="39"/>
    <n v="1233"/>
    <x v="472"/>
  </r>
  <r>
    <x v="35"/>
    <m/>
    <n v="8.2000000000000003E-2"/>
    <x v="40"/>
    <n v="1233"/>
    <x v="473"/>
  </r>
  <r>
    <x v="35"/>
    <m/>
    <n v="0.30599999999999999"/>
    <x v="44"/>
    <n v="1233"/>
    <x v="474"/>
  </r>
  <r>
    <x v="35"/>
    <m/>
    <n v="5.0999999999999997E-2"/>
    <x v="19"/>
    <n v="1233"/>
    <x v="475"/>
  </r>
  <r>
    <x v="35"/>
    <m/>
    <n v="3.0000000000000001E-3"/>
    <x v="4"/>
    <n v="1233"/>
    <x v="476"/>
  </r>
  <r>
    <x v="35"/>
    <m/>
    <m/>
    <x v="0"/>
    <n v="1233"/>
    <x v="1"/>
  </r>
  <r>
    <x v="35"/>
    <s v="4cdeada1cc17bdf3fec7b39b2ec66faf8b84054d"/>
    <m/>
    <x v="0"/>
    <n v="121"/>
    <x v="1"/>
  </r>
  <r>
    <x v="35"/>
    <m/>
    <m/>
    <x v="0"/>
    <n v="121"/>
    <x v="1"/>
  </r>
  <r>
    <x v="35"/>
    <m/>
    <n v="0.11799999999999999"/>
    <x v="33"/>
    <n v="121"/>
    <x v="477"/>
  </r>
  <r>
    <x v="35"/>
    <m/>
    <n v="0.88100000000000001"/>
    <x v="39"/>
    <n v="121"/>
    <x v="478"/>
  </r>
  <r>
    <x v="35"/>
    <m/>
    <m/>
    <x v="0"/>
    <n v="121"/>
    <x v="1"/>
  </r>
  <r>
    <x v="35"/>
    <s v="cd5c001c43b295ad601b0004f9c31f9d454f5d04"/>
    <m/>
    <x v="0"/>
    <n v="361"/>
    <x v="1"/>
  </r>
  <r>
    <x v="35"/>
    <m/>
    <m/>
    <x v="0"/>
    <n v="361"/>
    <x v="1"/>
  </r>
  <r>
    <x v="35"/>
    <m/>
    <n v="0.26500000000000001"/>
    <x v="33"/>
    <n v="361"/>
    <x v="479"/>
  </r>
  <r>
    <x v="35"/>
    <m/>
    <n v="1.4E-2"/>
    <x v="37"/>
    <n v="361"/>
    <x v="480"/>
  </r>
  <r>
    <x v="35"/>
    <m/>
    <n v="0.68899999999999995"/>
    <x v="39"/>
    <n v="361"/>
    <x v="481"/>
  </r>
  <r>
    <x v="35"/>
    <m/>
    <n v="7.0000000000000001E-3"/>
    <x v="40"/>
    <n v="361"/>
    <x v="482"/>
  </r>
  <r>
    <x v="35"/>
    <m/>
    <n v="7.0000000000000001E-3"/>
    <x v="44"/>
    <n v="361"/>
    <x v="482"/>
  </r>
  <r>
    <x v="35"/>
    <m/>
    <n v="1.4999999999999999E-2"/>
    <x v="19"/>
    <n v="361"/>
    <x v="483"/>
  </r>
  <r>
    <x v="35"/>
    <m/>
    <m/>
    <x v="0"/>
    <n v="361"/>
    <x v="1"/>
  </r>
  <r>
    <x v="35"/>
    <s v="712768556e72d1756995c6a7b020b875fb9d6ea9"/>
    <m/>
    <x v="0"/>
    <n v="954"/>
    <x v="1"/>
  </r>
  <r>
    <x v="35"/>
    <m/>
    <m/>
    <x v="0"/>
    <n v="954"/>
    <x v="1"/>
  </r>
  <r>
    <x v="35"/>
    <m/>
    <n v="1"/>
    <x v="39"/>
    <n v="954"/>
    <x v="484"/>
  </r>
  <r>
    <x v="35"/>
    <m/>
    <m/>
    <x v="0"/>
    <n v="954"/>
    <x v="1"/>
  </r>
  <r>
    <x v="35"/>
    <s v="0909916a337366eb316386ced7ee6c2ade86a89c"/>
    <m/>
    <x v="0"/>
    <n v="134"/>
    <x v="1"/>
  </r>
  <r>
    <x v="35"/>
    <m/>
    <m/>
    <x v="0"/>
    <n v="134"/>
    <x v="1"/>
  </r>
  <r>
    <x v="35"/>
    <m/>
    <n v="0.187"/>
    <x v="33"/>
    <n v="134"/>
    <x v="485"/>
  </r>
  <r>
    <x v="35"/>
    <m/>
    <n v="7.0999999999999994E-2"/>
    <x v="742"/>
    <n v="134"/>
    <x v="486"/>
  </r>
  <r>
    <x v="35"/>
    <m/>
    <n v="0.311"/>
    <x v="37"/>
    <n v="134"/>
    <x v="487"/>
  </r>
  <r>
    <x v="35"/>
    <m/>
    <n v="0.42799999999999999"/>
    <x v="19"/>
    <n v="134"/>
    <x v="488"/>
  </r>
  <r>
    <x v="36"/>
    <m/>
    <m/>
    <x v="0"/>
    <n v="134"/>
    <x v="1"/>
  </r>
  <r>
    <x v="36"/>
    <s v="df064a77f5bbf80396ce71c70f68eecc062d1b42"/>
    <m/>
    <x v="0"/>
    <n v="159"/>
    <x v="1"/>
  </r>
  <r>
    <x v="36"/>
    <m/>
    <m/>
    <x v="0"/>
    <n v="159"/>
    <x v="1"/>
  </r>
  <r>
    <x v="36"/>
    <m/>
    <n v="3.9E-2"/>
    <x v="2"/>
    <n v="159"/>
    <x v="489"/>
  </r>
  <r>
    <x v="36"/>
    <m/>
    <n v="0.157"/>
    <x v="7"/>
    <n v="159"/>
    <x v="490"/>
  </r>
  <r>
    <x v="36"/>
    <m/>
    <n v="2.4E-2"/>
    <x v="5"/>
    <n v="159"/>
    <x v="491"/>
  </r>
  <r>
    <x v="36"/>
    <m/>
    <n v="0.77900000000000003"/>
    <x v="35"/>
    <n v="159"/>
    <x v="492"/>
  </r>
  <r>
    <x v="36"/>
    <m/>
    <m/>
    <x v="0"/>
    <n v="159"/>
    <x v="1"/>
  </r>
  <r>
    <x v="36"/>
    <s v="d07bd48ce773907d04a63bcedcc9e69283391a09"/>
    <m/>
    <x v="0"/>
    <n v="2"/>
    <x v="1"/>
  </r>
  <r>
    <x v="36"/>
    <m/>
    <m/>
    <x v="0"/>
    <n v="2"/>
    <x v="1"/>
  </r>
  <r>
    <x v="36"/>
    <m/>
    <n v="1"/>
    <x v="17"/>
    <n v="2"/>
    <x v="24"/>
  </r>
  <r>
    <x v="37"/>
    <m/>
    <m/>
    <x v="0"/>
    <n v="2"/>
    <x v="1"/>
  </r>
  <r>
    <x v="37"/>
    <s v="eca928dd6fdbca3b5a4e773af8f48333fee39409"/>
    <m/>
    <x v="0"/>
    <n v="125"/>
    <x v="1"/>
  </r>
  <r>
    <x v="37"/>
    <m/>
    <m/>
    <x v="0"/>
    <n v="125"/>
    <x v="1"/>
  </r>
  <r>
    <x v="37"/>
    <m/>
    <n v="1"/>
    <x v="6"/>
    <n v="125"/>
    <x v="493"/>
  </r>
  <r>
    <x v="37"/>
    <m/>
    <m/>
    <x v="0"/>
    <n v="125"/>
    <x v="1"/>
  </r>
  <r>
    <x v="37"/>
    <s v="3029d69baa13c229b85f3f18a161f892d15c69b5"/>
    <m/>
    <x v="0"/>
    <n v="32"/>
    <x v="1"/>
  </r>
  <r>
    <x v="37"/>
    <m/>
    <m/>
    <x v="0"/>
    <n v="32"/>
    <x v="1"/>
  </r>
  <r>
    <x v="37"/>
    <m/>
    <n v="1"/>
    <x v="6"/>
    <n v="32"/>
    <x v="494"/>
  </r>
  <r>
    <x v="37"/>
    <m/>
    <m/>
    <x v="0"/>
    <n v="32"/>
    <x v="1"/>
  </r>
  <r>
    <x v="37"/>
    <s v="9046897f16454fe70da150ef222443e7aa3482c4"/>
    <m/>
    <x v="0"/>
    <n v="74"/>
    <x v="1"/>
  </r>
  <r>
    <x v="37"/>
    <m/>
    <m/>
    <x v="0"/>
    <n v="74"/>
    <x v="1"/>
  </r>
  <r>
    <x v="37"/>
    <m/>
    <n v="1"/>
    <x v="6"/>
    <n v="74"/>
    <x v="495"/>
  </r>
  <r>
    <x v="37"/>
    <m/>
    <m/>
    <x v="0"/>
    <n v="74"/>
    <x v="1"/>
  </r>
  <r>
    <x v="37"/>
    <s v="bd50249db427f9dd5a0dcaa3b3fc0b139e108173"/>
    <m/>
    <x v="0"/>
    <n v="10"/>
    <x v="1"/>
  </r>
  <r>
    <x v="37"/>
    <m/>
    <m/>
    <x v="0"/>
    <n v="10"/>
    <x v="1"/>
  </r>
  <r>
    <x v="37"/>
    <m/>
    <n v="1"/>
    <x v="6"/>
    <n v="10"/>
    <x v="408"/>
  </r>
  <r>
    <x v="37"/>
    <m/>
    <m/>
    <x v="0"/>
    <n v="10"/>
    <x v="1"/>
  </r>
  <r>
    <x v="37"/>
    <s v="ca6a26760c2150736562f49201fcb7b4de5e53f1"/>
    <m/>
    <x v="0"/>
    <n v="376"/>
    <x v="1"/>
  </r>
  <r>
    <x v="37"/>
    <m/>
    <m/>
    <x v="0"/>
    <n v="376"/>
    <x v="1"/>
  </r>
  <r>
    <x v="37"/>
    <m/>
    <n v="1"/>
    <x v="6"/>
    <n v="376"/>
    <x v="496"/>
  </r>
  <r>
    <x v="37"/>
    <m/>
    <m/>
    <x v="0"/>
    <n v="376"/>
    <x v="1"/>
  </r>
  <r>
    <x v="37"/>
    <s v="4a31c97cd94f3767e206345b14f1bf7e1a661125"/>
    <m/>
    <x v="0"/>
    <n v="3"/>
    <x v="1"/>
  </r>
  <r>
    <x v="37"/>
    <m/>
    <m/>
    <x v="0"/>
    <n v="3"/>
    <x v="1"/>
  </r>
  <r>
    <x v="37"/>
    <m/>
    <n v="1"/>
    <x v="5"/>
    <n v="3"/>
    <x v="23"/>
  </r>
  <r>
    <x v="37"/>
    <m/>
    <m/>
    <x v="0"/>
    <n v="3"/>
    <x v="1"/>
  </r>
  <r>
    <x v="37"/>
    <s v="cb3f5cfa43d9565675d2f36c4b0f7cecbad47a49"/>
    <m/>
    <x v="0"/>
    <n v="119"/>
    <x v="1"/>
  </r>
  <r>
    <x v="37"/>
    <m/>
    <m/>
    <x v="0"/>
    <n v="119"/>
    <x v="1"/>
  </r>
  <r>
    <x v="37"/>
    <m/>
    <n v="1"/>
    <x v="6"/>
    <n v="119"/>
    <x v="497"/>
  </r>
  <r>
    <x v="37"/>
    <m/>
    <m/>
    <x v="0"/>
    <n v="119"/>
    <x v="1"/>
  </r>
  <r>
    <x v="37"/>
    <s v="4dbd43172c39e13bae5a301c4cdfbeaf4c77b0e8"/>
    <m/>
    <x v="0"/>
    <n v="327"/>
    <x v="1"/>
  </r>
  <r>
    <x v="37"/>
    <m/>
    <m/>
    <x v="0"/>
    <n v="327"/>
    <x v="1"/>
  </r>
  <r>
    <x v="37"/>
    <m/>
    <n v="1"/>
    <x v="6"/>
    <n v="327"/>
    <x v="498"/>
  </r>
  <r>
    <x v="37"/>
    <m/>
    <m/>
    <x v="0"/>
    <n v="327"/>
    <x v="1"/>
  </r>
  <r>
    <x v="37"/>
    <s v="4e2b90f5d94b2b7194a67f6e7ca766f42c96eddd"/>
    <m/>
    <x v="0"/>
    <n v="178"/>
    <x v="1"/>
  </r>
  <r>
    <x v="37"/>
    <m/>
    <m/>
    <x v="0"/>
    <n v="178"/>
    <x v="1"/>
  </r>
  <r>
    <x v="37"/>
    <m/>
    <n v="0.89100000000000001"/>
    <x v="6"/>
    <n v="178"/>
    <x v="499"/>
  </r>
  <r>
    <x v="37"/>
    <m/>
    <n v="0.108"/>
    <x v="5"/>
    <n v="178"/>
    <x v="500"/>
  </r>
  <r>
    <x v="37"/>
    <m/>
    <m/>
    <x v="0"/>
    <n v="178"/>
    <x v="1"/>
  </r>
  <r>
    <x v="37"/>
    <s v="8e0a7c273bf6ef02425fd406e6ac182bb716cc79"/>
    <m/>
    <x v="0"/>
    <n v="6"/>
    <x v="1"/>
  </r>
  <r>
    <x v="37"/>
    <m/>
    <m/>
    <x v="0"/>
    <n v="6"/>
    <x v="1"/>
  </r>
  <r>
    <x v="37"/>
    <m/>
    <n v="1"/>
    <x v="6"/>
    <n v="6"/>
    <x v="79"/>
  </r>
  <r>
    <x v="37"/>
    <m/>
    <m/>
    <x v="0"/>
    <n v="6"/>
    <x v="1"/>
  </r>
  <r>
    <x v="37"/>
    <s v="038b606d16d20055154697eca3e81caa6a2f229d"/>
    <m/>
    <x v="0"/>
    <n v="373"/>
    <x v="1"/>
  </r>
  <r>
    <x v="37"/>
    <m/>
    <m/>
    <x v="0"/>
    <n v="373"/>
    <x v="1"/>
  </r>
  <r>
    <x v="37"/>
    <m/>
    <n v="1"/>
    <x v="6"/>
    <n v="373"/>
    <x v="501"/>
  </r>
  <r>
    <x v="37"/>
    <m/>
    <m/>
    <x v="0"/>
    <n v="373"/>
    <x v="1"/>
  </r>
  <r>
    <x v="37"/>
    <s v="d35c9ee22833c2965ad5391d657dc38e96de20f4"/>
    <m/>
    <x v="0"/>
    <n v="2"/>
    <x v="1"/>
  </r>
  <r>
    <x v="37"/>
    <m/>
    <m/>
    <x v="0"/>
    <n v="2"/>
    <x v="1"/>
  </r>
  <r>
    <x v="37"/>
    <m/>
    <n v="1"/>
    <x v="6"/>
    <n v="2"/>
    <x v="24"/>
  </r>
  <r>
    <x v="37"/>
    <m/>
    <m/>
    <x v="0"/>
    <n v="2"/>
    <x v="1"/>
  </r>
  <r>
    <x v="37"/>
    <s v="f6490541d0bb400aec87064ead946dfc52309274"/>
    <m/>
    <x v="0"/>
    <n v="327"/>
    <x v="1"/>
  </r>
  <r>
    <x v="37"/>
    <m/>
    <m/>
    <x v="0"/>
    <n v="327"/>
    <x v="1"/>
  </r>
  <r>
    <x v="37"/>
    <m/>
    <n v="1"/>
    <x v="6"/>
    <n v="327"/>
    <x v="498"/>
  </r>
  <r>
    <x v="37"/>
    <m/>
    <m/>
    <x v="0"/>
    <n v="327"/>
    <x v="1"/>
  </r>
  <r>
    <x v="37"/>
    <s v="0029e2fb4d83c2fcacb6c4f190579f25f8652e8b"/>
    <m/>
    <x v="0"/>
    <n v="4"/>
    <x v="1"/>
  </r>
  <r>
    <x v="37"/>
    <m/>
    <m/>
    <x v="0"/>
    <n v="4"/>
    <x v="1"/>
  </r>
  <r>
    <x v="37"/>
    <m/>
    <n v="1"/>
    <x v="6"/>
    <n v="4"/>
    <x v="148"/>
  </r>
  <r>
    <x v="37"/>
    <m/>
    <m/>
    <x v="0"/>
    <n v="4"/>
    <x v="1"/>
  </r>
  <r>
    <x v="37"/>
    <s v="aa811c391648b83a338b7d86a961d1a72e70e86f"/>
    <m/>
    <x v="0"/>
    <n v="35"/>
    <x v="1"/>
  </r>
  <r>
    <x v="37"/>
    <m/>
    <m/>
    <x v="0"/>
    <n v="35"/>
    <x v="1"/>
  </r>
  <r>
    <x v="37"/>
    <m/>
    <n v="0.16900000000000001"/>
    <x v="21"/>
    <n v="35"/>
    <x v="502"/>
  </r>
  <r>
    <x v="37"/>
    <m/>
    <n v="0.66200000000000003"/>
    <x v="6"/>
    <n v="35"/>
    <x v="503"/>
  </r>
  <r>
    <x v="37"/>
    <m/>
    <n v="0.16700000000000001"/>
    <x v="1"/>
    <n v="35"/>
    <x v="504"/>
  </r>
  <r>
    <x v="37"/>
    <m/>
    <m/>
    <x v="0"/>
    <n v="35"/>
    <x v="1"/>
  </r>
  <r>
    <x v="37"/>
    <s v="018b95b10a10cef1b2d1dc047a7b53282752a099"/>
    <m/>
    <x v="0"/>
    <n v="275"/>
    <x v="1"/>
  </r>
  <r>
    <x v="37"/>
    <m/>
    <m/>
    <x v="0"/>
    <n v="275"/>
    <x v="1"/>
  </r>
  <r>
    <x v="37"/>
    <m/>
    <n v="1"/>
    <x v="6"/>
    <n v="275"/>
    <x v="505"/>
  </r>
  <r>
    <x v="37"/>
    <m/>
    <m/>
    <x v="0"/>
    <n v="275"/>
    <x v="1"/>
  </r>
  <r>
    <x v="37"/>
    <s v="0b190a580c13ff8b96a10fd9c9e6b18e01e44631"/>
    <m/>
    <x v="0"/>
    <n v="143"/>
    <x v="1"/>
  </r>
  <r>
    <x v="37"/>
    <m/>
    <m/>
    <x v="0"/>
    <n v="143"/>
    <x v="1"/>
  </r>
  <r>
    <x v="37"/>
    <m/>
    <n v="0.99199999999999999"/>
    <x v="6"/>
    <n v="143"/>
    <x v="506"/>
  </r>
  <r>
    <x v="37"/>
    <m/>
    <n v="7.0000000000000001E-3"/>
    <x v="4"/>
    <n v="143"/>
    <x v="507"/>
  </r>
  <r>
    <x v="37"/>
    <m/>
    <m/>
    <x v="0"/>
    <n v="143"/>
    <x v="1"/>
  </r>
  <r>
    <x v="37"/>
    <s v="1c5ba979202d53a35242c941e40bfc2b4f171bf3"/>
    <m/>
    <x v="0"/>
    <n v="72"/>
    <x v="1"/>
  </r>
  <r>
    <x v="37"/>
    <m/>
    <m/>
    <x v="0"/>
    <n v="72"/>
    <x v="1"/>
  </r>
  <r>
    <x v="37"/>
    <m/>
    <n v="1"/>
    <x v="6"/>
    <n v="72"/>
    <x v="72"/>
  </r>
  <r>
    <x v="37"/>
    <m/>
    <m/>
    <x v="0"/>
    <n v="72"/>
    <x v="1"/>
  </r>
  <r>
    <x v="37"/>
    <s v="945a11a2a07c2b5c6c1479880a415fb48a99836f"/>
    <m/>
    <x v="0"/>
    <n v="275"/>
    <x v="1"/>
  </r>
  <r>
    <x v="37"/>
    <m/>
    <m/>
    <x v="0"/>
    <n v="275"/>
    <x v="1"/>
  </r>
  <r>
    <x v="37"/>
    <m/>
    <n v="1.0999999999999999E-2"/>
    <x v="21"/>
    <n v="275"/>
    <x v="508"/>
  </r>
  <r>
    <x v="37"/>
    <m/>
    <n v="0.96799999999999997"/>
    <x v="6"/>
    <n v="275"/>
    <x v="509"/>
  </r>
  <r>
    <x v="37"/>
    <m/>
    <n v="8.0000000000000002E-3"/>
    <x v="5"/>
    <n v="275"/>
    <x v="510"/>
  </r>
  <r>
    <x v="37"/>
    <m/>
    <n v="1.0999999999999999E-2"/>
    <x v="1"/>
    <n v="275"/>
    <x v="508"/>
  </r>
  <r>
    <x v="37"/>
    <m/>
    <m/>
    <x v="0"/>
    <n v="275"/>
    <x v="1"/>
  </r>
  <r>
    <x v="37"/>
    <s v="ca9435b38321914ed154b6d6293d0f411d4db131"/>
    <m/>
    <x v="0"/>
    <n v="324"/>
    <x v="1"/>
  </r>
  <r>
    <x v="37"/>
    <m/>
    <m/>
    <x v="0"/>
    <n v="324"/>
    <x v="1"/>
  </r>
  <r>
    <x v="37"/>
    <m/>
    <n v="1"/>
    <x v="6"/>
    <n v="324"/>
    <x v="511"/>
  </r>
  <r>
    <x v="37"/>
    <m/>
    <m/>
    <x v="0"/>
    <n v="324"/>
    <x v="1"/>
  </r>
  <r>
    <x v="37"/>
    <s v="95e93e471d6a7852e4daa41214501474d4bd4866"/>
    <m/>
    <x v="0"/>
    <n v="273"/>
    <x v="1"/>
  </r>
  <r>
    <x v="37"/>
    <m/>
    <m/>
    <x v="0"/>
    <n v="273"/>
    <x v="1"/>
  </r>
  <r>
    <x v="37"/>
    <m/>
    <n v="1.0999999999999999E-2"/>
    <x v="21"/>
    <n v="273"/>
    <x v="420"/>
  </r>
  <r>
    <x v="37"/>
    <m/>
    <n v="0.97599999999999998"/>
    <x v="6"/>
    <n v="273"/>
    <x v="421"/>
  </r>
  <r>
    <x v="37"/>
    <m/>
    <n v="1.0999999999999999E-2"/>
    <x v="1"/>
    <n v="273"/>
    <x v="420"/>
  </r>
  <r>
    <x v="37"/>
    <m/>
    <m/>
    <x v="0"/>
    <n v="273"/>
    <x v="1"/>
  </r>
  <r>
    <x v="37"/>
    <s v="7a1a0ce4ca6bbdf047adc7528310078ef7ca08f8"/>
    <m/>
    <x v="0"/>
    <n v="3"/>
    <x v="1"/>
  </r>
  <r>
    <x v="37"/>
    <m/>
    <m/>
    <x v="0"/>
    <n v="3"/>
    <x v="1"/>
  </r>
  <r>
    <x v="37"/>
    <m/>
    <n v="1"/>
    <x v="6"/>
    <n v="3"/>
    <x v="23"/>
  </r>
  <r>
    <x v="37"/>
    <m/>
    <m/>
    <x v="0"/>
    <n v="3"/>
    <x v="1"/>
  </r>
  <r>
    <x v="37"/>
    <s v="998ed782161c493ceb766e17deb2b0550dca2c7c"/>
    <m/>
    <x v="0"/>
    <n v="8"/>
    <x v="1"/>
  </r>
  <r>
    <x v="37"/>
    <m/>
    <m/>
    <x v="0"/>
    <n v="8"/>
    <x v="1"/>
  </r>
  <r>
    <x v="37"/>
    <m/>
    <n v="1"/>
    <x v="3"/>
    <n v="8"/>
    <x v="142"/>
  </r>
  <r>
    <x v="37"/>
    <m/>
    <m/>
    <x v="0"/>
    <n v="8"/>
    <x v="1"/>
  </r>
  <r>
    <x v="37"/>
    <s v="ec23ec25b5b6aaae4611a87eee246c646df0361c"/>
    <m/>
    <x v="0"/>
    <n v="63"/>
    <x v="1"/>
  </r>
  <r>
    <x v="37"/>
    <m/>
    <m/>
    <x v="0"/>
    <n v="63"/>
    <x v="1"/>
  </r>
  <r>
    <x v="37"/>
    <m/>
    <n v="1"/>
    <x v="6"/>
    <n v="63"/>
    <x v="149"/>
  </r>
  <r>
    <x v="37"/>
    <m/>
    <m/>
    <x v="0"/>
    <n v="63"/>
    <x v="1"/>
  </r>
  <r>
    <x v="37"/>
    <s v="1cef2222eab85ec6b2c494116f4a576736516f7f"/>
    <m/>
    <x v="0"/>
    <n v="9"/>
    <x v="1"/>
  </r>
  <r>
    <x v="37"/>
    <m/>
    <m/>
    <x v="0"/>
    <n v="9"/>
    <x v="1"/>
  </r>
  <r>
    <x v="37"/>
    <m/>
    <n v="1"/>
    <x v="6"/>
    <n v="9"/>
    <x v="3"/>
  </r>
  <r>
    <x v="37"/>
    <m/>
    <m/>
    <x v="0"/>
    <n v="9"/>
    <x v="1"/>
  </r>
  <r>
    <x v="37"/>
    <s v="bdd3bc57d295d72e42af81ae6c9f3a8549fa44c1"/>
    <m/>
    <x v="0"/>
    <n v="2"/>
    <x v="1"/>
  </r>
  <r>
    <x v="37"/>
    <m/>
    <m/>
    <x v="0"/>
    <n v="2"/>
    <x v="1"/>
  </r>
  <r>
    <x v="37"/>
    <m/>
    <n v="1"/>
    <x v="6"/>
    <n v="2"/>
    <x v="24"/>
  </r>
  <r>
    <x v="37"/>
    <m/>
    <m/>
    <x v="0"/>
    <n v="2"/>
    <x v="1"/>
  </r>
  <r>
    <x v="37"/>
    <s v="48acc2079926e7bafabef9a69a6b5a4f8e1fae1e"/>
    <m/>
    <x v="0"/>
    <n v="2"/>
    <x v="1"/>
  </r>
  <r>
    <x v="37"/>
    <m/>
    <m/>
    <x v="0"/>
    <n v="2"/>
    <x v="1"/>
  </r>
  <r>
    <x v="37"/>
    <m/>
    <n v="1"/>
    <x v="6"/>
    <n v="2"/>
    <x v="24"/>
  </r>
  <r>
    <x v="37"/>
    <m/>
    <m/>
    <x v="0"/>
    <n v="2"/>
    <x v="1"/>
  </r>
  <r>
    <x v="37"/>
    <s v="7f42946e254d525697e58840d057c2bf3a0d93e2"/>
    <m/>
    <x v="0"/>
    <n v="10"/>
    <x v="1"/>
  </r>
  <r>
    <x v="37"/>
    <m/>
    <m/>
    <x v="0"/>
    <n v="10"/>
    <x v="1"/>
  </r>
  <r>
    <x v="37"/>
    <m/>
    <n v="1"/>
    <x v="6"/>
    <n v="10"/>
    <x v="408"/>
  </r>
  <r>
    <x v="37"/>
    <m/>
    <m/>
    <x v="0"/>
    <n v="10"/>
    <x v="1"/>
  </r>
  <r>
    <x v="37"/>
    <s v="38572a2535ad1174d26af539d710068204ab3bc4"/>
    <m/>
    <x v="0"/>
    <n v="33"/>
    <x v="1"/>
  </r>
  <r>
    <x v="37"/>
    <m/>
    <m/>
    <x v="0"/>
    <n v="33"/>
    <x v="1"/>
  </r>
  <r>
    <x v="37"/>
    <m/>
    <n v="0.58299999999999996"/>
    <x v="6"/>
    <n v="33"/>
    <x v="512"/>
  </r>
  <r>
    <x v="37"/>
    <m/>
    <n v="0.41599999999999998"/>
    <x v="28"/>
    <n v="33"/>
    <x v="513"/>
  </r>
  <r>
    <x v="37"/>
    <m/>
    <m/>
    <x v="0"/>
    <n v="33"/>
    <x v="1"/>
  </r>
  <r>
    <x v="37"/>
    <s v="e4dc978189d4022e3f5e81b4de4d4eee061a8314"/>
    <m/>
    <x v="0"/>
    <n v="33"/>
    <x v="1"/>
  </r>
  <r>
    <x v="37"/>
    <m/>
    <m/>
    <x v="0"/>
    <n v="33"/>
    <x v="1"/>
  </r>
  <r>
    <x v="37"/>
    <m/>
    <n v="1"/>
    <x v="6"/>
    <n v="33"/>
    <x v="22"/>
  </r>
  <r>
    <x v="37"/>
    <m/>
    <m/>
    <x v="0"/>
    <n v="33"/>
    <x v="1"/>
  </r>
  <r>
    <x v="37"/>
    <s v="f7620276e1d7b97d73cad27bc67af6967c5edc91"/>
    <m/>
    <x v="0"/>
    <n v="218"/>
    <x v="1"/>
  </r>
  <r>
    <x v="37"/>
    <m/>
    <m/>
    <x v="0"/>
    <n v="218"/>
    <x v="1"/>
  </r>
  <r>
    <x v="37"/>
    <m/>
    <n v="1"/>
    <x v="6"/>
    <n v="218"/>
    <x v="514"/>
  </r>
  <r>
    <x v="37"/>
    <m/>
    <m/>
    <x v="0"/>
    <n v="218"/>
    <x v="1"/>
  </r>
  <r>
    <x v="37"/>
    <s v="0abad88721986ade3933ef5dfa07e0b371266d6c"/>
    <m/>
    <x v="0"/>
    <n v="69"/>
    <x v="1"/>
  </r>
  <r>
    <x v="37"/>
    <m/>
    <m/>
    <x v="0"/>
    <n v="69"/>
    <x v="1"/>
  </r>
  <r>
    <x v="37"/>
    <m/>
    <n v="1"/>
    <x v="6"/>
    <n v="69"/>
    <x v="515"/>
  </r>
  <r>
    <x v="37"/>
    <m/>
    <m/>
    <x v="0"/>
    <n v="69"/>
    <x v="1"/>
  </r>
  <r>
    <x v="37"/>
    <s v="e42f601194d67cfbde44bfcfb33af8284e68ecc3"/>
    <m/>
    <x v="0"/>
    <n v="40"/>
    <x v="1"/>
  </r>
  <r>
    <x v="37"/>
    <m/>
    <m/>
    <x v="0"/>
    <n v="40"/>
    <x v="1"/>
  </r>
  <r>
    <x v="37"/>
    <m/>
    <n v="4.7E-2"/>
    <x v="15"/>
    <n v="40"/>
    <x v="516"/>
  </r>
  <r>
    <x v="37"/>
    <m/>
    <n v="0.50700000000000001"/>
    <x v="6"/>
    <n v="40"/>
    <x v="517"/>
  </r>
  <r>
    <x v="37"/>
    <m/>
    <n v="0.44400000000000001"/>
    <x v="5"/>
    <n v="40"/>
    <x v="518"/>
  </r>
  <r>
    <x v="38"/>
    <m/>
    <m/>
    <x v="0"/>
    <m/>
    <x v="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O748" firstHeaderRow="1" firstDataRow="2" firstDataCol="1"/>
  <pivotFields count="6">
    <pivotField axis="axisCol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axis="axisRow" showAll="0">
      <items count="744">
        <item x="3"/>
        <item x="55"/>
        <item x="16"/>
        <item x="33"/>
        <item x="737"/>
        <item x="17"/>
        <item x="50"/>
        <item x="741"/>
        <item x="742"/>
        <item x="48"/>
        <item x="738"/>
        <item x="736"/>
        <item x="52"/>
        <item x="739"/>
        <item x="740"/>
        <item x="57"/>
        <item x="14"/>
        <item x="4"/>
        <item x="53"/>
        <item x="21"/>
        <item x="23"/>
        <item x="2"/>
        <item x="24"/>
        <item x="5"/>
        <item x="15"/>
        <item x="11"/>
        <item x="7"/>
        <item x="36"/>
        <item x="25"/>
        <item x="37"/>
        <item x="38"/>
        <item x="39"/>
        <item x="40"/>
        <item x="44"/>
        <item x="41"/>
        <item x="49"/>
        <item x="19"/>
        <item x="6"/>
        <item x="26"/>
        <item x="27"/>
        <item x="13"/>
        <item x="12"/>
        <item x="10"/>
        <item x="9"/>
        <item x="42"/>
        <item x="8"/>
        <item x="28"/>
        <item x="31"/>
        <item x="56"/>
        <item x="51"/>
        <item x="34"/>
        <item x="54"/>
        <item x="20"/>
        <item x="45"/>
        <item x="43"/>
        <item x="32"/>
        <item x="29"/>
        <item x="348"/>
        <item x="46"/>
        <item x="30"/>
        <item x="1"/>
        <item x="22"/>
        <item x="35"/>
        <item x="18"/>
        <item x="346"/>
        <item x="327"/>
        <item x="65"/>
        <item x="58"/>
        <item x="59"/>
        <item x="61"/>
        <item x="60"/>
        <item x="64"/>
        <item x="62"/>
        <item x="63"/>
        <item x="69"/>
        <item x="66"/>
        <item x="67"/>
        <item x="68"/>
        <item x="70"/>
        <item x="72"/>
        <item x="71"/>
        <item x="73"/>
        <item x="85"/>
        <item x="79"/>
        <item x="77"/>
        <item x="74"/>
        <item x="75"/>
        <item x="76"/>
        <item x="78"/>
        <item x="81"/>
        <item x="80"/>
        <item x="82"/>
        <item x="84"/>
        <item x="83"/>
        <item x="87"/>
        <item x="86"/>
        <item x="93"/>
        <item x="88"/>
        <item x="89"/>
        <item x="90"/>
        <item x="91"/>
        <item x="92"/>
        <item x="95"/>
        <item x="94"/>
        <item x="99"/>
        <item x="96"/>
        <item x="97"/>
        <item x="98"/>
        <item x="101"/>
        <item x="100"/>
        <item x="103"/>
        <item x="102"/>
        <item x="105"/>
        <item x="104"/>
        <item x="107"/>
        <item x="106"/>
        <item x="109"/>
        <item x="108"/>
        <item x="112"/>
        <item x="111"/>
        <item x="110"/>
        <item x="150"/>
        <item x="117"/>
        <item x="114"/>
        <item x="113"/>
        <item x="116"/>
        <item x="115"/>
        <item x="118"/>
        <item x="119"/>
        <item x="122"/>
        <item x="121"/>
        <item x="120"/>
        <item x="125"/>
        <item x="124"/>
        <item x="123"/>
        <item x="126"/>
        <item x="129"/>
        <item x="127"/>
        <item x="128"/>
        <item x="130"/>
        <item x="137"/>
        <item x="132"/>
        <item x="131"/>
        <item x="134"/>
        <item x="133"/>
        <item x="136"/>
        <item x="135"/>
        <item x="139"/>
        <item x="138"/>
        <item x="142"/>
        <item x="141"/>
        <item x="140"/>
        <item x="149"/>
        <item x="144"/>
        <item x="143"/>
        <item x="146"/>
        <item x="145"/>
        <item x="148"/>
        <item x="147"/>
        <item x="151"/>
        <item x="165"/>
        <item x="153"/>
        <item x="152"/>
        <item x="154"/>
        <item x="155"/>
        <item x="156"/>
        <item x="158"/>
        <item x="157"/>
        <item x="159"/>
        <item x="160"/>
        <item x="164"/>
        <item x="161"/>
        <item x="162"/>
        <item x="163"/>
        <item x="167"/>
        <item x="166"/>
        <item x="169"/>
        <item x="168"/>
        <item x="171"/>
        <item x="170"/>
        <item x="173"/>
        <item x="172"/>
        <item x="182"/>
        <item x="174"/>
        <item x="176"/>
        <item x="175"/>
        <item x="177"/>
        <item x="179"/>
        <item x="178"/>
        <item x="181"/>
        <item x="180"/>
        <item x="184"/>
        <item x="183"/>
        <item x="203"/>
        <item x="191"/>
        <item x="185"/>
        <item x="186"/>
        <item x="187"/>
        <item x="188"/>
        <item x="189"/>
        <item x="190"/>
        <item x="192"/>
        <item x="195"/>
        <item x="194"/>
        <item x="193"/>
        <item x="197"/>
        <item x="196"/>
        <item x="202"/>
        <item x="201"/>
        <item x="198"/>
        <item x="199"/>
        <item x="200"/>
        <item x="205"/>
        <item x="204"/>
        <item x="208"/>
        <item x="207"/>
        <item x="206"/>
        <item x="209"/>
        <item x="210"/>
        <item x="211"/>
        <item x="219"/>
        <item x="213"/>
        <item x="212"/>
        <item x="214"/>
        <item x="215"/>
        <item x="217"/>
        <item x="216"/>
        <item x="218"/>
        <item x="255"/>
        <item x="221"/>
        <item x="220"/>
        <item x="222"/>
        <item x="223"/>
        <item x="224"/>
        <item x="229"/>
        <item x="228"/>
        <item x="225"/>
        <item x="226"/>
        <item x="227"/>
        <item x="230"/>
        <item x="232"/>
        <item x="231"/>
        <item x="233"/>
        <item x="237"/>
        <item x="236"/>
        <item x="234"/>
        <item x="235"/>
        <item x="241"/>
        <item x="240"/>
        <item x="238"/>
        <item x="239"/>
        <item x="242"/>
        <item x="243"/>
        <item x="248"/>
        <item x="247"/>
        <item x="244"/>
        <item x="245"/>
        <item x="246"/>
        <item x="250"/>
        <item x="249"/>
        <item x="252"/>
        <item x="251"/>
        <item x="253"/>
        <item x="254"/>
        <item x="257"/>
        <item x="256"/>
        <item x="259"/>
        <item x="258"/>
        <item x="263"/>
        <item x="260"/>
        <item x="262"/>
        <item x="261"/>
        <item x="267"/>
        <item x="265"/>
        <item x="264"/>
        <item x="266"/>
        <item x="271"/>
        <item x="268"/>
        <item x="269"/>
        <item x="270"/>
        <item x="273"/>
        <item x="272"/>
        <item x="275"/>
        <item x="274"/>
        <item x="291"/>
        <item x="285"/>
        <item x="277"/>
        <item x="276"/>
        <item x="278"/>
        <item x="280"/>
        <item x="279"/>
        <item x="282"/>
        <item x="281"/>
        <item x="284"/>
        <item x="283"/>
        <item x="286"/>
        <item x="287"/>
        <item x="290"/>
        <item x="289"/>
        <item x="288"/>
        <item x="292"/>
        <item x="293"/>
        <item x="306"/>
        <item x="294"/>
        <item x="295"/>
        <item x="296"/>
        <item x="297"/>
        <item x="305"/>
        <item x="298"/>
        <item x="299"/>
        <item x="304"/>
        <item x="302"/>
        <item x="300"/>
        <item x="301"/>
        <item x="303"/>
        <item x="311"/>
        <item x="307"/>
        <item x="308"/>
        <item x="309"/>
        <item x="310"/>
        <item x="312"/>
        <item x="315"/>
        <item x="313"/>
        <item x="314"/>
        <item x="317"/>
        <item x="316"/>
        <item x="320"/>
        <item x="318"/>
        <item x="319"/>
        <item x="322"/>
        <item x="321"/>
        <item x="324"/>
        <item x="323"/>
        <item x="326"/>
        <item x="325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4"/>
        <item x="342"/>
        <item x="343"/>
        <item x="345"/>
        <item x="349"/>
        <item x="347"/>
        <item x="357"/>
        <item x="352"/>
        <item x="350"/>
        <item x="351"/>
        <item x="355"/>
        <item x="353"/>
        <item x="354"/>
        <item x="356"/>
        <item x="365"/>
        <item x="358"/>
        <item x="359"/>
        <item x="361"/>
        <item x="360"/>
        <item x="364"/>
        <item x="362"/>
        <item x="363"/>
        <item x="367"/>
        <item x="366"/>
        <item x="371"/>
        <item x="368"/>
        <item x="369"/>
        <item x="370"/>
        <item x="393"/>
        <item x="373"/>
        <item x="372"/>
        <item x="376"/>
        <item x="375"/>
        <item x="374"/>
        <item x="377"/>
        <item x="381"/>
        <item x="379"/>
        <item x="378"/>
        <item x="380"/>
        <item x="384"/>
        <item x="383"/>
        <item x="382"/>
        <item x="385"/>
        <item x="391"/>
        <item x="387"/>
        <item x="386"/>
        <item x="388"/>
        <item x="390"/>
        <item x="389"/>
        <item x="392"/>
        <item x="394"/>
        <item x="396"/>
        <item x="395"/>
        <item x="397"/>
        <item x="409"/>
        <item x="403"/>
        <item x="401"/>
        <item x="398"/>
        <item x="399"/>
        <item x="400"/>
        <item x="402"/>
        <item x="405"/>
        <item x="404"/>
        <item x="406"/>
        <item x="408"/>
        <item x="407"/>
        <item x="411"/>
        <item x="410"/>
        <item x="417"/>
        <item x="412"/>
        <item x="413"/>
        <item x="414"/>
        <item x="415"/>
        <item x="416"/>
        <item x="419"/>
        <item x="418"/>
        <item x="421"/>
        <item x="420"/>
        <item x="422"/>
        <item x="426"/>
        <item x="423"/>
        <item x="424"/>
        <item x="425"/>
        <item x="430"/>
        <item x="427"/>
        <item x="428"/>
        <item x="429"/>
        <item x="432"/>
        <item x="431"/>
        <item x="434"/>
        <item x="433"/>
        <item x="436"/>
        <item x="435"/>
        <item x="438"/>
        <item x="437"/>
        <item x="440"/>
        <item x="439"/>
        <item x="451"/>
        <item x="441"/>
        <item x="450"/>
        <item x="442"/>
        <item x="443"/>
        <item x="444"/>
        <item x="445"/>
        <item x="446"/>
        <item x="447"/>
        <item x="448"/>
        <item x="449"/>
        <item x="454"/>
        <item x="453"/>
        <item x="452"/>
        <item x="508"/>
        <item x="459"/>
        <item x="456"/>
        <item x="455"/>
        <item x="458"/>
        <item x="457"/>
        <item x="461"/>
        <item x="460"/>
        <item x="463"/>
        <item x="462"/>
        <item x="464"/>
        <item x="467"/>
        <item x="466"/>
        <item x="465"/>
        <item x="468"/>
        <item x="471"/>
        <item x="470"/>
        <item x="469"/>
        <item x="475"/>
        <item x="474"/>
        <item x="473"/>
        <item x="472"/>
        <item x="477"/>
        <item x="476"/>
        <item x="480"/>
        <item x="479"/>
        <item x="478"/>
        <item x="481"/>
        <item x="484"/>
        <item x="482"/>
        <item x="483"/>
        <item x="486"/>
        <item x="485"/>
        <item x="493"/>
        <item x="488"/>
        <item x="487"/>
        <item x="490"/>
        <item x="489"/>
        <item x="492"/>
        <item x="491"/>
        <item x="495"/>
        <item x="494"/>
        <item x="498"/>
        <item x="497"/>
        <item x="496"/>
        <item x="507"/>
        <item x="500"/>
        <item x="499"/>
        <item x="502"/>
        <item x="501"/>
        <item x="504"/>
        <item x="503"/>
        <item x="506"/>
        <item x="505"/>
        <item x="509"/>
        <item x="524"/>
        <item x="511"/>
        <item x="510"/>
        <item x="512"/>
        <item x="513"/>
        <item x="514"/>
        <item x="516"/>
        <item x="515"/>
        <item x="517"/>
        <item x="518"/>
        <item x="523"/>
        <item x="519"/>
        <item x="520"/>
        <item x="521"/>
        <item x="522"/>
        <item x="526"/>
        <item x="525"/>
        <item x="528"/>
        <item x="527"/>
        <item x="530"/>
        <item x="529"/>
        <item x="532"/>
        <item x="531"/>
        <item x="533"/>
        <item x="543"/>
        <item x="534"/>
        <item x="535"/>
        <item x="537"/>
        <item x="536"/>
        <item x="538"/>
        <item x="540"/>
        <item x="539"/>
        <item x="542"/>
        <item x="541"/>
        <item x="545"/>
        <item x="544"/>
        <item x="570"/>
        <item x="552"/>
        <item x="546"/>
        <item x="547"/>
        <item x="548"/>
        <item x="549"/>
        <item x="550"/>
        <item x="551"/>
        <item x="553"/>
        <item x="556"/>
        <item x="555"/>
        <item x="554"/>
        <item x="561"/>
        <item x="560"/>
        <item x="557"/>
        <item x="558"/>
        <item x="559"/>
        <item x="564"/>
        <item x="563"/>
        <item x="562"/>
        <item x="569"/>
        <item x="568"/>
        <item x="565"/>
        <item x="566"/>
        <item x="567"/>
        <item x="572"/>
        <item x="571"/>
        <item x="575"/>
        <item x="574"/>
        <item x="573"/>
        <item x="576"/>
        <item x="578"/>
        <item x="577"/>
        <item x="579"/>
        <item x="592"/>
        <item x="581"/>
        <item x="580"/>
        <item x="582"/>
        <item x="583"/>
        <item x="584"/>
        <item x="587"/>
        <item x="585"/>
        <item x="586"/>
        <item x="589"/>
        <item x="588"/>
        <item x="590"/>
        <item x="591"/>
        <item x="628"/>
        <item x="594"/>
        <item x="593"/>
        <item x="595"/>
        <item x="596"/>
        <item x="597"/>
        <item x="602"/>
        <item x="601"/>
        <item x="598"/>
        <item x="599"/>
        <item x="600"/>
        <item x="603"/>
        <item x="605"/>
        <item x="604"/>
        <item x="606"/>
        <item x="610"/>
        <item x="609"/>
        <item x="607"/>
        <item x="608"/>
        <item x="614"/>
        <item x="613"/>
        <item x="611"/>
        <item x="612"/>
        <item x="615"/>
        <item x="616"/>
        <item x="621"/>
        <item x="620"/>
        <item x="617"/>
        <item x="618"/>
        <item x="619"/>
        <item x="623"/>
        <item x="622"/>
        <item x="625"/>
        <item x="624"/>
        <item x="626"/>
        <item x="627"/>
        <item x="630"/>
        <item x="629"/>
        <item x="632"/>
        <item x="631"/>
        <item x="635"/>
        <item x="633"/>
        <item x="634"/>
        <item x="639"/>
        <item x="637"/>
        <item x="636"/>
        <item x="638"/>
        <item x="643"/>
        <item x="640"/>
        <item x="641"/>
        <item x="642"/>
        <item x="645"/>
        <item x="644"/>
        <item x="647"/>
        <item x="646"/>
        <item x="663"/>
        <item x="657"/>
        <item x="649"/>
        <item x="648"/>
        <item x="650"/>
        <item x="652"/>
        <item x="651"/>
        <item x="654"/>
        <item x="653"/>
        <item x="656"/>
        <item x="655"/>
        <item x="658"/>
        <item x="659"/>
        <item x="662"/>
        <item x="661"/>
        <item x="660"/>
        <item x="664"/>
        <item x="666"/>
        <item x="665"/>
        <item x="679"/>
        <item x="667"/>
        <item x="668"/>
        <item x="669"/>
        <item x="670"/>
        <item x="678"/>
        <item x="671"/>
        <item x="672"/>
        <item x="677"/>
        <item x="675"/>
        <item x="673"/>
        <item x="674"/>
        <item x="676"/>
        <item x="687"/>
        <item x="681"/>
        <item x="680"/>
        <item x="682"/>
        <item x="683"/>
        <item x="684"/>
        <item x="685"/>
        <item x="686"/>
        <item x="688"/>
        <item x="689"/>
        <item x="690"/>
        <item x="693"/>
        <item x="691"/>
        <item x="692"/>
        <item x="695"/>
        <item x="694"/>
        <item x="697"/>
        <item x="696"/>
        <item x="700"/>
        <item x="698"/>
        <item x="699"/>
        <item x="702"/>
        <item x="701"/>
        <item x="704"/>
        <item x="703"/>
        <item x="705"/>
        <item x="706"/>
        <item x="707"/>
        <item x="708"/>
        <item x="713"/>
        <item x="712"/>
        <item x="709"/>
        <item x="710"/>
        <item x="711"/>
        <item x="714"/>
        <item x="718"/>
        <item x="715"/>
        <item x="716"/>
        <item x="717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3"/>
        <item x="731"/>
        <item x="732"/>
        <item x="734"/>
        <item x="735"/>
        <item x="47"/>
        <item x="0"/>
        <item t="default"/>
      </items>
    </pivotField>
    <pivotField showAll="0"/>
    <pivotField dataField="1" showAll="0">
      <items count="521">
        <item x="1"/>
        <item x="315"/>
        <item x="259"/>
        <item x="428"/>
        <item x="456"/>
        <item x="14"/>
        <item x="268"/>
        <item x="312"/>
        <item x="429"/>
        <item x="447"/>
        <item x="30"/>
        <item x="366"/>
        <item x="10"/>
        <item x="507"/>
        <item x="71"/>
        <item x="422"/>
        <item x="29"/>
        <item x="270"/>
        <item x="214"/>
        <item x="42"/>
        <item x="125"/>
        <item x="353"/>
        <item x="114"/>
        <item x="451"/>
        <item x="257"/>
        <item x="154"/>
        <item x="86"/>
        <item x="516"/>
        <item x="260"/>
        <item x="392"/>
        <item x="250"/>
        <item x="261"/>
        <item x="24"/>
        <item x="424"/>
        <item x="265"/>
        <item x="446"/>
        <item x="510"/>
        <item x="194"/>
        <item x="140"/>
        <item x="160"/>
        <item x="229"/>
        <item x="78"/>
        <item x="188"/>
        <item x="244"/>
        <item x="371"/>
        <item x="470"/>
        <item x="216"/>
        <item x="482"/>
        <item x="198"/>
        <item x="248"/>
        <item x="264"/>
        <item x="352"/>
        <item x="374"/>
        <item x="199"/>
        <item x="221"/>
        <item x="40"/>
        <item x="368"/>
        <item x="123"/>
        <item x="434"/>
        <item x="273"/>
        <item x="23"/>
        <item x="420"/>
        <item x="508"/>
        <item x="314"/>
        <item x="107"/>
        <item x="36"/>
        <item x="84"/>
        <item x="96"/>
        <item x="279"/>
        <item x="210"/>
        <item x="386"/>
        <item x="184"/>
        <item x="476"/>
        <item x="141"/>
        <item x="491"/>
        <item x="271"/>
        <item x="148"/>
        <item x="367"/>
        <item x="87"/>
        <item x="206"/>
        <item x="262"/>
        <item x="356"/>
        <item x="373"/>
        <item x="83"/>
        <item x="364"/>
        <item x="97"/>
        <item x="66"/>
        <item x="266"/>
        <item x="480"/>
        <item x="423"/>
        <item x="187"/>
        <item x="383"/>
        <item x="417"/>
        <item x="453"/>
        <item x="483"/>
        <item x="469"/>
        <item x="16"/>
        <item x="450"/>
        <item x="181"/>
        <item x="53"/>
        <item x="375"/>
        <item x="504"/>
        <item x="109"/>
        <item x="502"/>
        <item x="133"/>
        <item x="31"/>
        <item x="355"/>
        <item x="79"/>
        <item x="93"/>
        <item x="489"/>
        <item x="48"/>
        <item x="389"/>
        <item x="227"/>
        <item x="385"/>
        <item x="67"/>
        <item x="174"/>
        <item x="228"/>
        <item x="192"/>
        <item x="110"/>
        <item x="311"/>
        <item x="380"/>
        <item x="92"/>
        <item x="437"/>
        <item x="277"/>
        <item x="124"/>
        <item x="46"/>
        <item x="105"/>
        <item x="209"/>
        <item x="349"/>
        <item x="52"/>
        <item x="142"/>
        <item x="232"/>
        <item x="37"/>
        <item x="263"/>
        <item x="34"/>
        <item x="211"/>
        <item x="433"/>
        <item x="80"/>
        <item x="3"/>
        <item x="222"/>
        <item x="39"/>
        <item x="313"/>
        <item x="382"/>
        <item x="486"/>
        <item x="361"/>
        <item x="9"/>
        <item x="408"/>
        <item x="379"/>
        <item x="316"/>
        <item x="401"/>
        <item x="146"/>
        <item x="189"/>
        <item x="118"/>
        <item x="346"/>
        <item x="246"/>
        <item x="439"/>
        <item x="94"/>
        <item x="103"/>
        <item x="6"/>
        <item x="460"/>
        <item x="274"/>
        <item x="11"/>
        <item x="197"/>
        <item x="182"/>
        <item x="73"/>
        <item x="45"/>
        <item x="175"/>
        <item x="89"/>
        <item x="185"/>
        <item x="162"/>
        <item x="513"/>
        <item x="156"/>
        <item x="95"/>
        <item x="477"/>
        <item x="239"/>
        <item x="280"/>
        <item x="82"/>
        <item x="376"/>
        <item x="378"/>
        <item x="138"/>
        <item x="418"/>
        <item x="441"/>
        <item x="186"/>
        <item x="196"/>
        <item x="403"/>
        <item x="445"/>
        <item x="77"/>
        <item x="32"/>
        <item x="459"/>
        <item x="144"/>
        <item x="126"/>
        <item x="235"/>
        <item x="100"/>
        <item x="85"/>
        <item x="111"/>
        <item x="358"/>
        <item x="518"/>
        <item x="18"/>
        <item x="415"/>
        <item x="369"/>
        <item x="164"/>
        <item x="430"/>
        <item x="183"/>
        <item x="370"/>
        <item x="247"/>
        <item x="2"/>
        <item x="500"/>
        <item x="512"/>
        <item x="285"/>
        <item x="381"/>
        <item x="350"/>
        <item x="411"/>
        <item x="25"/>
        <item x="517"/>
        <item x="255"/>
        <item x="457"/>
        <item x="117"/>
        <item x="122"/>
        <item x="99"/>
        <item x="377"/>
        <item x="387"/>
        <item x="360"/>
        <item x="463"/>
        <item x="190"/>
        <item x="47"/>
        <item x="59"/>
        <item x="503"/>
        <item x="372"/>
        <item x="202"/>
        <item x="348"/>
        <item x="243"/>
        <item x="365"/>
        <item x="435"/>
        <item x="173"/>
        <item x="362"/>
        <item x="490"/>
        <item x="98"/>
        <item x="485"/>
        <item x="251"/>
        <item x="397"/>
        <item x="139"/>
        <item x="161"/>
        <item x="108"/>
        <item x="359"/>
        <item x="104"/>
        <item x="131"/>
        <item x="393"/>
        <item x="438"/>
        <item x="195"/>
        <item x="410"/>
        <item x="68"/>
        <item x="231"/>
        <item x="242"/>
        <item x="132"/>
        <item x="212"/>
        <item x="106"/>
        <item x="468"/>
        <item x="400"/>
        <item x="180"/>
        <item x="81"/>
        <item x="494"/>
        <item x="22"/>
        <item x="344"/>
        <item x="253"/>
        <item x="440"/>
        <item x="252"/>
        <item x="343"/>
        <item x="54"/>
        <item x="113"/>
        <item x="35"/>
        <item x="419"/>
        <item x="207"/>
        <item x="258"/>
        <item x="282"/>
        <item x="200"/>
        <item x="431"/>
        <item x="69"/>
        <item x="395"/>
        <item x="179"/>
        <item x="444"/>
        <item x="487"/>
        <item x="70"/>
        <item x="436"/>
        <item x="402"/>
        <item x="276"/>
        <item x="317"/>
        <item x="391"/>
        <item x="384"/>
        <item x="136"/>
        <item x="426"/>
        <item x="57"/>
        <item x="28"/>
        <item x="254"/>
        <item x="283"/>
        <item x="91"/>
        <item x="158"/>
        <item x="412"/>
        <item x="416"/>
        <item x="342"/>
        <item x="223"/>
        <item x="121"/>
        <item x="488"/>
        <item x="51"/>
        <item x="101"/>
        <item x="171"/>
        <item x="245"/>
        <item x="390"/>
        <item x="191"/>
        <item x="284"/>
        <item x="50"/>
        <item x="168"/>
        <item x="64"/>
        <item x="347"/>
        <item x="448"/>
        <item x="399"/>
        <item x="475"/>
        <item x="149"/>
        <item x="219"/>
        <item x="409"/>
        <item x="454"/>
        <item x="394"/>
        <item x="163"/>
        <item x="471"/>
        <item x="193"/>
        <item x="43"/>
        <item x="120"/>
        <item x="236"/>
        <item x="515"/>
        <item x="134"/>
        <item x="267"/>
        <item x="130"/>
        <item x="72"/>
        <item x="224"/>
        <item x="58"/>
        <item x="363"/>
        <item x="495"/>
        <item x="115"/>
        <item x="233"/>
        <item x="407"/>
        <item x="49"/>
        <item x="88"/>
        <item x="226"/>
        <item x="127"/>
        <item x="256"/>
        <item x="237"/>
        <item x="351"/>
        <item x="112"/>
        <item x="165"/>
        <item x="230"/>
        <item x="357"/>
        <item x="443"/>
        <item x="249"/>
        <item x="479"/>
        <item x="27"/>
        <item x="473"/>
        <item x="478"/>
        <item x="458"/>
        <item x="147"/>
        <item x="464"/>
        <item x="90"/>
        <item x="388"/>
        <item x="167"/>
        <item x="102"/>
        <item x="497"/>
        <item x="63"/>
        <item x="492"/>
        <item x="4"/>
        <item x="493"/>
        <item x="7"/>
        <item x="44"/>
        <item x="137"/>
        <item x="65"/>
        <item x="152"/>
        <item x="116"/>
        <item x="215"/>
        <item x="213"/>
        <item x="60"/>
        <item x="506"/>
        <item x="345"/>
        <item x="38"/>
        <item x="269"/>
        <item x="217"/>
        <item x="155"/>
        <item x="499"/>
        <item x="208"/>
        <item x="128"/>
        <item x="220"/>
        <item x="62"/>
        <item x="405"/>
        <item x="19"/>
        <item x="178"/>
        <item x="135"/>
        <item x="145"/>
        <item x="461"/>
        <item x="170"/>
        <item x="33"/>
        <item x="514"/>
        <item x="159"/>
        <item x="12"/>
        <item x="225"/>
        <item x="177"/>
        <item x="481"/>
        <item x="234"/>
        <item x="354"/>
        <item x="509"/>
        <item x="421"/>
        <item x="17"/>
        <item x="505"/>
        <item x="169"/>
        <item x="465"/>
        <item x="41"/>
        <item x="172"/>
        <item x="129"/>
        <item x="455"/>
        <item x="413"/>
        <item x="176"/>
        <item x="56"/>
        <item x="8"/>
        <item x="5"/>
        <item x="153"/>
        <item x="157"/>
        <item x="21"/>
        <item x="511"/>
        <item x="498"/>
        <item x="238"/>
        <item x="119"/>
        <item x="442"/>
        <item x="449"/>
        <item x="466"/>
        <item x="462"/>
        <item x="501"/>
        <item x="496"/>
        <item x="474"/>
        <item x="166"/>
        <item x="406"/>
        <item x="204"/>
        <item x="452"/>
        <item x="61"/>
        <item x="15"/>
        <item x="55"/>
        <item x="414"/>
        <item x="74"/>
        <item x="143"/>
        <item x="218"/>
        <item x="467"/>
        <item x="13"/>
        <item x="398"/>
        <item x="404"/>
        <item x="205"/>
        <item x="427"/>
        <item x="472"/>
        <item x="287"/>
        <item x="240"/>
        <item x="318"/>
        <item x="151"/>
        <item x="396"/>
        <item x="484"/>
        <item x="272"/>
        <item x="241"/>
        <item x="150"/>
        <item x="425"/>
        <item x="76"/>
        <item x="75"/>
        <item x="203"/>
        <item x="286"/>
        <item x="321"/>
        <item x="278"/>
        <item x="281"/>
        <item x="26"/>
        <item x="290"/>
        <item x="275"/>
        <item x="319"/>
        <item x="288"/>
        <item x="201"/>
        <item x="432"/>
        <item x="322"/>
        <item x="305"/>
        <item x="291"/>
        <item x="329"/>
        <item x="20"/>
        <item x="293"/>
        <item x="328"/>
        <item x="304"/>
        <item x="325"/>
        <item x="303"/>
        <item x="320"/>
        <item x="289"/>
        <item x="299"/>
        <item x="337"/>
        <item x="294"/>
        <item x="335"/>
        <item x="307"/>
        <item x="327"/>
        <item x="310"/>
        <item x="330"/>
        <item x="300"/>
        <item x="292"/>
        <item x="323"/>
        <item x="341"/>
        <item x="332"/>
        <item x="296"/>
        <item x="309"/>
        <item x="306"/>
        <item x="339"/>
        <item x="308"/>
        <item x="340"/>
        <item x="301"/>
        <item x="324"/>
        <item x="302"/>
        <item x="338"/>
        <item x="326"/>
        <item x="295"/>
        <item x="334"/>
        <item x="331"/>
        <item x="298"/>
        <item x="336"/>
        <item x="297"/>
        <item x="333"/>
        <item x="0"/>
        <item x="519"/>
        <item t="default"/>
      </items>
    </pivotField>
  </pivotFields>
  <rowFields count="1">
    <field x="3"/>
  </rowFields>
  <rowItems count="7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 t="grand">
      <x/>
    </i>
  </rowItems>
  <colFields count="1">
    <field x="0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ug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g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496"/>
  <sheetViews>
    <sheetView tabSelected="1" topLeftCell="AJ1477" zoomScale="70" zoomScaleNormal="70" workbookViewId="0">
      <selection activeCell="AV754" sqref="AV754:AW1496"/>
    </sheetView>
  </sheetViews>
  <sheetFormatPr defaultRowHeight="15" x14ac:dyDescent="0.25"/>
  <cols>
    <col min="1" max="1" width="95.140625" customWidth="1"/>
    <col min="2" max="2" width="16.28515625" bestFit="1" customWidth="1"/>
    <col min="3" max="4" width="12.7109375" bestFit="1" customWidth="1"/>
    <col min="5" max="5" width="9" bestFit="1" customWidth="1"/>
    <col min="6" max="6" width="15.42578125" bestFit="1" customWidth="1"/>
    <col min="7" max="7" width="15.7109375" bestFit="1" customWidth="1"/>
    <col min="8" max="8" width="14.28515625" bestFit="1" customWidth="1"/>
    <col min="9" max="9" width="10.7109375" bestFit="1" customWidth="1"/>
    <col min="10" max="10" width="11.42578125" bestFit="1" customWidth="1"/>
    <col min="11" max="11" width="8.85546875" bestFit="1" customWidth="1"/>
    <col min="12" max="12" width="12" bestFit="1" customWidth="1"/>
    <col min="13" max="13" width="14.42578125" bestFit="1" customWidth="1"/>
    <col min="14" max="14" width="13.5703125" bestFit="1" customWidth="1"/>
    <col min="15" max="15" width="10.28515625" bestFit="1" customWidth="1"/>
    <col min="16" max="16" width="13.42578125" bestFit="1" customWidth="1"/>
    <col min="17" max="17" width="11.5703125" bestFit="1" customWidth="1"/>
    <col min="18" max="18" width="10.7109375" bestFit="1" customWidth="1"/>
    <col min="19" max="19" width="11.28515625" bestFit="1" customWidth="1"/>
    <col min="20" max="20" width="10.7109375" bestFit="1" customWidth="1"/>
    <col min="21" max="21" width="9.42578125" bestFit="1" customWidth="1"/>
    <col min="22" max="22" width="15.42578125" bestFit="1" customWidth="1"/>
    <col min="23" max="23" width="14" bestFit="1" customWidth="1"/>
    <col min="24" max="24" width="17.7109375" bestFit="1" customWidth="1"/>
    <col min="25" max="25" width="12.5703125" bestFit="1" customWidth="1"/>
    <col min="26" max="26" width="15.85546875" bestFit="1" customWidth="1"/>
    <col min="27" max="27" width="14.42578125" bestFit="1" customWidth="1"/>
    <col min="28" max="28" width="16.42578125" bestFit="1" customWidth="1"/>
    <col min="29" max="29" width="11.85546875" bestFit="1" customWidth="1"/>
    <col min="30" max="30" width="16.28515625" bestFit="1" customWidth="1"/>
    <col min="31" max="31" width="14.140625" bestFit="1" customWidth="1"/>
    <col min="32" max="32" width="12.28515625" bestFit="1" customWidth="1"/>
    <col min="33" max="33" width="13.140625" bestFit="1" customWidth="1"/>
    <col min="34" max="34" width="11" bestFit="1" customWidth="1"/>
    <col min="35" max="35" width="15.5703125" bestFit="1" customWidth="1"/>
    <col min="36" max="36" width="6.7109375" bestFit="1" customWidth="1"/>
    <col min="37" max="37" width="11.7109375" bestFit="1" customWidth="1"/>
    <col min="38" max="38" width="15.42578125" bestFit="1" customWidth="1"/>
    <col min="39" max="39" width="9.5703125" bestFit="1" customWidth="1"/>
    <col min="40" max="40" width="7.28515625" bestFit="1" customWidth="1"/>
    <col min="41" max="41" width="11.28515625" bestFit="1" customWidth="1"/>
    <col min="44" max="44" width="95.140625" bestFit="1" customWidth="1"/>
    <col min="45" max="45" width="14" bestFit="1" customWidth="1"/>
  </cols>
  <sheetData>
    <row r="3" spans="1:84" x14ac:dyDescent="0.25">
      <c r="A3" s="3" t="s">
        <v>1129</v>
      </c>
      <c r="B3" s="3" t="s">
        <v>1128</v>
      </c>
      <c r="AR3" t="s">
        <v>1129</v>
      </c>
      <c r="AS3" t="s">
        <v>1128</v>
      </c>
    </row>
    <row r="4" spans="1:84" x14ac:dyDescent="0.25">
      <c r="A4" s="3" t="s">
        <v>1125</v>
      </c>
      <c r="B4" t="s">
        <v>1087</v>
      </c>
      <c r="C4" t="s">
        <v>1088</v>
      </c>
      <c r="D4" t="s">
        <v>1089</v>
      </c>
      <c r="E4" t="s">
        <v>1090</v>
      </c>
      <c r="F4" t="s">
        <v>1091</v>
      </c>
      <c r="G4" t="s">
        <v>1092</v>
      </c>
      <c r="H4" t="s">
        <v>1093</v>
      </c>
      <c r="I4" t="s">
        <v>1094</v>
      </c>
      <c r="J4" t="s">
        <v>1095</v>
      </c>
      <c r="K4" t="s">
        <v>1096</v>
      </c>
      <c r="L4" t="s">
        <v>1097</v>
      </c>
      <c r="M4" t="s">
        <v>1098</v>
      </c>
      <c r="N4" t="s">
        <v>1099</v>
      </c>
      <c r="O4" t="s">
        <v>1100</v>
      </c>
      <c r="P4" t="s">
        <v>1101</v>
      </c>
      <c r="Q4" t="s">
        <v>1102</v>
      </c>
      <c r="R4" t="s">
        <v>1103</v>
      </c>
      <c r="S4" t="s">
        <v>1104</v>
      </c>
      <c r="T4" t="s">
        <v>1105</v>
      </c>
      <c r="U4" t="s">
        <v>1106</v>
      </c>
      <c r="V4" t="s">
        <v>1107</v>
      </c>
      <c r="W4" t="s">
        <v>1108</v>
      </c>
      <c r="X4" t="s">
        <v>1109</v>
      </c>
      <c r="Y4" t="s">
        <v>1110</v>
      </c>
      <c r="Z4" t="s">
        <v>1111</v>
      </c>
      <c r="AA4" t="s">
        <v>1112</v>
      </c>
      <c r="AB4" t="s">
        <v>1113</v>
      </c>
      <c r="AC4" t="s">
        <v>1114</v>
      </c>
      <c r="AD4" t="s">
        <v>1115</v>
      </c>
      <c r="AE4" t="s">
        <v>1116</v>
      </c>
      <c r="AF4" t="s">
        <v>1117</v>
      </c>
      <c r="AG4" t="s">
        <v>1118</v>
      </c>
      <c r="AH4" t="s">
        <v>1119</v>
      </c>
      <c r="AI4" t="s">
        <v>1120</v>
      </c>
      <c r="AJ4" t="s">
        <v>1121</v>
      </c>
      <c r="AK4" t="s">
        <v>1122</v>
      </c>
      <c r="AL4" t="s">
        <v>1123</v>
      </c>
      <c r="AM4" t="s">
        <v>1124</v>
      </c>
      <c r="AN4" t="s">
        <v>1126</v>
      </c>
      <c r="AO4" t="s">
        <v>1127</v>
      </c>
      <c r="AR4" t="s">
        <v>1125</v>
      </c>
      <c r="AS4" t="s">
        <v>1087</v>
      </c>
      <c r="AT4" t="s">
        <v>1088</v>
      </c>
      <c r="AU4" t="s">
        <v>1089</v>
      </c>
      <c r="AV4" t="s">
        <v>1090</v>
      </c>
      <c r="AW4" t="s">
        <v>1091</v>
      </c>
      <c r="AX4" t="s">
        <v>1092</v>
      </c>
      <c r="AY4" t="s">
        <v>1093</v>
      </c>
      <c r="AZ4" t="s">
        <v>1094</v>
      </c>
      <c r="BA4" t="s">
        <v>1095</v>
      </c>
      <c r="BB4" t="s">
        <v>1096</v>
      </c>
      <c r="BC4" t="s">
        <v>1097</v>
      </c>
      <c r="BD4" t="s">
        <v>1098</v>
      </c>
      <c r="BE4" t="s">
        <v>1099</v>
      </c>
      <c r="BF4" t="s">
        <v>1100</v>
      </c>
      <c r="BG4" t="s">
        <v>1101</v>
      </c>
      <c r="BH4" t="s">
        <v>1102</v>
      </c>
      <c r="BI4" t="s">
        <v>1103</v>
      </c>
      <c r="BJ4" t="s">
        <v>1104</v>
      </c>
      <c r="BK4" t="s">
        <v>1105</v>
      </c>
      <c r="BL4" t="s">
        <v>1106</v>
      </c>
      <c r="BM4" t="s">
        <v>1107</v>
      </c>
      <c r="BN4" t="s">
        <v>1108</v>
      </c>
      <c r="BO4" t="s">
        <v>1109</v>
      </c>
      <c r="BP4" t="s">
        <v>1110</v>
      </c>
      <c r="BQ4" t="s">
        <v>1111</v>
      </c>
      <c r="BR4" t="s">
        <v>1112</v>
      </c>
      <c r="BS4" t="s">
        <v>1113</v>
      </c>
      <c r="BT4" t="s">
        <v>1114</v>
      </c>
      <c r="BU4" t="s">
        <v>1115</v>
      </c>
      <c r="BV4" t="s">
        <v>1116</v>
      </c>
      <c r="BW4" t="s">
        <v>1117</v>
      </c>
      <c r="BX4" t="s">
        <v>1118</v>
      </c>
      <c r="BY4" t="s">
        <v>1119</v>
      </c>
      <c r="BZ4" t="s">
        <v>1120</v>
      </c>
      <c r="CA4" t="s">
        <v>1121</v>
      </c>
      <c r="CB4" t="s">
        <v>1122</v>
      </c>
      <c r="CC4" t="s">
        <v>1123</v>
      </c>
      <c r="CD4" t="s">
        <v>1124</v>
      </c>
      <c r="CE4" t="s">
        <v>1126</v>
      </c>
      <c r="CF4" t="s">
        <v>1127</v>
      </c>
    </row>
    <row r="5" spans="1:84" x14ac:dyDescent="0.25">
      <c r="A5" s="4" t="s">
        <v>14</v>
      </c>
      <c r="B5" s="5">
        <v>250.05400000000003</v>
      </c>
      <c r="C5" s="5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66</v>
      </c>
      <c r="AA5" s="5"/>
      <c r="AB5" s="5"/>
      <c r="AC5" s="5">
        <v>62.690000000000005</v>
      </c>
      <c r="AD5" s="5"/>
      <c r="AE5" s="5"/>
      <c r="AF5" s="5">
        <v>125.20400000000001</v>
      </c>
      <c r="AG5" s="5"/>
      <c r="AH5" s="5"/>
      <c r="AI5" s="5"/>
      <c r="AJ5" s="5"/>
      <c r="AK5" s="5"/>
      <c r="AL5" s="5"/>
      <c r="AM5" s="5">
        <v>8</v>
      </c>
      <c r="AN5" s="5"/>
      <c r="AO5" s="5">
        <v>511.94800000000004</v>
      </c>
      <c r="AR5" t="s">
        <v>14</v>
      </c>
      <c r="AS5" s="6">
        <v>0.48843632556431515</v>
      </c>
      <c r="AT5" s="6">
        <v>0</v>
      </c>
      <c r="AU5" s="6">
        <f t="shared" ref="AU5:BP5" si="0">(0)/511.948</f>
        <v>0</v>
      </c>
      <c r="AV5" s="6">
        <f t="shared" si="0"/>
        <v>0</v>
      </c>
      <c r="AW5" s="6">
        <f t="shared" si="0"/>
        <v>0</v>
      </c>
      <c r="AX5" s="6">
        <f t="shared" si="0"/>
        <v>0</v>
      </c>
      <c r="AY5" s="6">
        <f t="shared" si="0"/>
        <v>0</v>
      </c>
      <c r="AZ5" s="6">
        <f t="shared" si="0"/>
        <v>0</v>
      </c>
      <c r="BA5" s="6">
        <f t="shared" si="0"/>
        <v>0</v>
      </c>
      <c r="BB5" s="6">
        <f t="shared" si="0"/>
        <v>0</v>
      </c>
      <c r="BC5" s="6">
        <f t="shared" si="0"/>
        <v>0</v>
      </c>
      <c r="BD5" s="6">
        <f t="shared" si="0"/>
        <v>0</v>
      </c>
      <c r="BE5" s="6">
        <f t="shared" si="0"/>
        <v>0</v>
      </c>
      <c r="BF5" s="6">
        <f t="shared" si="0"/>
        <v>0</v>
      </c>
      <c r="BG5" s="6">
        <f t="shared" si="0"/>
        <v>0</v>
      </c>
      <c r="BH5" s="6">
        <f t="shared" si="0"/>
        <v>0</v>
      </c>
      <c r="BI5" s="6">
        <f t="shared" si="0"/>
        <v>0</v>
      </c>
      <c r="BJ5" s="6">
        <f t="shared" si="0"/>
        <v>0</v>
      </c>
      <c r="BK5" s="6">
        <f t="shared" si="0"/>
        <v>0</v>
      </c>
      <c r="BL5" s="6">
        <f t="shared" si="0"/>
        <v>0</v>
      </c>
      <c r="BM5" s="6">
        <f t="shared" si="0"/>
        <v>0</v>
      </c>
      <c r="BN5" s="6">
        <f t="shared" si="0"/>
        <v>0</v>
      </c>
      <c r="BO5" s="6">
        <f t="shared" si="0"/>
        <v>0</v>
      </c>
      <c r="BP5" s="6">
        <f t="shared" si="0"/>
        <v>0</v>
      </c>
      <c r="BQ5" s="6">
        <v>0.1289193433708111</v>
      </c>
      <c r="BR5" s="6">
        <f>(0)/511.948</f>
        <v>0</v>
      </c>
      <c r="BS5" s="6">
        <f>(0)/511.948</f>
        <v>0</v>
      </c>
      <c r="BT5" s="6">
        <v>0.12245384296842649</v>
      </c>
      <c r="BU5" s="6">
        <f>(0)/511.948</f>
        <v>0</v>
      </c>
      <c r="BV5" s="6">
        <f>(0)/511.948</f>
        <v>0</v>
      </c>
      <c r="BW5" s="6">
        <v>0.24456390102119746</v>
      </c>
      <c r="BX5" s="6">
        <f t="shared" ref="BX5:CC5" si="1">(0)/511.948</f>
        <v>0</v>
      </c>
      <c r="BY5" s="6">
        <f t="shared" si="1"/>
        <v>0</v>
      </c>
      <c r="BZ5" s="6">
        <f t="shared" si="1"/>
        <v>0</v>
      </c>
      <c r="CA5" s="6">
        <f t="shared" si="1"/>
        <v>0</v>
      </c>
      <c r="CB5" s="6">
        <f t="shared" si="1"/>
        <v>0</v>
      </c>
      <c r="CC5" s="6">
        <f t="shared" si="1"/>
        <v>0</v>
      </c>
      <c r="CD5" s="6">
        <v>1.5626587075249828E-2</v>
      </c>
      <c r="CE5">
        <f>0</f>
        <v>0</v>
      </c>
      <c r="CF5">
        <v>511.94800000000004</v>
      </c>
    </row>
    <row r="6" spans="1:84" x14ac:dyDescent="0.25">
      <c r="A6" s="4" t="s">
        <v>214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>
        <v>29.646000000000001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>
        <v>29.646000000000001</v>
      </c>
      <c r="AR6" t="s">
        <v>214</v>
      </c>
      <c r="AS6" s="6">
        <f t="shared" ref="AS6:BJ6" si="2">(0)/29.646</f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6">
        <f t="shared" si="2"/>
        <v>0</v>
      </c>
      <c r="BA6" s="6">
        <f t="shared" si="2"/>
        <v>0</v>
      </c>
      <c r="BB6" s="6">
        <f t="shared" si="2"/>
        <v>0</v>
      </c>
      <c r="BC6" s="6">
        <f t="shared" si="2"/>
        <v>0</v>
      </c>
      <c r="BD6" s="6">
        <f t="shared" si="2"/>
        <v>0</v>
      </c>
      <c r="BE6" s="6">
        <f t="shared" si="2"/>
        <v>0</v>
      </c>
      <c r="BF6" s="6">
        <f t="shared" si="2"/>
        <v>0</v>
      </c>
      <c r="BG6" s="6">
        <f t="shared" si="2"/>
        <v>0</v>
      </c>
      <c r="BH6" s="6">
        <f t="shared" si="2"/>
        <v>0</v>
      </c>
      <c r="BI6" s="6">
        <f t="shared" si="2"/>
        <v>0</v>
      </c>
      <c r="BJ6" s="6">
        <f t="shared" si="2"/>
        <v>0</v>
      </c>
      <c r="BK6" s="6">
        <v>1</v>
      </c>
      <c r="BL6" s="6">
        <f t="shared" ref="BL6:CD6" si="3">(0)/29.646</f>
        <v>0</v>
      </c>
      <c r="BM6" s="6">
        <f t="shared" si="3"/>
        <v>0</v>
      </c>
      <c r="BN6" s="6">
        <f t="shared" si="3"/>
        <v>0</v>
      </c>
      <c r="BO6" s="6">
        <f t="shared" si="3"/>
        <v>0</v>
      </c>
      <c r="BP6" s="6">
        <f t="shared" si="3"/>
        <v>0</v>
      </c>
      <c r="BQ6" s="6">
        <f t="shared" si="3"/>
        <v>0</v>
      </c>
      <c r="BR6" s="6">
        <f t="shared" si="3"/>
        <v>0</v>
      </c>
      <c r="BS6" s="6">
        <f t="shared" si="3"/>
        <v>0</v>
      </c>
      <c r="BT6" s="6">
        <f t="shared" si="3"/>
        <v>0</v>
      </c>
      <c r="BU6" s="6">
        <f t="shared" si="3"/>
        <v>0</v>
      </c>
      <c r="BV6" s="6">
        <f t="shared" si="3"/>
        <v>0</v>
      </c>
      <c r="BW6" s="6">
        <f t="shared" si="3"/>
        <v>0</v>
      </c>
      <c r="BX6" s="6">
        <f t="shared" si="3"/>
        <v>0</v>
      </c>
      <c r="BY6" s="6">
        <f t="shared" si="3"/>
        <v>0</v>
      </c>
      <c r="BZ6" s="6">
        <f t="shared" si="3"/>
        <v>0</v>
      </c>
      <c r="CA6" s="6">
        <f t="shared" si="3"/>
        <v>0</v>
      </c>
      <c r="CB6" s="6">
        <f t="shared" si="3"/>
        <v>0</v>
      </c>
      <c r="CC6" s="6">
        <f t="shared" si="3"/>
        <v>0</v>
      </c>
      <c r="CD6" s="6">
        <f t="shared" si="3"/>
        <v>0</v>
      </c>
      <c r="CE6">
        <f>0</f>
        <v>0</v>
      </c>
      <c r="CF6">
        <v>29.646000000000001</v>
      </c>
    </row>
    <row r="7" spans="1:84" x14ac:dyDescent="0.25">
      <c r="A7" s="4" t="s">
        <v>44</v>
      </c>
      <c r="B7" s="5"/>
      <c r="C7" s="5"/>
      <c r="D7" s="5"/>
      <c r="E7" s="5">
        <v>20.262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20.262</v>
      </c>
      <c r="AR7" t="s">
        <v>44</v>
      </c>
      <c r="AS7" s="6">
        <f>(0)/20.262</f>
        <v>0</v>
      </c>
      <c r="AT7" s="6">
        <f>(0)/20.262</f>
        <v>0</v>
      </c>
      <c r="AU7" s="6">
        <f>(0)/20.262</f>
        <v>0</v>
      </c>
      <c r="AV7" s="6">
        <v>1</v>
      </c>
      <c r="AW7" s="6">
        <f t="shared" ref="AW7:CD7" si="4">(0)/20.262</f>
        <v>0</v>
      </c>
      <c r="AX7" s="6">
        <f t="shared" si="4"/>
        <v>0</v>
      </c>
      <c r="AY7" s="6">
        <f t="shared" si="4"/>
        <v>0</v>
      </c>
      <c r="AZ7" s="6">
        <f t="shared" si="4"/>
        <v>0</v>
      </c>
      <c r="BA7" s="6">
        <f t="shared" si="4"/>
        <v>0</v>
      </c>
      <c r="BB7" s="6">
        <f t="shared" si="4"/>
        <v>0</v>
      </c>
      <c r="BC7" s="6">
        <f t="shared" si="4"/>
        <v>0</v>
      </c>
      <c r="BD7" s="6">
        <f t="shared" si="4"/>
        <v>0</v>
      </c>
      <c r="BE7" s="6">
        <f t="shared" si="4"/>
        <v>0</v>
      </c>
      <c r="BF7" s="6">
        <f t="shared" si="4"/>
        <v>0</v>
      </c>
      <c r="BG7" s="6">
        <f t="shared" si="4"/>
        <v>0</v>
      </c>
      <c r="BH7" s="6">
        <f t="shared" si="4"/>
        <v>0</v>
      </c>
      <c r="BI7" s="6">
        <f t="shared" si="4"/>
        <v>0</v>
      </c>
      <c r="BJ7" s="6">
        <f t="shared" si="4"/>
        <v>0</v>
      </c>
      <c r="BK7" s="6">
        <f t="shared" si="4"/>
        <v>0</v>
      </c>
      <c r="BL7" s="6">
        <f t="shared" si="4"/>
        <v>0</v>
      </c>
      <c r="BM7" s="6">
        <f t="shared" si="4"/>
        <v>0</v>
      </c>
      <c r="BN7" s="6">
        <f t="shared" si="4"/>
        <v>0</v>
      </c>
      <c r="BO7" s="6">
        <f t="shared" si="4"/>
        <v>0</v>
      </c>
      <c r="BP7" s="6">
        <f t="shared" si="4"/>
        <v>0</v>
      </c>
      <c r="BQ7" s="6">
        <f t="shared" si="4"/>
        <v>0</v>
      </c>
      <c r="BR7" s="6">
        <f t="shared" si="4"/>
        <v>0</v>
      </c>
      <c r="BS7" s="6">
        <f t="shared" si="4"/>
        <v>0</v>
      </c>
      <c r="BT7" s="6">
        <f t="shared" si="4"/>
        <v>0</v>
      </c>
      <c r="BU7" s="6">
        <f t="shared" si="4"/>
        <v>0</v>
      </c>
      <c r="BV7" s="6">
        <f t="shared" si="4"/>
        <v>0</v>
      </c>
      <c r="BW7" s="6">
        <f t="shared" si="4"/>
        <v>0</v>
      </c>
      <c r="BX7" s="6">
        <f t="shared" si="4"/>
        <v>0</v>
      </c>
      <c r="BY7" s="6">
        <f t="shared" si="4"/>
        <v>0</v>
      </c>
      <c r="BZ7" s="6">
        <f t="shared" si="4"/>
        <v>0</v>
      </c>
      <c r="CA7" s="6">
        <f t="shared" si="4"/>
        <v>0</v>
      </c>
      <c r="CB7" s="6">
        <f t="shared" si="4"/>
        <v>0</v>
      </c>
      <c r="CC7" s="6">
        <f t="shared" si="4"/>
        <v>0</v>
      </c>
      <c r="CD7" s="6">
        <f t="shared" si="4"/>
        <v>0</v>
      </c>
      <c r="CE7">
        <f>0</f>
        <v>0</v>
      </c>
      <c r="CF7">
        <v>20.262</v>
      </c>
    </row>
    <row r="8" spans="1:84" x14ac:dyDescent="0.25">
      <c r="A8" s="4" t="s">
        <v>105</v>
      </c>
      <c r="B8" s="5"/>
      <c r="C8" s="5"/>
      <c r="D8" s="5"/>
      <c r="E8" s="5"/>
      <c r="F8" s="5"/>
      <c r="G8" s="5"/>
      <c r="H8" s="5"/>
      <c r="I8" s="5"/>
      <c r="J8" s="5">
        <v>13.978999999999999</v>
      </c>
      <c r="K8" s="5"/>
      <c r="L8" s="5">
        <v>16.2</v>
      </c>
      <c r="M8" s="5"/>
      <c r="N8" s="5">
        <v>396.82400000000001</v>
      </c>
      <c r="O8" s="5"/>
      <c r="P8" s="5"/>
      <c r="Q8" s="5">
        <v>8.8919999999999995</v>
      </c>
      <c r="R8" s="5"/>
      <c r="S8" s="5"/>
      <c r="T8" s="5">
        <v>78.456999999999994</v>
      </c>
      <c r="U8" s="5"/>
      <c r="V8" s="5"/>
      <c r="W8" s="5"/>
      <c r="X8" s="5"/>
      <c r="Y8" s="5"/>
      <c r="Z8" s="5"/>
      <c r="AA8" s="5">
        <v>49.315999999999995</v>
      </c>
      <c r="AB8" s="5"/>
      <c r="AC8" s="5"/>
      <c r="AD8" s="5"/>
      <c r="AE8" s="5"/>
      <c r="AF8" s="5"/>
      <c r="AG8" s="5"/>
      <c r="AH8" s="5"/>
      <c r="AI8" s="5"/>
      <c r="AJ8" s="5"/>
      <c r="AK8" s="5">
        <v>165.529</v>
      </c>
      <c r="AL8" s="5"/>
      <c r="AM8" s="5"/>
      <c r="AN8" s="5"/>
      <c r="AO8" s="5">
        <v>729.197</v>
      </c>
      <c r="AR8" t="s">
        <v>105</v>
      </c>
      <c r="AS8" s="6">
        <f t="shared" ref="AS8:AZ8" si="5">(0)/729.197</f>
        <v>0</v>
      </c>
      <c r="AT8" s="6">
        <f t="shared" si="5"/>
        <v>0</v>
      </c>
      <c r="AU8" s="6">
        <f t="shared" si="5"/>
        <v>0</v>
      </c>
      <c r="AV8" s="6">
        <f t="shared" si="5"/>
        <v>0</v>
      </c>
      <c r="AW8" s="6">
        <f t="shared" si="5"/>
        <v>0</v>
      </c>
      <c r="AX8" s="6">
        <f t="shared" si="5"/>
        <v>0</v>
      </c>
      <c r="AY8" s="6">
        <f t="shared" si="5"/>
        <v>0</v>
      </c>
      <c r="AZ8" s="6">
        <f t="shared" si="5"/>
        <v>0</v>
      </c>
      <c r="BA8" s="6">
        <v>1.9170402511255531E-2</v>
      </c>
      <c r="BB8" s="6">
        <f>(0)/729.197</f>
        <v>0</v>
      </c>
      <c r="BC8" s="6">
        <v>2.22162186624465E-2</v>
      </c>
      <c r="BD8" s="6">
        <f>(0)/729.197</f>
        <v>0</v>
      </c>
      <c r="BE8" s="6">
        <v>0.54419313299423888</v>
      </c>
      <c r="BF8" s="6">
        <f>(0)/729.197</f>
        <v>0</v>
      </c>
      <c r="BG8" s="6">
        <f>(0)/729.197</f>
        <v>0</v>
      </c>
      <c r="BH8" s="6">
        <v>1.2194235576942856E-2</v>
      </c>
      <c r="BI8" s="6">
        <f>(0)/729.197</f>
        <v>0</v>
      </c>
      <c r="BJ8" s="6">
        <f>(0)/729.197</f>
        <v>0</v>
      </c>
      <c r="BK8" s="6">
        <v>0.10759369553083734</v>
      </c>
      <c r="BL8" s="6">
        <f t="shared" ref="BL8:BQ8" si="6">(0)/729.197</f>
        <v>0</v>
      </c>
      <c r="BM8" s="6">
        <f t="shared" si="6"/>
        <v>0</v>
      </c>
      <c r="BN8" s="6">
        <f t="shared" si="6"/>
        <v>0</v>
      </c>
      <c r="BO8" s="6">
        <f t="shared" si="6"/>
        <v>0</v>
      </c>
      <c r="BP8" s="6">
        <f t="shared" si="6"/>
        <v>0</v>
      </c>
      <c r="BQ8" s="6">
        <f t="shared" si="6"/>
        <v>0</v>
      </c>
      <c r="BR8" s="6">
        <v>6.7630557997358731E-2</v>
      </c>
      <c r="BS8" s="6">
        <f t="shared" ref="BS8:CA8" si="7">(0)/729.197</f>
        <v>0</v>
      </c>
      <c r="BT8" s="6">
        <f t="shared" si="7"/>
        <v>0</v>
      </c>
      <c r="BU8" s="6">
        <f t="shared" si="7"/>
        <v>0</v>
      </c>
      <c r="BV8" s="6">
        <f t="shared" si="7"/>
        <v>0</v>
      </c>
      <c r="BW8" s="6">
        <f t="shared" si="7"/>
        <v>0</v>
      </c>
      <c r="BX8" s="6">
        <f t="shared" si="7"/>
        <v>0</v>
      </c>
      <c r="BY8" s="6">
        <f t="shared" si="7"/>
        <v>0</v>
      </c>
      <c r="BZ8" s="6">
        <f t="shared" si="7"/>
        <v>0</v>
      </c>
      <c r="CA8" s="6">
        <f t="shared" si="7"/>
        <v>0</v>
      </c>
      <c r="CB8" s="6">
        <v>0.22700175672692016</v>
      </c>
      <c r="CC8" s="6">
        <f>(0)/729.197</f>
        <v>0</v>
      </c>
      <c r="CD8" s="6">
        <f>(0)/729.197</f>
        <v>0</v>
      </c>
      <c r="CE8">
        <f>0</f>
        <v>0</v>
      </c>
      <c r="CF8">
        <v>729.197</v>
      </c>
    </row>
    <row r="9" spans="1:84" x14ac:dyDescent="0.25">
      <c r="A9" s="4" t="s">
        <v>965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64.3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>
        <v>64.3</v>
      </c>
      <c r="AR9" t="s">
        <v>965</v>
      </c>
      <c r="AS9" s="6">
        <f t="shared" ref="AS9:BQ9" si="8">(0)/64.3</f>
        <v>0</v>
      </c>
      <c r="AT9" s="6">
        <f t="shared" si="8"/>
        <v>0</v>
      </c>
      <c r="AU9" s="6">
        <f t="shared" si="8"/>
        <v>0</v>
      </c>
      <c r="AV9" s="6">
        <f t="shared" si="8"/>
        <v>0</v>
      </c>
      <c r="AW9" s="6">
        <f t="shared" si="8"/>
        <v>0</v>
      </c>
      <c r="AX9" s="6">
        <f t="shared" si="8"/>
        <v>0</v>
      </c>
      <c r="AY9" s="6">
        <f t="shared" si="8"/>
        <v>0</v>
      </c>
      <c r="AZ9" s="6">
        <f t="shared" si="8"/>
        <v>0</v>
      </c>
      <c r="BA9" s="6">
        <f t="shared" si="8"/>
        <v>0</v>
      </c>
      <c r="BB9" s="6">
        <f t="shared" si="8"/>
        <v>0</v>
      </c>
      <c r="BC9" s="6">
        <f t="shared" si="8"/>
        <v>0</v>
      </c>
      <c r="BD9" s="6">
        <f t="shared" si="8"/>
        <v>0</v>
      </c>
      <c r="BE9" s="6">
        <f t="shared" si="8"/>
        <v>0</v>
      </c>
      <c r="BF9" s="6">
        <f t="shared" si="8"/>
        <v>0</v>
      </c>
      <c r="BG9" s="6">
        <f t="shared" si="8"/>
        <v>0</v>
      </c>
      <c r="BH9" s="6">
        <f t="shared" si="8"/>
        <v>0</v>
      </c>
      <c r="BI9" s="6">
        <f t="shared" si="8"/>
        <v>0</v>
      </c>
      <c r="BJ9" s="6">
        <f t="shared" si="8"/>
        <v>0</v>
      </c>
      <c r="BK9" s="6">
        <f t="shared" si="8"/>
        <v>0</v>
      </c>
      <c r="BL9" s="6">
        <f t="shared" si="8"/>
        <v>0</v>
      </c>
      <c r="BM9" s="6">
        <f t="shared" si="8"/>
        <v>0</v>
      </c>
      <c r="BN9" s="6">
        <f t="shared" si="8"/>
        <v>0</v>
      </c>
      <c r="BO9" s="6">
        <f t="shared" si="8"/>
        <v>0</v>
      </c>
      <c r="BP9" s="6">
        <f t="shared" si="8"/>
        <v>0</v>
      </c>
      <c r="BQ9" s="6">
        <f t="shared" si="8"/>
        <v>0</v>
      </c>
      <c r="BR9" s="6">
        <v>1</v>
      </c>
      <c r="BS9" s="6">
        <f t="shared" ref="BS9:CD9" si="9">(0)/64.3</f>
        <v>0</v>
      </c>
      <c r="BT9" s="6">
        <f t="shared" si="9"/>
        <v>0</v>
      </c>
      <c r="BU9" s="6">
        <f t="shared" si="9"/>
        <v>0</v>
      </c>
      <c r="BV9" s="6">
        <f t="shared" si="9"/>
        <v>0</v>
      </c>
      <c r="BW9" s="6">
        <f t="shared" si="9"/>
        <v>0</v>
      </c>
      <c r="BX9" s="6">
        <f t="shared" si="9"/>
        <v>0</v>
      </c>
      <c r="BY9" s="6">
        <f t="shared" si="9"/>
        <v>0</v>
      </c>
      <c r="BZ9" s="6">
        <f t="shared" si="9"/>
        <v>0</v>
      </c>
      <c r="CA9" s="6">
        <f t="shared" si="9"/>
        <v>0</v>
      </c>
      <c r="CB9" s="6">
        <f t="shared" si="9"/>
        <v>0</v>
      </c>
      <c r="CC9" s="6">
        <f t="shared" si="9"/>
        <v>0</v>
      </c>
      <c r="CD9" s="6">
        <f t="shared" si="9"/>
        <v>0</v>
      </c>
      <c r="CE9">
        <f>0</f>
        <v>0</v>
      </c>
      <c r="CF9">
        <v>64.3</v>
      </c>
    </row>
    <row r="10" spans="1:84" x14ac:dyDescent="0.25">
      <c r="A10" s="4" t="s">
        <v>46</v>
      </c>
      <c r="B10" s="5"/>
      <c r="C10" s="5"/>
      <c r="D10" s="5"/>
      <c r="E10" s="5">
        <v>100</v>
      </c>
      <c r="F10" s="5">
        <v>100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>
        <v>2</v>
      </c>
      <c r="AM10" s="5"/>
      <c r="AN10" s="5"/>
      <c r="AO10" s="5">
        <v>202</v>
      </c>
      <c r="AR10" t="s">
        <v>46</v>
      </c>
      <c r="AS10" s="6">
        <f>(0)/202</f>
        <v>0</v>
      </c>
      <c r="AT10" s="6">
        <f>(0)/202</f>
        <v>0</v>
      </c>
      <c r="AU10" s="6">
        <f>(0)/202</f>
        <v>0</v>
      </c>
      <c r="AV10" s="6">
        <v>0.49504950495049505</v>
      </c>
      <c r="AW10" s="6">
        <v>0.49504950495049505</v>
      </c>
      <c r="AX10" s="6">
        <f t="shared" ref="AX10:CB10" si="10">(0)/202</f>
        <v>0</v>
      </c>
      <c r="AY10" s="6">
        <f t="shared" si="10"/>
        <v>0</v>
      </c>
      <c r="AZ10" s="6">
        <f t="shared" si="10"/>
        <v>0</v>
      </c>
      <c r="BA10" s="6">
        <f t="shared" si="10"/>
        <v>0</v>
      </c>
      <c r="BB10" s="6">
        <f t="shared" si="10"/>
        <v>0</v>
      </c>
      <c r="BC10" s="6">
        <f t="shared" si="10"/>
        <v>0</v>
      </c>
      <c r="BD10" s="6">
        <f t="shared" si="10"/>
        <v>0</v>
      </c>
      <c r="BE10" s="6">
        <f t="shared" si="10"/>
        <v>0</v>
      </c>
      <c r="BF10" s="6">
        <f t="shared" si="10"/>
        <v>0</v>
      </c>
      <c r="BG10" s="6">
        <f t="shared" si="10"/>
        <v>0</v>
      </c>
      <c r="BH10" s="6">
        <f t="shared" si="10"/>
        <v>0</v>
      </c>
      <c r="BI10" s="6">
        <f t="shared" si="10"/>
        <v>0</v>
      </c>
      <c r="BJ10" s="6">
        <f t="shared" si="10"/>
        <v>0</v>
      </c>
      <c r="BK10" s="6">
        <f t="shared" si="10"/>
        <v>0</v>
      </c>
      <c r="BL10" s="6">
        <f t="shared" si="10"/>
        <v>0</v>
      </c>
      <c r="BM10" s="6">
        <f t="shared" si="10"/>
        <v>0</v>
      </c>
      <c r="BN10" s="6">
        <f t="shared" si="10"/>
        <v>0</v>
      </c>
      <c r="BO10" s="6">
        <f t="shared" si="10"/>
        <v>0</v>
      </c>
      <c r="BP10" s="6">
        <f t="shared" si="10"/>
        <v>0</v>
      </c>
      <c r="BQ10" s="6">
        <f t="shared" si="10"/>
        <v>0</v>
      </c>
      <c r="BR10" s="6">
        <f t="shared" si="10"/>
        <v>0</v>
      </c>
      <c r="BS10" s="6">
        <f t="shared" si="10"/>
        <v>0</v>
      </c>
      <c r="BT10" s="6">
        <f t="shared" si="10"/>
        <v>0</v>
      </c>
      <c r="BU10" s="6">
        <f t="shared" si="10"/>
        <v>0</v>
      </c>
      <c r="BV10" s="6">
        <f t="shared" si="10"/>
        <v>0</v>
      </c>
      <c r="BW10" s="6">
        <f t="shared" si="10"/>
        <v>0</v>
      </c>
      <c r="BX10" s="6">
        <f t="shared" si="10"/>
        <v>0</v>
      </c>
      <c r="BY10" s="6">
        <f t="shared" si="10"/>
        <v>0</v>
      </c>
      <c r="BZ10" s="6">
        <f t="shared" si="10"/>
        <v>0</v>
      </c>
      <c r="CA10" s="6">
        <f t="shared" si="10"/>
        <v>0</v>
      </c>
      <c r="CB10" s="6">
        <f t="shared" si="10"/>
        <v>0</v>
      </c>
      <c r="CC10" s="6">
        <v>9.9009900990099011E-3</v>
      </c>
      <c r="CD10" s="6">
        <f>(0)/202</f>
        <v>0</v>
      </c>
      <c r="CE10">
        <f>0</f>
        <v>0</v>
      </c>
      <c r="CF10">
        <v>202</v>
      </c>
    </row>
    <row r="11" spans="1:84" x14ac:dyDescent="0.25">
      <c r="A11" s="4" t="s">
        <v>161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272.05200000000002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>
        <v>272.05200000000002</v>
      </c>
      <c r="AR11" t="s">
        <v>161</v>
      </c>
      <c r="AS11" s="6">
        <f t="shared" ref="AS11:BD11" si="11">(0)/272.052</f>
        <v>0</v>
      </c>
      <c r="AT11" s="6">
        <f t="shared" si="11"/>
        <v>0</v>
      </c>
      <c r="AU11" s="6">
        <f t="shared" si="11"/>
        <v>0</v>
      </c>
      <c r="AV11" s="6">
        <f t="shared" si="11"/>
        <v>0</v>
      </c>
      <c r="AW11" s="6">
        <f t="shared" si="11"/>
        <v>0</v>
      </c>
      <c r="AX11" s="6">
        <f t="shared" si="11"/>
        <v>0</v>
      </c>
      <c r="AY11" s="6">
        <f t="shared" si="11"/>
        <v>0</v>
      </c>
      <c r="AZ11" s="6">
        <f t="shared" si="11"/>
        <v>0</v>
      </c>
      <c r="BA11" s="6">
        <f t="shared" si="11"/>
        <v>0</v>
      </c>
      <c r="BB11" s="6">
        <f t="shared" si="11"/>
        <v>0</v>
      </c>
      <c r="BC11" s="6">
        <f t="shared" si="11"/>
        <v>0</v>
      </c>
      <c r="BD11" s="6">
        <f t="shared" si="11"/>
        <v>0</v>
      </c>
      <c r="BE11" s="6">
        <v>1</v>
      </c>
      <c r="BF11" s="6">
        <f t="shared" ref="BF11:CD11" si="12">(0)/272.052</f>
        <v>0</v>
      </c>
      <c r="BG11" s="6">
        <f t="shared" si="12"/>
        <v>0</v>
      </c>
      <c r="BH11" s="6">
        <f t="shared" si="12"/>
        <v>0</v>
      </c>
      <c r="BI11" s="6">
        <f t="shared" si="12"/>
        <v>0</v>
      </c>
      <c r="BJ11" s="6">
        <f t="shared" si="12"/>
        <v>0</v>
      </c>
      <c r="BK11" s="6">
        <f t="shared" si="12"/>
        <v>0</v>
      </c>
      <c r="BL11" s="6">
        <f t="shared" si="12"/>
        <v>0</v>
      </c>
      <c r="BM11" s="6">
        <f t="shared" si="12"/>
        <v>0</v>
      </c>
      <c r="BN11" s="6">
        <f t="shared" si="12"/>
        <v>0</v>
      </c>
      <c r="BO11" s="6">
        <f t="shared" si="12"/>
        <v>0</v>
      </c>
      <c r="BP11" s="6">
        <f t="shared" si="12"/>
        <v>0</v>
      </c>
      <c r="BQ11" s="6">
        <f t="shared" si="12"/>
        <v>0</v>
      </c>
      <c r="BR11" s="6">
        <f t="shared" si="12"/>
        <v>0</v>
      </c>
      <c r="BS11" s="6">
        <f t="shared" si="12"/>
        <v>0</v>
      </c>
      <c r="BT11" s="6">
        <f t="shared" si="12"/>
        <v>0</v>
      </c>
      <c r="BU11" s="6">
        <f t="shared" si="12"/>
        <v>0</v>
      </c>
      <c r="BV11" s="6">
        <f t="shared" si="12"/>
        <v>0</v>
      </c>
      <c r="BW11" s="6">
        <f t="shared" si="12"/>
        <v>0</v>
      </c>
      <c r="BX11" s="6">
        <f t="shared" si="12"/>
        <v>0</v>
      </c>
      <c r="BY11" s="6">
        <f t="shared" si="12"/>
        <v>0</v>
      </c>
      <c r="BZ11" s="6">
        <f t="shared" si="12"/>
        <v>0</v>
      </c>
      <c r="CA11" s="6">
        <f t="shared" si="12"/>
        <v>0</v>
      </c>
      <c r="CB11" s="6">
        <f t="shared" si="12"/>
        <v>0</v>
      </c>
      <c r="CC11" s="6">
        <f t="shared" si="12"/>
        <v>0</v>
      </c>
      <c r="CD11" s="6">
        <f t="shared" si="12"/>
        <v>0</v>
      </c>
      <c r="CE11">
        <f>0</f>
        <v>0</v>
      </c>
      <c r="CF11">
        <v>272.05200000000002</v>
      </c>
    </row>
    <row r="12" spans="1:84" x14ac:dyDescent="0.25">
      <c r="A12" s="4" t="s">
        <v>1007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v>2969.076</v>
      </c>
      <c r="AH12" s="5"/>
      <c r="AI12" s="5"/>
      <c r="AJ12" s="5"/>
      <c r="AK12" s="5"/>
      <c r="AL12" s="5"/>
      <c r="AM12" s="5"/>
      <c r="AN12" s="5"/>
      <c r="AO12" s="5">
        <v>2969.076</v>
      </c>
      <c r="AR12" t="s">
        <v>1007</v>
      </c>
      <c r="AS12" s="6">
        <f t="shared" ref="AS12:BW12" si="13">(0)/2969.076</f>
        <v>0</v>
      </c>
      <c r="AT12" s="6">
        <f t="shared" si="13"/>
        <v>0</v>
      </c>
      <c r="AU12" s="6">
        <f t="shared" si="13"/>
        <v>0</v>
      </c>
      <c r="AV12" s="6">
        <f t="shared" si="13"/>
        <v>0</v>
      </c>
      <c r="AW12" s="6">
        <f t="shared" si="13"/>
        <v>0</v>
      </c>
      <c r="AX12" s="6">
        <f t="shared" si="13"/>
        <v>0</v>
      </c>
      <c r="AY12" s="6">
        <f t="shared" si="13"/>
        <v>0</v>
      </c>
      <c r="AZ12" s="6">
        <f t="shared" si="13"/>
        <v>0</v>
      </c>
      <c r="BA12" s="6">
        <f t="shared" si="13"/>
        <v>0</v>
      </c>
      <c r="BB12" s="6">
        <f t="shared" si="13"/>
        <v>0</v>
      </c>
      <c r="BC12" s="6">
        <f t="shared" si="13"/>
        <v>0</v>
      </c>
      <c r="BD12" s="6">
        <f t="shared" si="13"/>
        <v>0</v>
      </c>
      <c r="BE12" s="6">
        <f t="shared" si="13"/>
        <v>0</v>
      </c>
      <c r="BF12" s="6">
        <f t="shared" si="13"/>
        <v>0</v>
      </c>
      <c r="BG12" s="6">
        <f t="shared" si="13"/>
        <v>0</v>
      </c>
      <c r="BH12" s="6">
        <f t="shared" si="13"/>
        <v>0</v>
      </c>
      <c r="BI12" s="6">
        <f t="shared" si="13"/>
        <v>0</v>
      </c>
      <c r="BJ12" s="6">
        <f t="shared" si="13"/>
        <v>0</v>
      </c>
      <c r="BK12" s="6">
        <f t="shared" si="13"/>
        <v>0</v>
      </c>
      <c r="BL12" s="6">
        <f t="shared" si="13"/>
        <v>0</v>
      </c>
      <c r="BM12" s="6">
        <f t="shared" si="13"/>
        <v>0</v>
      </c>
      <c r="BN12" s="6">
        <f t="shared" si="13"/>
        <v>0</v>
      </c>
      <c r="BO12" s="6">
        <f t="shared" si="13"/>
        <v>0</v>
      </c>
      <c r="BP12" s="6">
        <f t="shared" si="13"/>
        <v>0</v>
      </c>
      <c r="BQ12" s="6">
        <f t="shared" si="13"/>
        <v>0</v>
      </c>
      <c r="BR12" s="6">
        <f t="shared" si="13"/>
        <v>0</v>
      </c>
      <c r="BS12" s="6">
        <f t="shared" si="13"/>
        <v>0</v>
      </c>
      <c r="BT12" s="6">
        <f t="shared" si="13"/>
        <v>0</v>
      </c>
      <c r="BU12" s="6">
        <f t="shared" si="13"/>
        <v>0</v>
      </c>
      <c r="BV12" s="6">
        <f t="shared" si="13"/>
        <v>0</v>
      </c>
      <c r="BW12" s="6">
        <f t="shared" si="13"/>
        <v>0</v>
      </c>
      <c r="BX12" s="6">
        <v>1</v>
      </c>
      <c r="BY12" s="6">
        <f t="shared" ref="BY12:CD12" si="14">(0)/2969.076</f>
        <v>0</v>
      </c>
      <c r="BZ12" s="6">
        <f t="shared" si="14"/>
        <v>0</v>
      </c>
      <c r="CA12" s="6">
        <f t="shared" si="14"/>
        <v>0</v>
      </c>
      <c r="CB12" s="6">
        <f t="shared" si="14"/>
        <v>0</v>
      </c>
      <c r="CC12" s="6">
        <f t="shared" si="14"/>
        <v>0</v>
      </c>
      <c r="CD12" s="6">
        <f t="shared" si="14"/>
        <v>0</v>
      </c>
      <c r="CE12">
        <f>0</f>
        <v>0</v>
      </c>
      <c r="CF12">
        <v>2969.076</v>
      </c>
    </row>
    <row r="13" spans="1:84" x14ac:dyDescent="0.25">
      <c r="A13" s="4" t="s">
        <v>1047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9.5139999999999993</v>
      </c>
      <c r="AL13" s="5"/>
      <c r="AM13" s="5"/>
      <c r="AN13" s="5"/>
      <c r="AO13" s="5">
        <v>9.5139999999999993</v>
      </c>
      <c r="AR13" t="s">
        <v>1047</v>
      </c>
      <c r="AS13" s="6">
        <f t="shared" ref="AS13:CA13" si="15">(0)/9.514</f>
        <v>0</v>
      </c>
      <c r="AT13" s="6">
        <f t="shared" si="15"/>
        <v>0</v>
      </c>
      <c r="AU13" s="6">
        <f t="shared" si="15"/>
        <v>0</v>
      </c>
      <c r="AV13" s="6">
        <f t="shared" si="15"/>
        <v>0</v>
      </c>
      <c r="AW13" s="6">
        <f t="shared" si="15"/>
        <v>0</v>
      </c>
      <c r="AX13" s="6">
        <f t="shared" si="15"/>
        <v>0</v>
      </c>
      <c r="AY13" s="6">
        <f t="shared" si="15"/>
        <v>0</v>
      </c>
      <c r="AZ13" s="6">
        <f t="shared" si="15"/>
        <v>0</v>
      </c>
      <c r="BA13" s="6">
        <f t="shared" si="15"/>
        <v>0</v>
      </c>
      <c r="BB13" s="6">
        <f t="shared" si="15"/>
        <v>0</v>
      </c>
      <c r="BC13" s="6">
        <f t="shared" si="15"/>
        <v>0</v>
      </c>
      <c r="BD13" s="6">
        <f t="shared" si="15"/>
        <v>0</v>
      </c>
      <c r="BE13" s="6">
        <f t="shared" si="15"/>
        <v>0</v>
      </c>
      <c r="BF13" s="6">
        <f t="shared" si="15"/>
        <v>0</v>
      </c>
      <c r="BG13" s="6">
        <f t="shared" si="15"/>
        <v>0</v>
      </c>
      <c r="BH13" s="6">
        <f t="shared" si="15"/>
        <v>0</v>
      </c>
      <c r="BI13" s="6">
        <f t="shared" si="15"/>
        <v>0</v>
      </c>
      <c r="BJ13" s="6">
        <f t="shared" si="15"/>
        <v>0</v>
      </c>
      <c r="BK13" s="6">
        <f t="shared" si="15"/>
        <v>0</v>
      </c>
      <c r="BL13" s="6">
        <f t="shared" si="15"/>
        <v>0</v>
      </c>
      <c r="BM13" s="6">
        <f t="shared" si="15"/>
        <v>0</v>
      </c>
      <c r="BN13" s="6">
        <f t="shared" si="15"/>
        <v>0</v>
      </c>
      <c r="BO13" s="6">
        <f t="shared" si="15"/>
        <v>0</v>
      </c>
      <c r="BP13" s="6">
        <f t="shared" si="15"/>
        <v>0</v>
      </c>
      <c r="BQ13" s="6">
        <f t="shared" si="15"/>
        <v>0</v>
      </c>
      <c r="BR13" s="6">
        <f t="shared" si="15"/>
        <v>0</v>
      </c>
      <c r="BS13" s="6">
        <f t="shared" si="15"/>
        <v>0</v>
      </c>
      <c r="BT13" s="6">
        <f t="shared" si="15"/>
        <v>0</v>
      </c>
      <c r="BU13" s="6">
        <f t="shared" si="15"/>
        <v>0</v>
      </c>
      <c r="BV13" s="6">
        <f t="shared" si="15"/>
        <v>0</v>
      </c>
      <c r="BW13" s="6">
        <f t="shared" si="15"/>
        <v>0</v>
      </c>
      <c r="BX13" s="6">
        <f t="shared" si="15"/>
        <v>0</v>
      </c>
      <c r="BY13" s="6">
        <f t="shared" si="15"/>
        <v>0</v>
      </c>
      <c r="BZ13" s="6">
        <f t="shared" si="15"/>
        <v>0</v>
      </c>
      <c r="CA13" s="6">
        <f t="shared" si="15"/>
        <v>0</v>
      </c>
      <c r="CB13" s="6">
        <v>1</v>
      </c>
      <c r="CC13" s="6">
        <f>(0)/9.514</f>
        <v>0</v>
      </c>
      <c r="CD13" s="6">
        <f>(0)/9.514</f>
        <v>0</v>
      </c>
      <c r="CE13">
        <f>0</f>
        <v>0</v>
      </c>
      <c r="CF13">
        <v>9.5139999999999993</v>
      </c>
    </row>
    <row r="14" spans="1:84" x14ac:dyDescent="0.25">
      <c r="A14" s="4" t="s">
        <v>143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>
        <v>4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8.3369999999999997</v>
      </c>
      <c r="AH14" s="5"/>
      <c r="AI14" s="5"/>
      <c r="AJ14" s="5"/>
      <c r="AK14" s="5"/>
      <c r="AL14" s="5"/>
      <c r="AM14" s="5"/>
      <c r="AN14" s="5"/>
      <c r="AO14" s="5">
        <v>12.337</v>
      </c>
      <c r="AR14" t="s">
        <v>143</v>
      </c>
      <c r="AS14" s="6">
        <f t="shared" ref="AS14:BB14" si="16">(0)/12.337</f>
        <v>0</v>
      </c>
      <c r="AT14" s="6">
        <f t="shared" si="16"/>
        <v>0</v>
      </c>
      <c r="AU14" s="6">
        <f t="shared" si="16"/>
        <v>0</v>
      </c>
      <c r="AV14" s="6">
        <f t="shared" si="16"/>
        <v>0</v>
      </c>
      <c r="AW14" s="6">
        <f t="shared" si="16"/>
        <v>0</v>
      </c>
      <c r="AX14" s="6">
        <f t="shared" si="16"/>
        <v>0</v>
      </c>
      <c r="AY14" s="6">
        <f t="shared" si="16"/>
        <v>0</v>
      </c>
      <c r="AZ14" s="6">
        <f t="shared" si="16"/>
        <v>0</v>
      </c>
      <c r="BA14" s="6">
        <f t="shared" si="16"/>
        <v>0</v>
      </c>
      <c r="BB14" s="6">
        <f t="shared" si="16"/>
        <v>0</v>
      </c>
      <c r="BC14" s="6">
        <v>0.32422793223636215</v>
      </c>
      <c r="BD14" s="6">
        <f t="shared" ref="BD14:BW14" si="17">(0)/12.337</f>
        <v>0</v>
      </c>
      <c r="BE14" s="6">
        <f t="shared" si="17"/>
        <v>0</v>
      </c>
      <c r="BF14" s="6">
        <f t="shared" si="17"/>
        <v>0</v>
      </c>
      <c r="BG14" s="6">
        <f t="shared" si="17"/>
        <v>0</v>
      </c>
      <c r="BH14" s="6">
        <f t="shared" si="17"/>
        <v>0</v>
      </c>
      <c r="BI14" s="6">
        <f t="shared" si="17"/>
        <v>0</v>
      </c>
      <c r="BJ14" s="6">
        <f t="shared" si="17"/>
        <v>0</v>
      </c>
      <c r="BK14" s="6">
        <f t="shared" si="17"/>
        <v>0</v>
      </c>
      <c r="BL14" s="6">
        <f t="shared" si="17"/>
        <v>0</v>
      </c>
      <c r="BM14" s="6">
        <f t="shared" si="17"/>
        <v>0</v>
      </c>
      <c r="BN14" s="6">
        <f t="shared" si="17"/>
        <v>0</v>
      </c>
      <c r="BO14" s="6">
        <f t="shared" si="17"/>
        <v>0</v>
      </c>
      <c r="BP14" s="6">
        <f t="shared" si="17"/>
        <v>0</v>
      </c>
      <c r="BQ14" s="6">
        <f t="shared" si="17"/>
        <v>0</v>
      </c>
      <c r="BR14" s="6">
        <f t="shared" si="17"/>
        <v>0</v>
      </c>
      <c r="BS14" s="6">
        <f t="shared" si="17"/>
        <v>0</v>
      </c>
      <c r="BT14" s="6">
        <f t="shared" si="17"/>
        <v>0</v>
      </c>
      <c r="BU14" s="6">
        <f t="shared" si="17"/>
        <v>0</v>
      </c>
      <c r="BV14" s="6">
        <f t="shared" si="17"/>
        <v>0</v>
      </c>
      <c r="BW14" s="6">
        <f t="shared" si="17"/>
        <v>0</v>
      </c>
      <c r="BX14" s="6">
        <v>0.67577206776363785</v>
      </c>
      <c r="BY14" s="6">
        <f t="shared" ref="BY14:CD14" si="18">(0)/12.337</f>
        <v>0</v>
      </c>
      <c r="BZ14" s="6">
        <f t="shared" si="18"/>
        <v>0</v>
      </c>
      <c r="CA14" s="6">
        <f t="shared" si="18"/>
        <v>0</v>
      </c>
      <c r="CB14" s="6">
        <f t="shared" si="18"/>
        <v>0</v>
      </c>
      <c r="CC14" s="6">
        <f t="shared" si="18"/>
        <v>0</v>
      </c>
      <c r="CD14" s="6">
        <f t="shared" si="18"/>
        <v>0</v>
      </c>
      <c r="CE14">
        <f>0</f>
        <v>0</v>
      </c>
      <c r="CF14">
        <v>12.337</v>
      </c>
    </row>
    <row r="15" spans="1:84" x14ac:dyDescent="0.25">
      <c r="A15" s="4" t="s">
        <v>966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41.152000000000001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>
        <v>41.152000000000001</v>
      </c>
      <c r="AR15" t="s">
        <v>966</v>
      </c>
      <c r="AS15" s="6">
        <f t="shared" ref="AS15:BQ15" si="19">(0)/41.152</f>
        <v>0</v>
      </c>
      <c r="AT15" s="6">
        <f t="shared" si="19"/>
        <v>0</v>
      </c>
      <c r="AU15" s="6">
        <f t="shared" si="19"/>
        <v>0</v>
      </c>
      <c r="AV15" s="6">
        <f t="shared" si="19"/>
        <v>0</v>
      </c>
      <c r="AW15" s="6">
        <f t="shared" si="19"/>
        <v>0</v>
      </c>
      <c r="AX15" s="6">
        <f t="shared" si="19"/>
        <v>0</v>
      </c>
      <c r="AY15" s="6">
        <f t="shared" si="19"/>
        <v>0</v>
      </c>
      <c r="AZ15" s="6">
        <f t="shared" si="19"/>
        <v>0</v>
      </c>
      <c r="BA15" s="6">
        <f t="shared" si="19"/>
        <v>0</v>
      </c>
      <c r="BB15" s="6">
        <f t="shared" si="19"/>
        <v>0</v>
      </c>
      <c r="BC15" s="6">
        <f t="shared" si="19"/>
        <v>0</v>
      </c>
      <c r="BD15" s="6">
        <f t="shared" si="19"/>
        <v>0</v>
      </c>
      <c r="BE15" s="6">
        <f t="shared" si="19"/>
        <v>0</v>
      </c>
      <c r="BF15" s="6">
        <f t="shared" si="19"/>
        <v>0</v>
      </c>
      <c r="BG15" s="6">
        <f t="shared" si="19"/>
        <v>0</v>
      </c>
      <c r="BH15" s="6">
        <f t="shared" si="19"/>
        <v>0</v>
      </c>
      <c r="BI15" s="6">
        <f t="shared" si="19"/>
        <v>0</v>
      </c>
      <c r="BJ15" s="6">
        <f t="shared" si="19"/>
        <v>0</v>
      </c>
      <c r="BK15" s="6">
        <f t="shared" si="19"/>
        <v>0</v>
      </c>
      <c r="BL15" s="6">
        <f t="shared" si="19"/>
        <v>0</v>
      </c>
      <c r="BM15" s="6">
        <f t="shared" si="19"/>
        <v>0</v>
      </c>
      <c r="BN15" s="6">
        <f t="shared" si="19"/>
        <v>0</v>
      </c>
      <c r="BO15" s="6">
        <f t="shared" si="19"/>
        <v>0</v>
      </c>
      <c r="BP15" s="6">
        <f t="shared" si="19"/>
        <v>0</v>
      </c>
      <c r="BQ15" s="6">
        <f t="shared" si="19"/>
        <v>0</v>
      </c>
      <c r="BR15" s="6">
        <v>1</v>
      </c>
      <c r="BS15" s="6">
        <f t="shared" ref="BS15:CD15" si="20">(0)/41.152</f>
        <v>0</v>
      </c>
      <c r="BT15" s="6">
        <f t="shared" si="20"/>
        <v>0</v>
      </c>
      <c r="BU15" s="6">
        <f t="shared" si="20"/>
        <v>0</v>
      </c>
      <c r="BV15" s="6">
        <f t="shared" si="20"/>
        <v>0</v>
      </c>
      <c r="BW15" s="6">
        <f t="shared" si="20"/>
        <v>0</v>
      </c>
      <c r="BX15" s="6">
        <f t="shared" si="20"/>
        <v>0</v>
      </c>
      <c r="BY15" s="6">
        <f t="shared" si="20"/>
        <v>0</v>
      </c>
      <c r="BZ15" s="6">
        <f t="shared" si="20"/>
        <v>0</v>
      </c>
      <c r="CA15" s="6">
        <f t="shared" si="20"/>
        <v>0</v>
      </c>
      <c r="CB15" s="6">
        <f t="shared" si="20"/>
        <v>0</v>
      </c>
      <c r="CC15" s="6">
        <f t="shared" si="20"/>
        <v>0</v>
      </c>
      <c r="CD15" s="6">
        <f t="shared" si="20"/>
        <v>0</v>
      </c>
      <c r="CE15">
        <f>0</f>
        <v>0</v>
      </c>
      <c r="CF15">
        <v>41.152000000000001</v>
      </c>
    </row>
    <row r="16" spans="1:84" x14ac:dyDescent="0.25">
      <c r="A16" s="4" t="s">
        <v>960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v>0.99</v>
      </c>
      <c r="AB16" s="5">
        <v>27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>
        <v>27.99</v>
      </c>
      <c r="AR16" t="s">
        <v>960</v>
      </c>
      <c r="AS16" s="6">
        <f t="shared" ref="AS16:BQ16" si="21">(0)/27.99</f>
        <v>0</v>
      </c>
      <c r="AT16" s="6">
        <f t="shared" si="21"/>
        <v>0</v>
      </c>
      <c r="AU16" s="6">
        <f t="shared" si="21"/>
        <v>0</v>
      </c>
      <c r="AV16" s="6">
        <f t="shared" si="21"/>
        <v>0</v>
      </c>
      <c r="AW16" s="6">
        <f t="shared" si="21"/>
        <v>0</v>
      </c>
      <c r="AX16" s="6">
        <f t="shared" si="21"/>
        <v>0</v>
      </c>
      <c r="AY16" s="6">
        <f t="shared" si="21"/>
        <v>0</v>
      </c>
      <c r="AZ16" s="6">
        <f t="shared" si="21"/>
        <v>0</v>
      </c>
      <c r="BA16" s="6">
        <f t="shared" si="21"/>
        <v>0</v>
      </c>
      <c r="BB16" s="6">
        <f t="shared" si="21"/>
        <v>0</v>
      </c>
      <c r="BC16" s="6">
        <f t="shared" si="21"/>
        <v>0</v>
      </c>
      <c r="BD16" s="6">
        <f t="shared" si="21"/>
        <v>0</v>
      </c>
      <c r="BE16" s="6">
        <f t="shared" si="21"/>
        <v>0</v>
      </c>
      <c r="BF16" s="6">
        <f t="shared" si="21"/>
        <v>0</v>
      </c>
      <c r="BG16" s="6">
        <f t="shared" si="21"/>
        <v>0</v>
      </c>
      <c r="BH16" s="6">
        <f t="shared" si="21"/>
        <v>0</v>
      </c>
      <c r="BI16" s="6">
        <f t="shared" si="21"/>
        <v>0</v>
      </c>
      <c r="BJ16" s="6">
        <f t="shared" si="21"/>
        <v>0</v>
      </c>
      <c r="BK16" s="6">
        <f t="shared" si="21"/>
        <v>0</v>
      </c>
      <c r="BL16" s="6">
        <f t="shared" si="21"/>
        <v>0</v>
      </c>
      <c r="BM16" s="6">
        <f t="shared" si="21"/>
        <v>0</v>
      </c>
      <c r="BN16" s="6">
        <f t="shared" si="21"/>
        <v>0</v>
      </c>
      <c r="BO16" s="6">
        <f t="shared" si="21"/>
        <v>0</v>
      </c>
      <c r="BP16" s="6">
        <f t="shared" si="21"/>
        <v>0</v>
      </c>
      <c r="BQ16" s="6">
        <f t="shared" si="21"/>
        <v>0</v>
      </c>
      <c r="BR16" s="6">
        <v>3.5369774919614148E-2</v>
      </c>
      <c r="BS16" s="6">
        <v>0.96463022508038587</v>
      </c>
      <c r="BT16" s="6">
        <f t="shared" ref="BT16:CD16" si="22">(0)/27.99</f>
        <v>0</v>
      </c>
      <c r="BU16" s="6">
        <f t="shared" si="22"/>
        <v>0</v>
      </c>
      <c r="BV16" s="6">
        <f t="shared" si="22"/>
        <v>0</v>
      </c>
      <c r="BW16" s="6">
        <f t="shared" si="22"/>
        <v>0</v>
      </c>
      <c r="BX16" s="6">
        <f t="shared" si="22"/>
        <v>0</v>
      </c>
      <c r="BY16" s="6">
        <f t="shared" si="22"/>
        <v>0</v>
      </c>
      <c r="BZ16" s="6">
        <f t="shared" si="22"/>
        <v>0</v>
      </c>
      <c r="CA16" s="6">
        <f t="shared" si="22"/>
        <v>0</v>
      </c>
      <c r="CB16" s="6">
        <f t="shared" si="22"/>
        <v>0</v>
      </c>
      <c r="CC16" s="6">
        <f t="shared" si="22"/>
        <v>0</v>
      </c>
      <c r="CD16" s="6">
        <f t="shared" si="22"/>
        <v>0</v>
      </c>
      <c r="CE16">
        <f>0</f>
        <v>0</v>
      </c>
      <c r="CF16">
        <v>27.99</v>
      </c>
    </row>
    <row r="17" spans="1:84" x14ac:dyDescent="0.25">
      <c r="A17" s="4" t="s">
        <v>195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200.24</v>
      </c>
      <c r="R17" s="5"/>
      <c r="S17" s="5"/>
      <c r="T17" s="5"/>
      <c r="U17" s="5">
        <v>79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230.64799999999997</v>
      </c>
      <c r="AH17" s="5"/>
      <c r="AI17" s="5"/>
      <c r="AJ17" s="5"/>
      <c r="AK17" s="5"/>
      <c r="AL17" s="5"/>
      <c r="AM17" s="5"/>
      <c r="AN17" s="5"/>
      <c r="AO17" s="5">
        <v>509.88799999999998</v>
      </c>
      <c r="AR17" t="s">
        <v>195</v>
      </c>
      <c r="AS17" s="6">
        <f t="shared" ref="AS17:BG17" si="23">(0)/509.888</f>
        <v>0</v>
      </c>
      <c r="AT17" s="6">
        <f t="shared" si="23"/>
        <v>0</v>
      </c>
      <c r="AU17" s="6">
        <f t="shared" si="23"/>
        <v>0</v>
      </c>
      <c r="AV17" s="6">
        <f t="shared" si="23"/>
        <v>0</v>
      </c>
      <c r="AW17" s="6">
        <f t="shared" si="23"/>
        <v>0</v>
      </c>
      <c r="AX17" s="6">
        <f t="shared" si="23"/>
        <v>0</v>
      </c>
      <c r="AY17" s="6">
        <f t="shared" si="23"/>
        <v>0</v>
      </c>
      <c r="AZ17" s="6">
        <f t="shared" si="23"/>
        <v>0</v>
      </c>
      <c r="BA17" s="6">
        <f t="shared" si="23"/>
        <v>0</v>
      </c>
      <c r="BB17" s="6">
        <f t="shared" si="23"/>
        <v>0</v>
      </c>
      <c r="BC17" s="6">
        <f t="shared" si="23"/>
        <v>0</v>
      </c>
      <c r="BD17" s="6">
        <f t="shared" si="23"/>
        <v>0</v>
      </c>
      <c r="BE17" s="6">
        <f t="shared" si="23"/>
        <v>0</v>
      </c>
      <c r="BF17" s="6">
        <f t="shared" si="23"/>
        <v>0</v>
      </c>
      <c r="BG17" s="6">
        <f t="shared" si="23"/>
        <v>0</v>
      </c>
      <c r="BH17" s="6">
        <v>0.39271369398769929</v>
      </c>
      <c r="BI17" s="6">
        <f>(0)/509.888</f>
        <v>0</v>
      </c>
      <c r="BJ17" s="6">
        <f>(0)/509.888</f>
        <v>0</v>
      </c>
      <c r="BK17" s="6">
        <f>(0)/509.888</f>
        <v>0</v>
      </c>
      <c r="BL17" s="6">
        <v>0.1549359859420108</v>
      </c>
      <c r="BM17" s="6">
        <f t="shared" ref="BM17:BW17" si="24">(0)/509.888</f>
        <v>0</v>
      </c>
      <c r="BN17" s="6">
        <f t="shared" si="24"/>
        <v>0</v>
      </c>
      <c r="BO17" s="6">
        <f t="shared" si="24"/>
        <v>0</v>
      </c>
      <c r="BP17" s="6">
        <f t="shared" si="24"/>
        <v>0</v>
      </c>
      <c r="BQ17" s="6">
        <f t="shared" si="24"/>
        <v>0</v>
      </c>
      <c r="BR17" s="6">
        <f t="shared" si="24"/>
        <v>0</v>
      </c>
      <c r="BS17" s="6">
        <f t="shared" si="24"/>
        <v>0</v>
      </c>
      <c r="BT17" s="6">
        <f t="shared" si="24"/>
        <v>0</v>
      </c>
      <c r="BU17" s="6">
        <f t="shared" si="24"/>
        <v>0</v>
      </c>
      <c r="BV17" s="6">
        <f t="shared" si="24"/>
        <v>0</v>
      </c>
      <c r="BW17" s="6">
        <f t="shared" si="24"/>
        <v>0</v>
      </c>
      <c r="BX17" s="6">
        <v>0.45235032007028991</v>
      </c>
      <c r="BY17" s="6">
        <f t="shared" ref="BY17:CD17" si="25">(0)/509.888</f>
        <v>0</v>
      </c>
      <c r="BZ17" s="6">
        <f t="shared" si="25"/>
        <v>0</v>
      </c>
      <c r="CA17" s="6">
        <f t="shared" si="25"/>
        <v>0</v>
      </c>
      <c r="CB17" s="6">
        <f t="shared" si="25"/>
        <v>0</v>
      </c>
      <c r="CC17" s="6">
        <f t="shared" si="25"/>
        <v>0</v>
      </c>
      <c r="CD17" s="6">
        <f t="shared" si="25"/>
        <v>0</v>
      </c>
      <c r="CE17">
        <f>0</f>
        <v>0</v>
      </c>
      <c r="CF17">
        <v>509.88799999999998</v>
      </c>
    </row>
    <row r="18" spans="1:84" x14ac:dyDescent="0.25">
      <c r="A18" s="4" t="s">
        <v>975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4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>
        <v>4</v>
      </c>
      <c r="AR18" t="s">
        <v>975</v>
      </c>
      <c r="AS18" s="6">
        <f t="shared" ref="AS18:BR18" si="26">(0)/4</f>
        <v>0</v>
      </c>
      <c r="AT18" s="6">
        <f t="shared" si="26"/>
        <v>0</v>
      </c>
      <c r="AU18" s="6">
        <f t="shared" si="26"/>
        <v>0</v>
      </c>
      <c r="AV18" s="6">
        <f t="shared" si="26"/>
        <v>0</v>
      </c>
      <c r="AW18" s="6">
        <f t="shared" si="26"/>
        <v>0</v>
      </c>
      <c r="AX18" s="6">
        <f t="shared" si="26"/>
        <v>0</v>
      </c>
      <c r="AY18" s="6">
        <f t="shared" si="26"/>
        <v>0</v>
      </c>
      <c r="AZ18" s="6">
        <f t="shared" si="26"/>
        <v>0</v>
      </c>
      <c r="BA18" s="6">
        <f t="shared" si="26"/>
        <v>0</v>
      </c>
      <c r="BB18" s="6">
        <f t="shared" si="26"/>
        <v>0</v>
      </c>
      <c r="BC18" s="6">
        <f t="shared" si="26"/>
        <v>0</v>
      </c>
      <c r="BD18" s="6">
        <f t="shared" si="26"/>
        <v>0</v>
      </c>
      <c r="BE18" s="6">
        <f t="shared" si="26"/>
        <v>0</v>
      </c>
      <c r="BF18" s="6">
        <f t="shared" si="26"/>
        <v>0</v>
      </c>
      <c r="BG18" s="6">
        <f t="shared" si="26"/>
        <v>0</v>
      </c>
      <c r="BH18" s="6">
        <f t="shared" si="26"/>
        <v>0</v>
      </c>
      <c r="BI18" s="6">
        <f t="shared" si="26"/>
        <v>0</v>
      </c>
      <c r="BJ18" s="6">
        <f t="shared" si="26"/>
        <v>0</v>
      </c>
      <c r="BK18" s="6">
        <f t="shared" si="26"/>
        <v>0</v>
      </c>
      <c r="BL18" s="6">
        <f t="shared" si="26"/>
        <v>0</v>
      </c>
      <c r="BM18" s="6">
        <f t="shared" si="26"/>
        <v>0</v>
      </c>
      <c r="BN18" s="6">
        <f t="shared" si="26"/>
        <v>0</v>
      </c>
      <c r="BO18" s="6">
        <f t="shared" si="26"/>
        <v>0</v>
      </c>
      <c r="BP18" s="6">
        <f t="shared" si="26"/>
        <v>0</v>
      </c>
      <c r="BQ18" s="6">
        <f t="shared" si="26"/>
        <v>0</v>
      </c>
      <c r="BR18" s="6">
        <f t="shared" si="26"/>
        <v>0</v>
      </c>
      <c r="BS18" s="6">
        <v>1</v>
      </c>
      <c r="BT18" s="6">
        <f t="shared" ref="BT18:CD18" si="27">(0)/4</f>
        <v>0</v>
      </c>
      <c r="BU18" s="6">
        <f t="shared" si="27"/>
        <v>0</v>
      </c>
      <c r="BV18" s="6">
        <f t="shared" si="27"/>
        <v>0</v>
      </c>
      <c r="BW18" s="6">
        <f t="shared" si="27"/>
        <v>0</v>
      </c>
      <c r="BX18" s="6">
        <f t="shared" si="27"/>
        <v>0</v>
      </c>
      <c r="BY18" s="6">
        <f t="shared" si="27"/>
        <v>0</v>
      </c>
      <c r="BZ18" s="6">
        <f t="shared" si="27"/>
        <v>0</v>
      </c>
      <c r="CA18" s="6">
        <f t="shared" si="27"/>
        <v>0</v>
      </c>
      <c r="CB18" s="6">
        <f t="shared" si="27"/>
        <v>0</v>
      </c>
      <c r="CC18" s="6">
        <f t="shared" si="27"/>
        <v>0</v>
      </c>
      <c r="CD18" s="6">
        <f t="shared" si="27"/>
        <v>0</v>
      </c>
      <c r="CE18">
        <f>0</f>
        <v>0</v>
      </c>
      <c r="CF18">
        <v>4</v>
      </c>
    </row>
    <row r="19" spans="1:84" x14ac:dyDescent="0.25">
      <c r="A19" s="4" t="s">
        <v>990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23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>
        <v>23</v>
      </c>
      <c r="AR19" t="s">
        <v>990</v>
      </c>
      <c r="AS19" s="6">
        <f t="shared" ref="AS19:BT19" si="28">(0)/23</f>
        <v>0</v>
      </c>
      <c r="AT19" s="6">
        <f t="shared" si="28"/>
        <v>0</v>
      </c>
      <c r="AU19" s="6">
        <f t="shared" si="28"/>
        <v>0</v>
      </c>
      <c r="AV19" s="6">
        <f t="shared" si="28"/>
        <v>0</v>
      </c>
      <c r="AW19" s="6">
        <f t="shared" si="28"/>
        <v>0</v>
      </c>
      <c r="AX19" s="6">
        <f t="shared" si="28"/>
        <v>0</v>
      </c>
      <c r="AY19" s="6">
        <f t="shared" si="28"/>
        <v>0</v>
      </c>
      <c r="AZ19" s="6">
        <f t="shared" si="28"/>
        <v>0</v>
      </c>
      <c r="BA19" s="6">
        <f t="shared" si="28"/>
        <v>0</v>
      </c>
      <c r="BB19" s="6">
        <f t="shared" si="28"/>
        <v>0</v>
      </c>
      <c r="BC19" s="6">
        <f t="shared" si="28"/>
        <v>0</v>
      </c>
      <c r="BD19" s="6">
        <f t="shared" si="28"/>
        <v>0</v>
      </c>
      <c r="BE19" s="6">
        <f t="shared" si="28"/>
        <v>0</v>
      </c>
      <c r="BF19" s="6">
        <f t="shared" si="28"/>
        <v>0</v>
      </c>
      <c r="BG19" s="6">
        <f t="shared" si="28"/>
        <v>0</v>
      </c>
      <c r="BH19" s="6">
        <f t="shared" si="28"/>
        <v>0</v>
      </c>
      <c r="BI19" s="6">
        <f t="shared" si="28"/>
        <v>0</v>
      </c>
      <c r="BJ19" s="6">
        <f t="shared" si="28"/>
        <v>0</v>
      </c>
      <c r="BK19" s="6">
        <f t="shared" si="28"/>
        <v>0</v>
      </c>
      <c r="BL19" s="6">
        <f t="shared" si="28"/>
        <v>0</v>
      </c>
      <c r="BM19" s="6">
        <f t="shared" si="28"/>
        <v>0</v>
      </c>
      <c r="BN19" s="6">
        <f t="shared" si="28"/>
        <v>0</v>
      </c>
      <c r="BO19" s="6">
        <f t="shared" si="28"/>
        <v>0</v>
      </c>
      <c r="BP19" s="6">
        <f t="shared" si="28"/>
        <v>0</v>
      </c>
      <c r="BQ19" s="6">
        <f t="shared" si="28"/>
        <v>0</v>
      </c>
      <c r="BR19" s="6">
        <f t="shared" si="28"/>
        <v>0</v>
      </c>
      <c r="BS19" s="6">
        <f t="shared" si="28"/>
        <v>0</v>
      </c>
      <c r="BT19" s="6">
        <f t="shared" si="28"/>
        <v>0</v>
      </c>
      <c r="BU19" s="6">
        <v>1</v>
      </c>
      <c r="BV19" s="6">
        <f t="shared" ref="BV19:CD19" si="29">(0)/23</f>
        <v>0</v>
      </c>
      <c r="BW19" s="6">
        <f t="shared" si="29"/>
        <v>0</v>
      </c>
      <c r="BX19" s="6">
        <f t="shared" si="29"/>
        <v>0</v>
      </c>
      <c r="BY19" s="6">
        <f t="shared" si="29"/>
        <v>0</v>
      </c>
      <c r="BZ19" s="6">
        <f t="shared" si="29"/>
        <v>0</v>
      </c>
      <c r="CA19" s="6">
        <f t="shared" si="29"/>
        <v>0</v>
      </c>
      <c r="CB19" s="6">
        <f t="shared" si="29"/>
        <v>0</v>
      </c>
      <c r="CC19" s="6">
        <f t="shared" si="29"/>
        <v>0</v>
      </c>
      <c r="CD19" s="6">
        <f t="shared" si="29"/>
        <v>0</v>
      </c>
      <c r="CE19">
        <f>0</f>
        <v>0</v>
      </c>
      <c r="CF19">
        <v>23</v>
      </c>
    </row>
    <row r="20" spans="1:84" x14ac:dyDescent="0.25">
      <c r="A20" s="4" t="s">
        <v>227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4</v>
      </c>
      <c r="V20" s="5">
        <v>4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>
        <v>8</v>
      </c>
      <c r="AR20" t="s">
        <v>227</v>
      </c>
      <c r="AS20" s="6">
        <f t="shared" ref="AS20:BK20" si="30">(0)/8</f>
        <v>0</v>
      </c>
      <c r="AT20" s="6">
        <f t="shared" si="30"/>
        <v>0</v>
      </c>
      <c r="AU20" s="6">
        <f t="shared" si="30"/>
        <v>0</v>
      </c>
      <c r="AV20" s="6">
        <f t="shared" si="30"/>
        <v>0</v>
      </c>
      <c r="AW20" s="6">
        <f t="shared" si="30"/>
        <v>0</v>
      </c>
      <c r="AX20" s="6">
        <f t="shared" si="30"/>
        <v>0</v>
      </c>
      <c r="AY20" s="6">
        <f t="shared" si="30"/>
        <v>0</v>
      </c>
      <c r="AZ20" s="6">
        <f t="shared" si="30"/>
        <v>0</v>
      </c>
      <c r="BA20" s="6">
        <f t="shared" si="30"/>
        <v>0</v>
      </c>
      <c r="BB20" s="6">
        <f t="shared" si="30"/>
        <v>0</v>
      </c>
      <c r="BC20" s="6">
        <f t="shared" si="30"/>
        <v>0</v>
      </c>
      <c r="BD20" s="6">
        <f t="shared" si="30"/>
        <v>0</v>
      </c>
      <c r="BE20" s="6">
        <f t="shared" si="30"/>
        <v>0</v>
      </c>
      <c r="BF20" s="6">
        <f t="shared" si="30"/>
        <v>0</v>
      </c>
      <c r="BG20" s="6">
        <f t="shared" si="30"/>
        <v>0</v>
      </c>
      <c r="BH20" s="6">
        <f t="shared" si="30"/>
        <v>0</v>
      </c>
      <c r="BI20" s="6">
        <f t="shared" si="30"/>
        <v>0</v>
      </c>
      <c r="BJ20" s="6">
        <f t="shared" si="30"/>
        <v>0</v>
      </c>
      <c r="BK20" s="6">
        <f t="shared" si="30"/>
        <v>0</v>
      </c>
      <c r="BL20" s="6">
        <v>0.5</v>
      </c>
      <c r="BM20" s="6">
        <v>0.5</v>
      </c>
      <c r="BN20" s="6">
        <f t="shared" ref="BN20:CD20" si="31">(0)/8</f>
        <v>0</v>
      </c>
      <c r="BO20" s="6">
        <f t="shared" si="31"/>
        <v>0</v>
      </c>
      <c r="BP20" s="6">
        <f t="shared" si="31"/>
        <v>0</v>
      </c>
      <c r="BQ20" s="6">
        <f t="shared" si="31"/>
        <v>0</v>
      </c>
      <c r="BR20" s="6">
        <f t="shared" si="31"/>
        <v>0</v>
      </c>
      <c r="BS20" s="6">
        <f t="shared" si="31"/>
        <v>0</v>
      </c>
      <c r="BT20" s="6">
        <f t="shared" si="31"/>
        <v>0</v>
      </c>
      <c r="BU20" s="6">
        <f t="shared" si="31"/>
        <v>0</v>
      </c>
      <c r="BV20" s="6">
        <f t="shared" si="31"/>
        <v>0</v>
      </c>
      <c r="BW20" s="6">
        <f t="shared" si="31"/>
        <v>0</v>
      </c>
      <c r="BX20" s="6">
        <f t="shared" si="31"/>
        <v>0</v>
      </c>
      <c r="BY20" s="6">
        <f t="shared" si="31"/>
        <v>0</v>
      </c>
      <c r="BZ20" s="6">
        <f t="shared" si="31"/>
        <v>0</v>
      </c>
      <c r="CA20" s="6">
        <f t="shared" si="31"/>
        <v>0</v>
      </c>
      <c r="CB20" s="6">
        <f t="shared" si="31"/>
        <v>0</v>
      </c>
      <c r="CC20" s="6">
        <f t="shared" si="31"/>
        <v>0</v>
      </c>
      <c r="CD20" s="6">
        <f t="shared" si="31"/>
        <v>0</v>
      </c>
      <c r="CE20">
        <f>0</f>
        <v>0</v>
      </c>
      <c r="CF20">
        <v>8</v>
      </c>
    </row>
    <row r="21" spans="1:84" x14ac:dyDescent="0.25">
      <c r="A21" s="4" t="s">
        <v>38</v>
      </c>
      <c r="B21" s="5"/>
      <c r="C21" s="5"/>
      <c r="D21" s="5">
        <v>33</v>
      </c>
      <c r="E21" s="5"/>
      <c r="F21" s="5"/>
      <c r="G21" s="5"/>
      <c r="H21" s="5"/>
      <c r="I21" s="5"/>
      <c r="J21" s="5">
        <v>9</v>
      </c>
      <c r="K21" s="5"/>
      <c r="L21" s="5"/>
      <c r="M21" s="5"/>
      <c r="N21" s="5"/>
      <c r="O21" s="5"/>
      <c r="P21" s="5">
        <v>15.316000000000001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v>12</v>
      </c>
      <c r="AF21" s="5"/>
      <c r="AG21" s="5"/>
      <c r="AH21" s="5"/>
      <c r="AI21" s="5"/>
      <c r="AJ21" s="5"/>
      <c r="AK21" s="5"/>
      <c r="AL21" s="5"/>
      <c r="AM21" s="5"/>
      <c r="AN21" s="5"/>
      <c r="AO21" s="5">
        <v>69.316000000000003</v>
      </c>
      <c r="AR21" t="s">
        <v>38</v>
      </c>
      <c r="AS21" s="6">
        <f>(0)/69.316</f>
        <v>0</v>
      </c>
      <c r="AT21" s="6">
        <f>(0)/69.316</f>
        <v>0</v>
      </c>
      <c r="AU21" s="6">
        <v>0.47608055860118875</v>
      </c>
      <c r="AV21" s="6">
        <f>(0)/69.316</f>
        <v>0</v>
      </c>
      <c r="AW21" s="6">
        <f>(0)/69.316</f>
        <v>0</v>
      </c>
      <c r="AX21" s="6">
        <f>(0)/69.316</f>
        <v>0</v>
      </c>
      <c r="AY21" s="6">
        <f>(0)/69.316</f>
        <v>0</v>
      </c>
      <c r="AZ21" s="6">
        <f>(0)/69.316</f>
        <v>0</v>
      </c>
      <c r="BA21" s="6">
        <v>0.12984015234577875</v>
      </c>
      <c r="BB21" s="6">
        <f>(0)/69.316</f>
        <v>0</v>
      </c>
      <c r="BC21" s="6">
        <f>(0)/69.316</f>
        <v>0</v>
      </c>
      <c r="BD21" s="6">
        <f>(0)/69.316</f>
        <v>0</v>
      </c>
      <c r="BE21" s="6">
        <f>(0)/69.316</f>
        <v>0</v>
      </c>
      <c r="BF21" s="6">
        <f>(0)/69.316</f>
        <v>0</v>
      </c>
      <c r="BG21" s="6">
        <v>0.22095908592532748</v>
      </c>
      <c r="BH21" s="6">
        <f t="shared" ref="BH21:BU21" si="32">(0)/69.316</f>
        <v>0</v>
      </c>
      <c r="BI21" s="6">
        <f t="shared" si="32"/>
        <v>0</v>
      </c>
      <c r="BJ21" s="6">
        <f t="shared" si="32"/>
        <v>0</v>
      </c>
      <c r="BK21" s="6">
        <f t="shared" si="32"/>
        <v>0</v>
      </c>
      <c r="BL21" s="6">
        <f t="shared" si="32"/>
        <v>0</v>
      </c>
      <c r="BM21" s="6">
        <f t="shared" si="32"/>
        <v>0</v>
      </c>
      <c r="BN21" s="6">
        <f t="shared" si="32"/>
        <v>0</v>
      </c>
      <c r="BO21" s="6">
        <f t="shared" si="32"/>
        <v>0</v>
      </c>
      <c r="BP21" s="6">
        <f t="shared" si="32"/>
        <v>0</v>
      </c>
      <c r="BQ21" s="6">
        <f t="shared" si="32"/>
        <v>0</v>
      </c>
      <c r="BR21" s="6">
        <f t="shared" si="32"/>
        <v>0</v>
      </c>
      <c r="BS21" s="6">
        <f t="shared" si="32"/>
        <v>0</v>
      </c>
      <c r="BT21" s="6">
        <f t="shared" si="32"/>
        <v>0</v>
      </c>
      <c r="BU21" s="6">
        <f t="shared" si="32"/>
        <v>0</v>
      </c>
      <c r="BV21" s="6">
        <v>0.17312020312770499</v>
      </c>
      <c r="BW21" s="6">
        <f t="shared" ref="BW21:CD21" si="33">(0)/69.316</f>
        <v>0</v>
      </c>
      <c r="BX21" s="6">
        <f t="shared" si="33"/>
        <v>0</v>
      </c>
      <c r="BY21" s="6">
        <f t="shared" si="33"/>
        <v>0</v>
      </c>
      <c r="BZ21" s="6">
        <f t="shared" si="33"/>
        <v>0</v>
      </c>
      <c r="CA21" s="6">
        <f t="shared" si="33"/>
        <v>0</v>
      </c>
      <c r="CB21" s="6">
        <f t="shared" si="33"/>
        <v>0</v>
      </c>
      <c r="CC21" s="6">
        <f t="shared" si="33"/>
        <v>0</v>
      </c>
      <c r="CD21" s="6">
        <f t="shared" si="33"/>
        <v>0</v>
      </c>
      <c r="CE21">
        <f>0</f>
        <v>0</v>
      </c>
      <c r="CF21">
        <v>69.316000000000003</v>
      </c>
    </row>
    <row r="22" spans="1:84" x14ac:dyDescent="0.25">
      <c r="A22" s="4" t="s">
        <v>15</v>
      </c>
      <c r="B22" s="5">
        <v>22.478999999999999</v>
      </c>
      <c r="C22" s="5">
        <v>0</v>
      </c>
      <c r="D22" s="5"/>
      <c r="E22" s="5"/>
      <c r="F22" s="5"/>
      <c r="G22" s="5">
        <v>7.1520000000000001</v>
      </c>
      <c r="H22" s="5">
        <v>9.09</v>
      </c>
      <c r="I22" s="5"/>
      <c r="J22" s="5">
        <v>66.076999999999998</v>
      </c>
      <c r="K22" s="5"/>
      <c r="L22" s="5"/>
      <c r="M22" s="5"/>
      <c r="N22" s="5"/>
      <c r="O22" s="5"/>
      <c r="P22" s="5"/>
      <c r="Q22" s="5"/>
      <c r="R22" s="5">
        <v>2.2600000000000002</v>
      </c>
      <c r="S22" s="5"/>
      <c r="T22" s="5"/>
      <c r="U22" s="5"/>
      <c r="V22" s="5"/>
      <c r="W22" s="5"/>
      <c r="X22" s="5">
        <v>4.6710000000000003</v>
      </c>
      <c r="Y22" s="5"/>
      <c r="Z22" s="5"/>
      <c r="AA22" s="5"/>
      <c r="AB22" s="5"/>
      <c r="AC22" s="5">
        <v>5.2509999999999994</v>
      </c>
      <c r="AD22" s="5"/>
      <c r="AE22" s="5"/>
      <c r="AF22" s="5">
        <v>9.9439999999999991</v>
      </c>
      <c r="AG22" s="5">
        <v>8.9410000000000007</v>
      </c>
      <c r="AH22" s="5"/>
      <c r="AI22" s="5"/>
      <c r="AJ22" s="5"/>
      <c r="AK22" s="5">
        <v>3.6990000000000003</v>
      </c>
      <c r="AL22" s="5"/>
      <c r="AM22" s="5">
        <v>1.0010000000000001</v>
      </c>
      <c r="AN22" s="5"/>
      <c r="AO22" s="5">
        <v>140.56500000000003</v>
      </c>
      <c r="AR22" t="s">
        <v>15</v>
      </c>
      <c r="AS22" s="6">
        <v>0.15991889873012483</v>
      </c>
      <c r="AT22" s="6">
        <v>0</v>
      </c>
      <c r="AU22" s="6">
        <f>(0)/140.565</f>
        <v>0</v>
      </c>
      <c r="AV22" s="6">
        <f>(0)/140.565</f>
        <v>0</v>
      </c>
      <c r="AW22" s="6">
        <f>(0)/140.565</f>
        <v>0</v>
      </c>
      <c r="AX22" s="6">
        <v>5.0880375626934149E-2</v>
      </c>
      <c r="AY22" s="6">
        <v>6.4667591505709096E-2</v>
      </c>
      <c r="AZ22" s="6">
        <f>(0)/140.565</f>
        <v>0</v>
      </c>
      <c r="BA22" s="6">
        <v>0.47008145697719905</v>
      </c>
      <c r="BB22" s="6">
        <f t="shared" ref="BB22:BH22" si="34">(0)/140.565</f>
        <v>0</v>
      </c>
      <c r="BC22" s="6">
        <f t="shared" si="34"/>
        <v>0</v>
      </c>
      <c r="BD22" s="6">
        <f t="shared" si="34"/>
        <v>0</v>
      </c>
      <c r="BE22" s="6">
        <f t="shared" si="34"/>
        <v>0</v>
      </c>
      <c r="BF22" s="6">
        <f t="shared" si="34"/>
        <v>0</v>
      </c>
      <c r="BG22" s="6">
        <f t="shared" si="34"/>
        <v>0</v>
      </c>
      <c r="BH22" s="6">
        <f t="shared" si="34"/>
        <v>0</v>
      </c>
      <c r="BI22" s="6">
        <v>1.6077971045423824E-2</v>
      </c>
      <c r="BJ22" s="6">
        <f>(0)/140.565</f>
        <v>0</v>
      </c>
      <c r="BK22" s="6">
        <f>(0)/140.565</f>
        <v>0</v>
      </c>
      <c r="BL22" s="6">
        <f>(0)/140.565</f>
        <v>0</v>
      </c>
      <c r="BM22" s="6">
        <f>(0)/140.565</f>
        <v>0</v>
      </c>
      <c r="BN22" s="6">
        <f>(0)/140.565</f>
        <v>0</v>
      </c>
      <c r="BO22" s="6">
        <v>3.3230178209369327E-2</v>
      </c>
      <c r="BP22" s="6">
        <f>(0)/140.565</f>
        <v>0</v>
      </c>
      <c r="BQ22" s="6">
        <f>(0)/140.565</f>
        <v>0</v>
      </c>
      <c r="BR22" s="6">
        <f>(0)/140.565</f>
        <v>0</v>
      </c>
      <c r="BS22" s="6">
        <f>(0)/140.565</f>
        <v>0</v>
      </c>
      <c r="BT22" s="6">
        <v>3.7356383167929413E-2</v>
      </c>
      <c r="BU22" s="6">
        <f>(0)/140.565</f>
        <v>0</v>
      </c>
      <c r="BV22" s="6">
        <f>(0)/140.565</f>
        <v>0</v>
      </c>
      <c r="BW22" s="6">
        <v>7.0743072599864815E-2</v>
      </c>
      <c r="BX22" s="6">
        <v>6.3607583680147961E-2</v>
      </c>
      <c r="BY22" s="6">
        <f>(0)/140.565</f>
        <v>0</v>
      </c>
      <c r="BZ22" s="6">
        <f>(0)/140.565</f>
        <v>0</v>
      </c>
      <c r="CA22" s="6">
        <f>(0)/140.565</f>
        <v>0</v>
      </c>
      <c r="CB22" s="6">
        <v>2.6315227830541028E-2</v>
      </c>
      <c r="CC22" s="6">
        <f>(0)/140.565</f>
        <v>0</v>
      </c>
      <c r="CD22" s="6">
        <v>7.1212606267563048E-3</v>
      </c>
      <c r="CE22">
        <f>0</f>
        <v>0</v>
      </c>
      <c r="CF22">
        <v>140.56500000000003</v>
      </c>
    </row>
    <row r="23" spans="1:84" x14ac:dyDescent="0.25">
      <c r="A23" s="4" t="s">
        <v>196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>
        <v>1.1000000000000001</v>
      </c>
      <c r="R23" s="5"/>
      <c r="S23" s="5">
        <v>721.56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1.6839999999999999</v>
      </c>
      <c r="AH23" s="5"/>
      <c r="AI23" s="5"/>
      <c r="AJ23" s="5"/>
      <c r="AK23" s="5"/>
      <c r="AL23" s="5"/>
      <c r="AM23" s="5"/>
      <c r="AN23" s="5"/>
      <c r="AO23" s="5">
        <v>724.34399999999994</v>
      </c>
      <c r="AR23" t="s">
        <v>196</v>
      </c>
      <c r="AS23" s="6">
        <f t="shared" ref="AS23:BG23" si="35">(0)/724.344</f>
        <v>0</v>
      </c>
      <c r="AT23" s="6">
        <f t="shared" si="35"/>
        <v>0</v>
      </c>
      <c r="AU23" s="6">
        <f t="shared" si="35"/>
        <v>0</v>
      </c>
      <c r="AV23" s="6">
        <f t="shared" si="35"/>
        <v>0</v>
      </c>
      <c r="AW23" s="6">
        <f t="shared" si="35"/>
        <v>0</v>
      </c>
      <c r="AX23" s="6">
        <f t="shared" si="35"/>
        <v>0</v>
      </c>
      <c r="AY23" s="6">
        <f t="shared" si="35"/>
        <v>0</v>
      </c>
      <c r="AZ23" s="6">
        <f t="shared" si="35"/>
        <v>0</v>
      </c>
      <c r="BA23" s="6">
        <f t="shared" si="35"/>
        <v>0</v>
      </c>
      <c r="BB23" s="6">
        <f t="shared" si="35"/>
        <v>0</v>
      </c>
      <c r="BC23" s="6">
        <f t="shared" si="35"/>
        <v>0</v>
      </c>
      <c r="BD23" s="6">
        <f t="shared" si="35"/>
        <v>0</v>
      </c>
      <c r="BE23" s="6">
        <f t="shared" si="35"/>
        <v>0</v>
      </c>
      <c r="BF23" s="6">
        <f t="shared" si="35"/>
        <v>0</v>
      </c>
      <c r="BG23" s="6">
        <f t="shared" si="35"/>
        <v>0</v>
      </c>
      <c r="BH23" s="6">
        <v>1.5186154644754428E-3</v>
      </c>
      <c r="BI23" s="6">
        <f>(0)/724.344</f>
        <v>0</v>
      </c>
      <c r="BJ23" s="6">
        <v>0.996156522315364</v>
      </c>
      <c r="BK23" s="6">
        <f t="shared" ref="BK23:BW23" si="36">(0)/724.344</f>
        <v>0</v>
      </c>
      <c r="BL23" s="6">
        <f t="shared" si="36"/>
        <v>0</v>
      </c>
      <c r="BM23" s="6">
        <f t="shared" si="36"/>
        <v>0</v>
      </c>
      <c r="BN23" s="6">
        <f t="shared" si="36"/>
        <v>0</v>
      </c>
      <c r="BO23" s="6">
        <f t="shared" si="36"/>
        <v>0</v>
      </c>
      <c r="BP23" s="6">
        <f t="shared" si="36"/>
        <v>0</v>
      </c>
      <c r="BQ23" s="6">
        <f t="shared" si="36"/>
        <v>0</v>
      </c>
      <c r="BR23" s="6">
        <f t="shared" si="36"/>
        <v>0</v>
      </c>
      <c r="BS23" s="6">
        <f t="shared" si="36"/>
        <v>0</v>
      </c>
      <c r="BT23" s="6">
        <f t="shared" si="36"/>
        <v>0</v>
      </c>
      <c r="BU23" s="6">
        <f t="shared" si="36"/>
        <v>0</v>
      </c>
      <c r="BV23" s="6">
        <f t="shared" si="36"/>
        <v>0</v>
      </c>
      <c r="BW23" s="6">
        <f t="shared" si="36"/>
        <v>0</v>
      </c>
      <c r="BX23" s="6">
        <v>2.3248622201605868E-3</v>
      </c>
      <c r="BY23" s="6">
        <f t="shared" ref="BY23:CD23" si="37">(0)/724.344</f>
        <v>0</v>
      </c>
      <c r="BZ23" s="6">
        <f t="shared" si="37"/>
        <v>0</v>
      </c>
      <c r="CA23" s="6">
        <f t="shared" si="37"/>
        <v>0</v>
      </c>
      <c r="CB23" s="6">
        <f t="shared" si="37"/>
        <v>0</v>
      </c>
      <c r="CC23" s="6">
        <f t="shared" si="37"/>
        <v>0</v>
      </c>
      <c r="CD23" s="6">
        <f t="shared" si="37"/>
        <v>0</v>
      </c>
      <c r="CE23">
        <f>0</f>
        <v>0</v>
      </c>
      <c r="CF23">
        <v>724.34399999999994</v>
      </c>
    </row>
    <row r="24" spans="1:84" x14ac:dyDescent="0.25">
      <c r="A24" s="4" t="s">
        <v>56</v>
      </c>
      <c r="B24" s="5"/>
      <c r="C24" s="5"/>
      <c r="D24" s="5"/>
      <c r="E24" s="5"/>
      <c r="F24" s="5"/>
      <c r="G24" s="5">
        <v>334.96</v>
      </c>
      <c r="H24" s="5"/>
      <c r="I24" s="5"/>
      <c r="J24" s="5">
        <v>61.353999999999999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3.0029999999999997</v>
      </c>
      <c r="AG24" s="5"/>
      <c r="AH24" s="5"/>
      <c r="AI24" s="5"/>
      <c r="AJ24" s="5"/>
      <c r="AK24" s="5"/>
      <c r="AL24" s="5"/>
      <c r="AM24" s="5">
        <v>11.943</v>
      </c>
      <c r="AN24" s="5"/>
      <c r="AO24" s="5">
        <v>411.25999999999993</v>
      </c>
      <c r="AR24" t="s">
        <v>56</v>
      </c>
      <c r="AS24" s="6">
        <f>(0)/411.26</f>
        <v>0</v>
      </c>
      <c r="AT24" s="6">
        <f>(0)/411.26</f>
        <v>0</v>
      </c>
      <c r="AU24" s="6">
        <f>(0)/411.26</f>
        <v>0</v>
      </c>
      <c r="AV24" s="6">
        <f>(0)/411.26</f>
        <v>0</v>
      </c>
      <c r="AW24" s="6">
        <f>(0)/411.26</f>
        <v>0</v>
      </c>
      <c r="AX24" s="6">
        <v>0.81447259641102965</v>
      </c>
      <c r="AY24" s="6">
        <f>(0)/411.26</f>
        <v>0</v>
      </c>
      <c r="AZ24" s="6">
        <f>(0)/411.26</f>
        <v>0</v>
      </c>
      <c r="BA24" s="6">
        <v>0.14918543014151633</v>
      </c>
      <c r="BB24" s="6">
        <f t="shared" ref="BB24:BV24" si="38">(0)/411.26</f>
        <v>0</v>
      </c>
      <c r="BC24" s="6">
        <f t="shared" si="38"/>
        <v>0</v>
      </c>
      <c r="BD24" s="6">
        <f t="shared" si="38"/>
        <v>0</v>
      </c>
      <c r="BE24" s="6">
        <f t="shared" si="38"/>
        <v>0</v>
      </c>
      <c r="BF24" s="6">
        <f t="shared" si="38"/>
        <v>0</v>
      </c>
      <c r="BG24" s="6">
        <f t="shared" si="38"/>
        <v>0</v>
      </c>
      <c r="BH24" s="6">
        <f t="shared" si="38"/>
        <v>0</v>
      </c>
      <c r="BI24" s="6">
        <f t="shared" si="38"/>
        <v>0</v>
      </c>
      <c r="BJ24" s="6">
        <f t="shared" si="38"/>
        <v>0</v>
      </c>
      <c r="BK24" s="6">
        <f t="shared" si="38"/>
        <v>0</v>
      </c>
      <c r="BL24" s="6">
        <f t="shared" si="38"/>
        <v>0</v>
      </c>
      <c r="BM24" s="6">
        <f t="shared" si="38"/>
        <v>0</v>
      </c>
      <c r="BN24" s="6">
        <f t="shared" si="38"/>
        <v>0</v>
      </c>
      <c r="BO24" s="6">
        <f t="shared" si="38"/>
        <v>0</v>
      </c>
      <c r="BP24" s="6">
        <f t="shared" si="38"/>
        <v>0</v>
      </c>
      <c r="BQ24" s="6">
        <f t="shared" si="38"/>
        <v>0</v>
      </c>
      <c r="BR24" s="6">
        <f t="shared" si="38"/>
        <v>0</v>
      </c>
      <c r="BS24" s="6">
        <f t="shared" si="38"/>
        <v>0</v>
      </c>
      <c r="BT24" s="6">
        <f t="shared" si="38"/>
        <v>0</v>
      </c>
      <c r="BU24" s="6">
        <f t="shared" si="38"/>
        <v>0</v>
      </c>
      <c r="BV24" s="6">
        <f t="shared" si="38"/>
        <v>0</v>
      </c>
      <c r="BW24" s="6">
        <v>7.3019501045567285E-3</v>
      </c>
      <c r="BX24" s="6">
        <f t="shared" ref="BX24:CC24" si="39">(0)/411.26</f>
        <v>0</v>
      </c>
      <c r="BY24" s="6">
        <f t="shared" si="39"/>
        <v>0</v>
      </c>
      <c r="BZ24" s="6">
        <f t="shared" si="39"/>
        <v>0</v>
      </c>
      <c r="CA24" s="6">
        <f t="shared" si="39"/>
        <v>0</v>
      </c>
      <c r="CB24" s="6">
        <f t="shared" si="39"/>
        <v>0</v>
      </c>
      <c r="CC24" s="6">
        <f t="shared" si="39"/>
        <v>0</v>
      </c>
      <c r="CD24" s="6">
        <v>2.9040023342897441E-2</v>
      </c>
      <c r="CE24">
        <f>0</f>
        <v>0</v>
      </c>
      <c r="CF24">
        <v>411.25999999999993</v>
      </c>
    </row>
    <row r="25" spans="1:84" x14ac:dyDescent="0.25">
      <c r="A25" s="4" t="s">
        <v>64</v>
      </c>
      <c r="B25" s="5"/>
      <c r="C25" s="5"/>
      <c r="D25" s="5"/>
      <c r="E25" s="5"/>
      <c r="F25" s="5"/>
      <c r="G25" s="5">
        <v>125.44199999999999</v>
      </c>
      <c r="H25" s="5"/>
      <c r="I25" s="5"/>
      <c r="J25" s="5">
        <v>14.544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>
        <v>136</v>
      </c>
      <c r="Y25" s="5"/>
      <c r="Z25" s="5"/>
      <c r="AA25" s="5"/>
      <c r="AB25" s="5">
        <v>51.943999999999996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>
        <v>327.93</v>
      </c>
      <c r="AR25" t="s">
        <v>64</v>
      </c>
      <c r="AS25" s="6">
        <f>(0)/327.93</f>
        <v>0</v>
      </c>
      <c r="AT25" s="6">
        <f>(0)/327.93</f>
        <v>0</v>
      </c>
      <c r="AU25" s="6">
        <f>(0)/327.93</f>
        <v>0</v>
      </c>
      <c r="AV25" s="6">
        <f>(0)/327.93</f>
        <v>0</v>
      </c>
      <c r="AW25" s="6">
        <f>(0)/327.93</f>
        <v>0</v>
      </c>
      <c r="AX25" s="6">
        <v>0.38252675875949133</v>
      </c>
      <c r="AY25" s="6">
        <f>(0)/327.93</f>
        <v>0</v>
      </c>
      <c r="AZ25" s="6">
        <f>(0)/327.93</f>
        <v>0</v>
      </c>
      <c r="BA25" s="6">
        <v>4.4350928551825083E-2</v>
      </c>
      <c r="BB25" s="6">
        <f t="shared" ref="BB25:BN25" si="40">(0)/327.93</f>
        <v>0</v>
      </c>
      <c r="BC25" s="6">
        <f t="shared" si="40"/>
        <v>0</v>
      </c>
      <c r="BD25" s="6">
        <f t="shared" si="40"/>
        <v>0</v>
      </c>
      <c r="BE25" s="6">
        <f t="shared" si="40"/>
        <v>0</v>
      </c>
      <c r="BF25" s="6">
        <f t="shared" si="40"/>
        <v>0</v>
      </c>
      <c r="BG25" s="6">
        <f t="shared" si="40"/>
        <v>0</v>
      </c>
      <c r="BH25" s="6">
        <f t="shared" si="40"/>
        <v>0</v>
      </c>
      <c r="BI25" s="6">
        <f t="shared" si="40"/>
        <v>0</v>
      </c>
      <c r="BJ25" s="6">
        <f t="shared" si="40"/>
        <v>0</v>
      </c>
      <c r="BK25" s="6">
        <f t="shared" si="40"/>
        <v>0</v>
      </c>
      <c r="BL25" s="6">
        <f t="shared" si="40"/>
        <v>0</v>
      </c>
      <c r="BM25" s="6">
        <f t="shared" si="40"/>
        <v>0</v>
      </c>
      <c r="BN25" s="6">
        <f t="shared" si="40"/>
        <v>0</v>
      </c>
      <c r="BO25" s="6">
        <v>0.41472265422498705</v>
      </c>
      <c r="BP25" s="6">
        <f>(0)/327.93</f>
        <v>0</v>
      </c>
      <c r="BQ25" s="6">
        <f>(0)/327.93</f>
        <v>0</v>
      </c>
      <c r="BR25" s="6">
        <f>(0)/327.93</f>
        <v>0</v>
      </c>
      <c r="BS25" s="6">
        <v>0.1583996584636965</v>
      </c>
      <c r="BT25" s="6">
        <f t="shared" ref="BT25:CD25" si="41">(0)/327.93</f>
        <v>0</v>
      </c>
      <c r="BU25" s="6">
        <f t="shared" si="41"/>
        <v>0</v>
      </c>
      <c r="BV25" s="6">
        <f t="shared" si="41"/>
        <v>0</v>
      </c>
      <c r="BW25" s="6">
        <f t="shared" si="41"/>
        <v>0</v>
      </c>
      <c r="BX25" s="6">
        <f t="shared" si="41"/>
        <v>0</v>
      </c>
      <c r="BY25" s="6">
        <f t="shared" si="41"/>
        <v>0</v>
      </c>
      <c r="BZ25" s="6">
        <f t="shared" si="41"/>
        <v>0</v>
      </c>
      <c r="CA25" s="6">
        <f t="shared" si="41"/>
        <v>0</v>
      </c>
      <c r="CB25" s="6">
        <f t="shared" si="41"/>
        <v>0</v>
      </c>
      <c r="CC25" s="6">
        <f t="shared" si="41"/>
        <v>0</v>
      </c>
      <c r="CD25" s="6">
        <f t="shared" si="41"/>
        <v>0</v>
      </c>
      <c r="CE25">
        <f>0</f>
        <v>0</v>
      </c>
      <c r="CF25">
        <v>327.93</v>
      </c>
    </row>
    <row r="26" spans="1:84" x14ac:dyDescent="0.25">
      <c r="A26" s="4" t="s">
        <v>12</v>
      </c>
      <c r="B26" s="5">
        <v>9</v>
      </c>
      <c r="C26" s="5"/>
      <c r="D26" s="5"/>
      <c r="E26" s="5"/>
      <c r="F26" s="5"/>
      <c r="G26" s="5"/>
      <c r="H26" s="5"/>
      <c r="I26" s="5"/>
      <c r="J26" s="5">
        <v>66.337999999999994</v>
      </c>
      <c r="K26" s="5"/>
      <c r="L26" s="5"/>
      <c r="M26" s="5"/>
      <c r="N26" s="5"/>
      <c r="O26" s="5">
        <v>15.378</v>
      </c>
      <c r="P26" s="5"/>
      <c r="Q26" s="5">
        <v>175.92</v>
      </c>
      <c r="R26" s="5"/>
      <c r="S26" s="5">
        <v>29.502000000000002</v>
      </c>
      <c r="T26" s="5"/>
      <c r="U26" s="5"/>
      <c r="V26" s="5"/>
      <c r="W26" s="5"/>
      <c r="X26" s="5"/>
      <c r="Y26" s="5"/>
      <c r="Z26" s="5"/>
      <c r="AA26" s="5">
        <v>2.3940000000000001</v>
      </c>
      <c r="AB26" s="5"/>
      <c r="AC26" s="5"/>
      <c r="AD26" s="5"/>
      <c r="AE26" s="5"/>
      <c r="AF26" s="5"/>
      <c r="AG26" s="5">
        <v>6</v>
      </c>
      <c r="AH26" s="5"/>
      <c r="AI26" s="5"/>
      <c r="AJ26" s="5"/>
      <c r="AK26" s="5"/>
      <c r="AL26" s="5">
        <v>6.2009999999999996</v>
      </c>
      <c r="AM26" s="5"/>
      <c r="AN26" s="5"/>
      <c r="AO26" s="5">
        <v>310.733</v>
      </c>
      <c r="AR26" t="s">
        <v>12</v>
      </c>
      <c r="AS26" s="6">
        <v>2.8963772756675346E-2</v>
      </c>
      <c r="AT26" s="6">
        <f t="shared" ref="AT26:AZ26" si="42">(0)/310.733</f>
        <v>0</v>
      </c>
      <c r="AU26" s="6">
        <f t="shared" si="42"/>
        <v>0</v>
      </c>
      <c r="AV26" s="6">
        <f t="shared" si="42"/>
        <v>0</v>
      </c>
      <c r="AW26" s="6">
        <f t="shared" si="42"/>
        <v>0</v>
      </c>
      <c r="AX26" s="6">
        <f t="shared" si="42"/>
        <v>0</v>
      </c>
      <c r="AY26" s="6">
        <f t="shared" si="42"/>
        <v>0</v>
      </c>
      <c r="AZ26" s="6">
        <f t="shared" si="42"/>
        <v>0</v>
      </c>
      <c r="BA26" s="6">
        <v>0.21348875079248097</v>
      </c>
      <c r="BB26" s="6">
        <f>(0)/310.733</f>
        <v>0</v>
      </c>
      <c r="BC26" s="6">
        <f>(0)/310.733</f>
        <v>0</v>
      </c>
      <c r="BD26" s="6">
        <f>(0)/310.733</f>
        <v>0</v>
      </c>
      <c r="BE26" s="6">
        <f>(0)/310.733</f>
        <v>0</v>
      </c>
      <c r="BF26" s="6">
        <v>4.948943305023927E-2</v>
      </c>
      <c r="BG26" s="6">
        <f>(0)/310.733</f>
        <v>0</v>
      </c>
      <c r="BH26" s="6">
        <v>0.56614521148381403</v>
      </c>
      <c r="BI26" s="6">
        <f>(0)/310.733</f>
        <v>0</v>
      </c>
      <c r="BJ26" s="6">
        <v>9.4943247096381786E-2</v>
      </c>
      <c r="BK26" s="6">
        <f t="shared" ref="BK26:BQ26" si="43">(0)/310.733</f>
        <v>0</v>
      </c>
      <c r="BL26" s="6">
        <f t="shared" si="43"/>
        <v>0</v>
      </c>
      <c r="BM26" s="6">
        <f t="shared" si="43"/>
        <v>0</v>
      </c>
      <c r="BN26" s="6">
        <f t="shared" si="43"/>
        <v>0</v>
      </c>
      <c r="BO26" s="6">
        <f t="shared" si="43"/>
        <v>0</v>
      </c>
      <c r="BP26" s="6">
        <f t="shared" si="43"/>
        <v>0</v>
      </c>
      <c r="BQ26" s="6">
        <f t="shared" si="43"/>
        <v>0</v>
      </c>
      <c r="BR26" s="6">
        <v>7.704363553275642E-3</v>
      </c>
      <c r="BS26" s="6">
        <f>(0)/310.733</f>
        <v>0</v>
      </c>
      <c r="BT26" s="6">
        <f>(0)/310.733</f>
        <v>0</v>
      </c>
      <c r="BU26" s="6">
        <f>(0)/310.733</f>
        <v>0</v>
      </c>
      <c r="BV26" s="6">
        <f>(0)/310.733</f>
        <v>0</v>
      </c>
      <c r="BW26" s="6">
        <f>(0)/310.733</f>
        <v>0</v>
      </c>
      <c r="BX26" s="6">
        <v>1.9309181837783563E-2</v>
      </c>
      <c r="BY26" s="6">
        <f>(0)/310.733</f>
        <v>0</v>
      </c>
      <c r="BZ26" s="6">
        <f>(0)/310.733</f>
        <v>0</v>
      </c>
      <c r="CA26" s="6">
        <f>(0)/310.733</f>
        <v>0</v>
      </c>
      <c r="CB26" s="6">
        <f>(0)/310.733</f>
        <v>0</v>
      </c>
      <c r="CC26" s="6">
        <v>1.9956039429349311E-2</v>
      </c>
      <c r="CD26" s="6">
        <f>(0)/310.733</f>
        <v>0</v>
      </c>
      <c r="CE26">
        <f>0</f>
        <v>0</v>
      </c>
      <c r="CF26">
        <v>310.733</v>
      </c>
    </row>
    <row r="27" spans="1:84" x14ac:dyDescent="0.25">
      <c r="A27" s="4" t="s">
        <v>65</v>
      </c>
      <c r="B27" s="5"/>
      <c r="C27" s="5"/>
      <c r="D27" s="5"/>
      <c r="E27" s="5"/>
      <c r="F27" s="5"/>
      <c r="G27" s="5">
        <v>12.42</v>
      </c>
      <c r="H27" s="5"/>
      <c r="I27" s="5"/>
      <c r="J27" s="5">
        <v>3.3329999999999997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>
        <v>15.753</v>
      </c>
      <c r="AR27" t="s">
        <v>65</v>
      </c>
      <c r="AS27" s="6">
        <f>(0)/15.753</f>
        <v>0</v>
      </c>
      <c r="AT27" s="6">
        <f>(0)/15.753</f>
        <v>0</v>
      </c>
      <c r="AU27" s="6">
        <f>(0)/15.753</f>
        <v>0</v>
      </c>
      <c r="AV27" s="6">
        <f>(0)/15.753</f>
        <v>0</v>
      </c>
      <c r="AW27" s="6">
        <f>(0)/15.753</f>
        <v>0</v>
      </c>
      <c r="AX27" s="6">
        <v>0.78842125309464861</v>
      </c>
      <c r="AY27" s="6">
        <f>(0)/15.753</f>
        <v>0</v>
      </c>
      <c r="AZ27" s="6">
        <f>(0)/15.753</f>
        <v>0</v>
      </c>
      <c r="BA27" s="6">
        <v>0.21157874690535133</v>
      </c>
      <c r="BB27" s="6">
        <f t="shared" ref="BB27:CD27" si="44">(0)/15.753</f>
        <v>0</v>
      </c>
      <c r="BC27" s="6">
        <f t="shared" si="44"/>
        <v>0</v>
      </c>
      <c r="BD27" s="6">
        <f t="shared" si="44"/>
        <v>0</v>
      </c>
      <c r="BE27" s="6">
        <f t="shared" si="44"/>
        <v>0</v>
      </c>
      <c r="BF27" s="6">
        <f t="shared" si="44"/>
        <v>0</v>
      </c>
      <c r="BG27" s="6">
        <f t="shared" si="44"/>
        <v>0</v>
      </c>
      <c r="BH27" s="6">
        <f t="shared" si="44"/>
        <v>0</v>
      </c>
      <c r="BI27" s="6">
        <f t="shared" si="44"/>
        <v>0</v>
      </c>
      <c r="BJ27" s="6">
        <f t="shared" si="44"/>
        <v>0</v>
      </c>
      <c r="BK27" s="6">
        <f t="shared" si="44"/>
        <v>0</v>
      </c>
      <c r="BL27" s="6">
        <f t="shared" si="44"/>
        <v>0</v>
      </c>
      <c r="BM27" s="6">
        <f t="shared" si="44"/>
        <v>0</v>
      </c>
      <c r="BN27" s="6">
        <f t="shared" si="44"/>
        <v>0</v>
      </c>
      <c r="BO27" s="6">
        <f t="shared" si="44"/>
        <v>0</v>
      </c>
      <c r="BP27" s="6">
        <f t="shared" si="44"/>
        <v>0</v>
      </c>
      <c r="BQ27" s="6">
        <f t="shared" si="44"/>
        <v>0</v>
      </c>
      <c r="BR27" s="6">
        <f t="shared" si="44"/>
        <v>0</v>
      </c>
      <c r="BS27" s="6">
        <f t="shared" si="44"/>
        <v>0</v>
      </c>
      <c r="BT27" s="6">
        <f t="shared" si="44"/>
        <v>0</v>
      </c>
      <c r="BU27" s="6">
        <f t="shared" si="44"/>
        <v>0</v>
      </c>
      <c r="BV27" s="6">
        <f t="shared" si="44"/>
        <v>0</v>
      </c>
      <c r="BW27" s="6">
        <f t="shared" si="44"/>
        <v>0</v>
      </c>
      <c r="BX27" s="6">
        <f t="shared" si="44"/>
        <v>0</v>
      </c>
      <c r="BY27" s="6">
        <f t="shared" si="44"/>
        <v>0</v>
      </c>
      <c r="BZ27" s="6">
        <f t="shared" si="44"/>
        <v>0</v>
      </c>
      <c r="CA27" s="6">
        <f t="shared" si="44"/>
        <v>0</v>
      </c>
      <c r="CB27" s="6">
        <f t="shared" si="44"/>
        <v>0</v>
      </c>
      <c r="CC27" s="6">
        <f t="shared" si="44"/>
        <v>0</v>
      </c>
      <c r="CD27" s="6">
        <f t="shared" si="44"/>
        <v>0</v>
      </c>
      <c r="CE27">
        <f>0</f>
        <v>0</v>
      </c>
      <c r="CF27">
        <v>15.753</v>
      </c>
    </row>
    <row r="28" spans="1:84" x14ac:dyDescent="0.25">
      <c r="A28" s="4" t="s">
        <v>18</v>
      </c>
      <c r="B28" s="5">
        <v>2</v>
      </c>
      <c r="C28" s="5"/>
      <c r="D28" s="5"/>
      <c r="E28" s="5"/>
      <c r="F28" s="5"/>
      <c r="G28" s="5">
        <v>62.989999999999995</v>
      </c>
      <c r="H28" s="5">
        <v>145.01599999999999</v>
      </c>
      <c r="I28" s="5"/>
      <c r="J28" s="5">
        <v>177.33500000000001</v>
      </c>
      <c r="K28" s="5"/>
      <c r="L28" s="5"/>
      <c r="M28" s="5"/>
      <c r="N28" s="5">
        <v>89.562999999999988</v>
      </c>
      <c r="O28" s="5">
        <v>9.3760000000000012</v>
      </c>
      <c r="P28" s="5"/>
      <c r="Q28" s="5">
        <v>154</v>
      </c>
      <c r="R28" s="5">
        <v>82.647999999999996</v>
      </c>
      <c r="S28" s="5">
        <v>259.26</v>
      </c>
      <c r="T28" s="5">
        <v>19</v>
      </c>
      <c r="U28" s="5">
        <v>2</v>
      </c>
      <c r="V28" s="5">
        <v>2</v>
      </c>
      <c r="W28" s="5"/>
      <c r="X28" s="5">
        <v>1988.3709999999999</v>
      </c>
      <c r="Y28" s="5"/>
      <c r="Z28" s="5">
        <v>88.98</v>
      </c>
      <c r="AA28" s="5">
        <v>756.58299999999997</v>
      </c>
      <c r="AB28" s="5">
        <v>17.821999999999999</v>
      </c>
      <c r="AC28" s="5">
        <v>8</v>
      </c>
      <c r="AD28" s="5"/>
      <c r="AE28" s="5"/>
      <c r="AF28" s="5"/>
      <c r="AG28" s="5">
        <v>400.63399999999996</v>
      </c>
      <c r="AH28" s="5">
        <v>2</v>
      </c>
      <c r="AI28" s="5"/>
      <c r="AJ28" s="5"/>
      <c r="AK28" s="5"/>
      <c r="AL28" s="5">
        <v>3.8160000000000003</v>
      </c>
      <c r="AM28" s="5">
        <v>42.183999999999997</v>
      </c>
      <c r="AN28" s="5"/>
      <c r="AO28" s="5">
        <v>4313.5779999999995</v>
      </c>
      <c r="AR28" t="s">
        <v>18</v>
      </c>
      <c r="AS28" s="6">
        <v>4.6365221632714191E-4</v>
      </c>
      <c r="AT28" s="6">
        <f>(0)/4313.578</f>
        <v>0</v>
      </c>
      <c r="AU28" s="6">
        <f>(0)/4313.578</f>
        <v>0</v>
      </c>
      <c r="AV28" s="6">
        <f>(0)/4313.578</f>
        <v>0</v>
      </c>
      <c r="AW28" s="6">
        <f>(0)/4313.578</f>
        <v>0</v>
      </c>
      <c r="AX28" s="6">
        <v>1.4602726553223333E-2</v>
      </c>
      <c r="AY28" s="6">
        <v>3.3618494901448408E-2</v>
      </c>
      <c r="AZ28" s="6">
        <f>(0)/4313.578</f>
        <v>0</v>
      </c>
      <c r="BA28" s="6">
        <v>4.1110882891186862E-2</v>
      </c>
      <c r="BB28" s="6">
        <f>(0)/4313.578</f>
        <v>0</v>
      </c>
      <c r="BC28" s="6">
        <f>(0)/4313.578</f>
        <v>0</v>
      </c>
      <c r="BD28" s="6">
        <f>(0)/4313.578</f>
        <v>0</v>
      </c>
      <c r="BE28" s="6">
        <v>2.0763041725453905E-2</v>
      </c>
      <c r="BF28" s="6">
        <v>2.1736015901416415E-3</v>
      </c>
      <c r="BG28" s="6">
        <f>(0)/4313.578</f>
        <v>0</v>
      </c>
      <c r="BH28" s="6">
        <v>3.5701220657189926E-2</v>
      </c>
      <c r="BI28" s="6">
        <v>1.9159964187502813E-2</v>
      </c>
      <c r="BJ28" s="6">
        <v>6.0103236802487407E-2</v>
      </c>
      <c r="BK28" s="6">
        <v>4.4046960551078485E-3</v>
      </c>
      <c r="BL28" s="6">
        <v>4.6365221632714191E-4</v>
      </c>
      <c r="BM28" s="6">
        <v>4.6365221632714191E-4</v>
      </c>
      <c r="BN28" s="6">
        <f>(0)/4313.578</f>
        <v>0</v>
      </c>
      <c r="BO28" s="6">
        <v>0.46095631051530772</v>
      </c>
      <c r="BP28" s="6">
        <f>(0)/4313.578</f>
        <v>0</v>
      </c>
      <c r="BQ28" s="6">
        <v>2.0627887104394546E-2</v>
      </c>
      <c r="BR28" s="6">
        <v>0.17539569239271902</v>
      </c>
      <c r="BS28" s="6">
        <v>4.1316048996911615E-3</v>
      </c>
      <c r="BT28" s="6">
        <v>1.8546088653085676E-3</v>
      </c>
      <c r="BU28" s="6">
        <f>(0)/4313.578</f>
        <v>0</v>
      </c>
      <c r="BV28" s="6">
        <f>(0)/4313.578</f>
        <v>0</v>
      </c>
      <c r="BW28" s="6">
        <f>(0)/4313.578</f>
        <v>0</v>
      </c>
      <c r="BX28" s="6">
        <v>9.2877421018004086E-2</v>
      </c>
      <c r="BY28" s="6">
        <v>4.6365221632714191E-4</v>
      </c>
      <c r="BZ28" s="6">
        <f>(0)/4313.578</f>
        <v>0</v>
      </c>
      <c r="CA28" s="6">
        <f>(0)/4313.578</f>
        <v>0</v>
      </c>
      <c r="CB28" s="6">
        <f>(0)/4313.578</f>
        <v>0</v>
      </c>
      <c r="CC28" s="6">
        <v>8.8464842875218689E-4</v>
      </c>
      <c r="CD28" s="6">
        <v>9.7793525467720771E-3</v>
      </c>
      <c r="CE28">
        <f>0</f>
        <v>0</v>
      </c>
      <c r="CF28">
        <v>4313.5779999999995</v>
      </c>
    </row>
    <row r="29" spans="1:84" x14ac:dyDescent="0.25">
      <c r="A29" s="4" t="s">
        <v>41</v>
      </c>
      <c r="B29" s="5"/>
      <c r="C29" s="5"/>
      <c r="D29" s="5"/>
      <c r="E29" s="5">
        <v>1824.896</v>
      </c>
      <c r="F29" s="5">
        <v>3</v>
      </c>
      <c r="G29" s="5"/>
      <c r="H29" s="5"/>
      <c r="I29" s="5"/>
      <c r="J29" s="5">
        <v>19.309999999999999</v>
      </c>
      <c r="K29" s="5"/>
      <c r="L29" s="5"/>
      <c r="M29" s="5"/>
      <c r="N29" s="5">
        <v>0</v>
      </c>
      <c r="O29" s="5"/>
      <c r="P29" s="5"/>
      <c r="Q29" s="5"/>
      <c r="R29" s="5"/>
      <c r="S29" s="5"/>
      <c r="T29" s="5"/>
      <c r="U29" s="5"/>
      <c r="V29" s="5"/>
      <c r="W29" s="5"/>
      <c r="X29" s="5">
        <v>1.7549999999999999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1.88</v>
      </c>
      <c r="AN29" s="5"/>
      <c r="AO29" s="5">
        <v>1850.8410000000001</v>
      </c>
      <c r="AR29" t="s">
        <v>41</v>
      </c>
      <c r="AS29" s="6">
        <f>(0)/1850.841</f>
        <v>0</v>
      </c>
      <c r="AT29" s="6">
        <f>(0)/1850.841</f>
        <v>0</v>
      </c>
      <c r="AU29" s="6">
        <f>(0)/1850.841</f>
        <v>0</v>
      </c>
      <c r="AV29" s="6">
        <v>0.98598204816080892</v>
      </c>
      <c r="AW29" s="6">
        <v>1.6208847761639167E-3</v>
      </c>
      <c r="AX29" s="6">
        <f>(0)/1850.841</f>
        <v>0</v>
      </c>
      <c r="AY29" s="6">
        <f>(0)/1850.841</f>
        <v>0</v>
      </c>
      <c r="AZ29" s="6">
        <f>(0)/1850.841</f>
        <v>0</v>
      </c>
      <c r="BA29" s="6">
        <v>1.0433095009241743E-2</v>
      </c>
      <c r="BB29" s="6">
        <f>(0)/1850.841</f>
        <v>0</v>
      </c>
      <c r="BC29" s="6">
        <f>(0)/1850.841</f>
        <v>0</v>
      </c>
      <c r="BD29" s="6">
        <f>(0)/1850.841</f>
        <v>0</v>
      </c>
      <c r="BE29" s="6">
        <v>0</v>
      </c>
      <c r="BF29" s="6">
        <f t="shared" ref="BF29:BN29" si="45">(0)/1850.841</f>
        <v>0</v>
      </c>
      <c r="BG29" s="6">
        <f t="shared" si="45"/>
        <v>0</v>
      </c>
      <c r="BH29" s="6">
        <f t="shared" si="45"/>
        <v>0</v>
      </c>
      <c r="BI29" s="6">
        <f t="shared" si="45"/>
        <v>0</v>
      </c>
      <c r="BJ29" s="6">
        <f t="shared" si="45"/>
        <v>0</v>
      </c>
      <c r="BK29" s="6">
        <f t="shared" si="45"/>
        <v>0</v>
      </c>
      <c r="BL29" s="6">
        <f t="shared" si="45"/>
        <v>0</v>
      </c>
      <c r="BM29" s="6">
        <f t="shared" si="45"/>
        <v>0</v>
      </c>
      <c r="BN29" s="6">
        <f t="shared" si="45"/>
        <v>0</v>
      </c>
      <c r="BO29" s="6">
        <v>9.4821759405589118E-4</v>
      </c>
      <c r="BP29" s="6">
        <f t="shared" ref="BP29:CC29" si="46">(0)/1850.841</f>
        <v>0</v>
      </c>
      <c r="BQ29" s="6">
        <f t="shared" si="46"/>
        <v>0</v>
      </c>
      <c r="BR29" s="6">
        <f t="shared" si="46"/>
        <v>0</v>
      </c>
      <c r="BS29" s="6">
        <f t="shared" si="46"/>
        <v>0</v>
      </c>
      <c r="BT29" s="6">
        <f t="shared" si="46"/>
        <v>0</v>
      </c>
      <c r="BU29" s="6">
        <f t="shared" si="46"/>
        <v>0</v>
      </c>
      <c r="BV29" s="6">
        <f t="shared" si="46"/>
        <v>0</v>
      </c>
      <c r="BW29" s="6">
        <f t="shared" si="46"/>
        <v>0</v>
      </c>
      <c r="BX29" s="6">
        <f t="shared" si="46"/>
        <v>0</v>
      </c>
      <c r="BY29" s="6">
        <f t="shared" si="46"/>
        <v>0</v>
      </c>
      <c r="BZ29" s="6">
        <f t="shared" si="46"/>
        <v>0</v>
      </c>
      <c r="CA29" s="6">
        <f t="shared" si="46"/>
        <v>0</v>
      </c>
      <c r="CB29" s="6">
        <f t="shared" si="46"/>
        <v>0</v>
      </c>
      <c r="CC29" s="6">
        <f t="shared" si="46"/>
        <v>0</v>
      </c>
      <c r="CD29" s="6">
        <v>1.0157544597293878E-3</v>
      </c>
      <c r="CE29">
        <f>0</f>
        <v>0</v>
      </c>
      <c r="CF29">
        <v>1850.8410000000001</v>
      </c>
    </row>
    <row r="30" spans="1:84" x14ac:dyDescent="0.25">
      <c r="A30" s="4" t="s">
        <v>32</v>
      </c>
      <c r="B30" s="5"/>
      <c r="C30" s="5">
        <v>17.772000000000002</v>
      </c>
      <c r="D30" s="5"/>
      <c r="E30" s="5"/>
      <c r="F30" s="5"/>
      <c r="G30" s="5"/>
      <c r="H30" s="5"/>
      <c r="I30" s="5"/>
      <c r="J30" s="5">
        <v>30.381</v>
      </c>
      <c r="K30" s="5"/>
      <c r="L30" s="5"/>
      <c r="M30" s="5"/>
      <c r="N30" s="5">
        <v>411.57099999999997</v>
      </c>
      <c r="O30" s="5"/>
      <c r="P30" s="5"/>
      <c r="Q30" s="5"/>
      <c r="R30" s="5"/>
      <c r="S30" s="5">
        <v>8.0459999999999994</v>
      </c>
      <c r="T30" s="5">
        <v>58.620000000000005</v>
      </c>
      <c r="U30" s="5"/>
      <c r="V30" s="5"/>
      <c r="W30" s="5"/>
      <c r="X30" s="5">
        <v>7.8159999999999998</v>
      </c>
      <c r="Y30" s="5"/>
      <c r="Z30" s="5"/>
      <c r="AA30" s="5">
        <v>966.23599999999988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>
        <v>1500.442</v>
      </c>
      <c r="AR30" t="s">
        <v>32</v>
      </c>
      <c r="AS30" s="6">
        <f>(0)/1500.442</f>
        <v>0</v>
      </c>
      <c r="AT30" s="6">
        <v>1.1844509817773697E-2</v>
      </c>
      <c r="AU30" s="6">
        <f t="shared" ref="AU30:AZ30" si="47">(0)/1500.442</f>
        <v>0</v>
      </c>
      <c r="AV30" s="6">
        <f t="shared" si="47"/>
        <v>0</v>
      </c>
      <c r="AW30" s="6">
        <f t="shared" si="47"/>
        <v>0</v>
      </c>
      <c r="AX30" s="6">
        <f t="shared" si="47"/>
        <v>0</v>
      </c>
      <c r="AY30" s="6">
        <f t="shared" si="47"/>
        <v>0</v>
      </c>
      <c r="AZ30" s="6">
        <f t="shared" si="47"/>
        <v>0</v>
      </c>
      <c r="BA30" s="6">
        <v>2.0248033579438593E-2</v>
      </c>
      <c r="BB30" s="6">
        <f>(0)/1500.442</f>
        <v>0</v>
      </c>
      <c r="BC30" s="6">
        <f>(0)/1500.442</f>
        <v>0</v>
      </c>
      <c r="BD30" s="6">
        <f>(0)/1500.442</f>
        <v>0</v>
      </c>
      <c r="BE30" s="6">
        <v>0.27429983964725058</v>
      </c>
      <c r="BF30" s="6">
        <f>(0)/1500.442</f>
        <v>0</v>
      </c>
      <c r="BG30" s="6">
        <f>(0)/1500.442</f>
        <v>0</v>
      </c>
      <c r="BH30" s="6">
        <f>(0)/1500.442</f>
        <v>0</v>
      </c>
      <c r="BI30" s="6">
        <f>(0)/1500.442</f>
        <v>0</v>
      </c>
      <c r="BJ30" s="6">
        <v>5.3624198736105756E-3</v>
      </c>
      <c r="BK30" s="6">
        <v>3.9068487818922693E-2</v>
      </c>
      <c r="BL30" s="6">
        <f>(0)/1500.442</f>
        <v>0</v>
      </c>
      <c r="BM30" s="6">
        <f>(0)/1500.442</f>
        <v>0</v>
      </c>
      <c r="BN30" s="6">
        <f>(0)/1500.442</f>
        <v>0</v>
      </c>
      <c r="BO30" s="6">
        <v>5.2091317091896919E-3</v>
      </c>
      <c r="BP30" s="6">
        <f>(0)/1500.442</f>
        <v>0</v>
      </c>
      <c r="BQ30" s="6">
        <f>(0)/1500.442</f>
        <v>0</v>
      </c>
      <c r="BR30" s="6">
        <v>0.64396757755381406</v>
      </c>
      <c r="BS30" s="6">
        <f t="shared" ref="BS30:CD30" si="48">(0)/1500.442</f>
        <v>0</v>
      </c>
      <c r="BT30" s="6">
        <f t="shared" si="48"/>
        <v>0</v>
      </c>
      <c r="BU30" s="6">
        <f t="shared" si="48"/>
        <v>0</v>
      </c>
      <c r="BV30" s="6">
        <f t="shared" si="48"/>
        <v>0</v>
      </c>
      <c r="BW30" s="6">
        <f t="shared" si="48"/>
        <v>0</v>
      </c>
      <c r="BX30" s="6">
        <f t="shared" si="48"/>
        <v>0</v>
      </c>
      <c r="BY30" s="6">
        <f t="shared" si="48"/>
        <v>0</v>
      </c>
      <c r="BZ30" s="6">
        <f t="shared" si="48"/>
        <v>0</v>
      </c>
      <c r="CA30" s="6">
        <f t="shared" si="48"/>
        <v>0</v>
      </c>
      <c r="CB30" s="6">
        <f t="shared" si="48"/>
        <v>0</v>
      </c>
      <c r="CC30" s="6">
        <f t="shared" si="48"/>
        <v>0</v>
      </c>
      <c r="CD30" s="6">
        <f t="shared" si="48"/>
        <v>0</v>
      </c>
      <c r="CE30">
        <f>0</f>
        <v>0</v>
      </c>
      <c r="CF30">
        <v>1500.442</v>
      </c>
    </row>
    <row r="31" spans="1:84" x14ac:dyDescent="0.25">
      <c r="A31" s="4" t="s">
        <v>23</v>
      </c>
      <c r="B31" s="5">
        <v>222.95499999999998</v>
      </c>
      <c r="C31" s="5"/>
      <c r="D31" s="5"/>
      <c r="E31" s="5"/>
      <c r="F31" s="5"/>
      <c r="G31" s="5">
        <v>7.4519999999999991</v>
      </c>
      <c r="H31" s="5"/>
      <c r="I31" s="5"/>
      <c r="J31" s="5">
        <v>73.137</v>
      </c>
      <c r="K31" s="5"/>
      <c r="L31" s="5"/>
      <c r="M31" s="5"/>
      <c r="N31" s="5">
        <v>60.726999999999997</v>
      </c>
      <c r="O31" s="5"/>
      <c r="P31" s="5"/>
      <c r="Q31" s="5"/>
      <c r="R31" s="5"/>
      <c r="S31" s="5"/>
      <c r="T31" s="5"/>
      <c r="U31" s="5"/>
      <c r="V31" s="5"/>
      <c r="W31" s="5"/>
      <c r="X31" s="5">
        <v>9.0760000000000005</v>
      </c>
      <c r="Y31" s="5"/>
      <c r="Z31" s="5"/>
      <c r="AA31" s="5">
        <v>584.899</v>
      </c>
      <c r="AB31" s="5"/>
      <c r="AC31" s="5"/>
      <c r="AD31" s="5">
        <v>14.891999999999999</v>
      </c>
      <c r="AE31" s="5"/>
      <c r="AF31" s="5"/>
      <c r="AG31" s="5">
        <v>20.407</v>
      </c>
      <c r="AH31" s="5"/>
      <c r="AI31" s="5"/>
      <c r="AJ31" s="5"/>
      <c r="AK31" s="5">
        <v>2.4660000000000002</v>
      </c>
      <c r="AL31" s="5">
        <v>24.963000000000001</v>
      </c>
      <c r="AM31" s="5"/>
      <c r="AN31" s="5"/>
      <c r="AO31" s="5">
        <v>1020.974</v>
      </c>
      <c r="AR31" t="s">
        <v>23</v>
      </c>
      <c r="AS31" s="6">
        <v>0.21837480680213206</v>
      </c>
      <c r="AT31" s="6">
        <f>(0)/1020.974</f>
        <v>0</v>
      </c>
      <c r="AU31" s="6">
        <f>(0)/1020.974</f>
        <v>0</v>
      </c>
      <c r="AV31" s="6">
        <f>(0)/1020.974</f>
        <v>0</v>
      </c>
      <c r="AW31" s="6">
        <f>(0)/1020.974</f>
        <v>0</v>
      </c>
      <c r="AX31" s="6">
        <v>7.2989126069811757E-3</v>
      </c>
      <c r="AY31" s="6">
        <f>(0)/1020.974</f>
        <v>0</v>
      </c>
      <c r="AZ31" s="6">
        <f>(0)/1020.974</f>
        <v>0</v>
      </c>
      <c r="BA31" s="6">
        <v>7.1634537216422753E-2</v>
      </c>
      <c r="BB31" s="6">
        <f>(0)/1020.974</f>
        <v>0</v>
      </c>
      <c r="BC31" s="6">
        <f>(0)/1020.974</f>
        <v>0</v>
      </c>
      <c r="BD31" s="6">
        <f>(0)/1020.974</f>
        <v>0</v>
      </c>
      <c r="BE31" s="6">
        <v>5.9479477440169869E-2</v>
      </c>
      <c r="BF31" s="6">
        <f t="shared" ref="BF31:BN31" si="49">(0)/1020.974</f>
        <v>0</v>
      </c>
      <c r="BG31" s="6">
        <f t="shared" si="49"/>
        <v>0</v>
      </c>
      <c r="BH31" s="6">
        <f t="shared" si="49"/>
        <v>0</v>
      </c>
      <c r="BI31" s="6">
        <f t="shared" si="49"/>
        <v>0</v>
      </c>
      <c r="BJ31" s="6">
        <f t="shared" si="49"/>
        <v>0</v>
      </c>
      <c r="BK31" s="6">
        <f t="shared" si="49"/>
        <v>0</v>
      </c>
      <c r="BL31" s="6">
        <f t="shared" si="49"/>
        <v>0</v>
      </c>
      <c r="BM31" s="6">
        <f t="shared" si="49"/>
        <v>0</v>
      </c>
      <c r="BN31" s="6">
        <f t="shared" si="49"/>
        <v>0</v>
      </c>
      <c r="BO31" s="6">
        <v>8.8895505664199088E-3</v>
      </c>
      <c r="BP31" s="6">
        <f>(0)/1020.974</f>
        <v>0</v>
      </c>
      <c r="BQ31" s="6">
        <f>(0)/1020.974</f>
        <v>0</v>
      </c>
      <c r="BR31" s="6">
        <v>0.57288334472768154</v>
      </c>
      <c r="BS31" s="6">
        <f>(0)/1020.974</f>
        <v>0</v>
      </c>
      <c r="BT31" s="6">
        <f>(0)/1020.974</f>
        <v>0</v>
      </c>
      <c r="BU31" s="6">
        <v>1.4586071731503445E-2</v>
      </c>
      <c r="BV31" s="6">
        <f>(0)/1020.974</f>
        <v>0</v>
      </c>
      <c r="BW31" s="6">
        <f>(0)/1020.974</f>
        <v>0</v>
      </c>
      <c r="BX31" s="6">
        <v>1.9987776378242735E-2</v>
      </c>
      <c r="BY31" s="6">
        <f>(0)/1020.974</f>
        <v>0</v>
      </c>
      <c r="BZ31" s="6">
        <f>(0)/1020.974</f>
        <v>0</v>
      </c>
      <c r="CA31" s="6">
        <f>(0)/1020.974</f>
        <v>0</v>
      </c>
      <c r="CB31" s="6">
        <v>2.4153406453053653E-3</v>
      </c>
      <c r="CC31" s="6">
        <v>2.4450181885141052E-2</v>
      </c>
      <c r="CD31" s="6">
        <f>(0)/1020.974</f>
        <v>0</v>
      </c>
      <c r="CE31">
        <f>0</f>
        <v>0</v>
      </c>
      <c r="CF31">
        <v>1020.974</v>
      </c>
    </row>
    <row r="32" spans="1:84" x14ac:dyDescent="0.25">
      <c r="A32" s="4" t="s">
        <v>119</v>
      </c>
      <c r="B32" s="5"/>
      <c r="C32" s="5"/>
      <c r="D32" s="5"/>
      <c r="E32" s="5"/>
      <c r="F32" s="5"/>
      <c r="G32" s="5"/>
      <c r="H32" s="5"/>
      <c r="I32" s="5"/>
      <c r="J32" s="5">
        <v>3.198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>
        <v>3.984</v>
      </c>
      <c r="Y32" s="5"/>
      <c r="Z32" s="5"/>
      <c r="AA32" s="5">
        <v>35.198</v>
      </c>
      <c r="AB32" s="5"/>
      <c r="AC32" s="5"/>
      <c r="AD32" s="5"/>
      <c r="AE32" s="5"/>
      <c r="AF32" s="5"/>
      <c r="AG32" s="5">
        <v>1.0349999999999999</v>
      </c>
      <c r="AH32" s="5"/>
      <c r="AI32" s="5"/>
      <c r="AJ32" s="5"/>
      <c r="AK32" s="5"/>
      <c r="AL32" s="5"/>
      <c r="AM32" s="5"/>
      <c r="AN32" s="5"/>
      <c r="AO32" s="5">
        <v>43.414999999999999</v>
      </c>
      <c r="AR32" t="s">
        <v>119</v>
      </c>
      <c r="AS32" s="6">
        <f t="shared" ref="AS32:AZ32" si="50">(0)/43.415</f>
        <v>0</v>
      </c>
      <c r="AT32" s="6">
        <f t="shared" si="50"/>
        <v>0</v>
      </c>
      <c r="AU32" s="6">
        <f t="shared" si="50"/>
        <v>0</v>
      </c>
      <c r="AV32" s="6">
        <f t="shared" si="50"/>
        <v>0</v>
      </c>
      <c r="AW32" s="6">
        <f t="shared" si="50"/>
        <v>0</v>
      </c>
      <c r="AX32" s="6">
        <f t="shared" si="50"/>
        <v>0</v>
      </c>
      <c r="AY32" s="6">
        <f t="shared" si="50"/>
        <v>0</v>
      </c>
      <c r="AZ32" s="6">
        <f t="shared" si="50"/>
        <v>0</v>
      </c>
      <c r="BA32" s="6">
        <v>7.3661177012553272E-2</v>
      </c>
      <c r="BB32" s="6">
        <f t="shared" ref="BB32:BN32" si="51">(0)/43.415</f>
        <v>0</v>
      </c>
      <c r="BC32" s="6">
        <f t="shared" si="51"/>
        <v>0</v>
      </c>
      <c r="BD32" s="6">
        <f t="shared" si="51"/>
        <v>0</v>
      </c>
      <c r="BE32" s="6">
        <f t="shared" si="51"/>
        <v>0</v>
      </c>
      <c r="BF32" s="6">
        <f t="shared" si="51"/>
        <v>0</v>
      </c>
      <c r="BG32" s="6">
        <f t="shared" si="51"/>
        <v>0</v>
      </c>
      <c r="BH32" s="6">
        <f t="shared" si="51"/>
        <v>0</v>
      </c>
      <c r="BI32" s="6">
        <f t="shared" si="51"/>
        <v>0</v>
      </c>
      <c r="BJ32" s="6">
        <f t="shared" si="51"/>
        <v>0</v>
      </c>
      <c r="BK32" s="6">
        <f t="shared" si="51"/>
        <v>0</v>
      </c>
      <c r="BL32" s="6">
        <f t="shared" si="51"/>
        <v>0</v>
      </c>
      <c r="BM32" s="6">
        <f t="shared" si="51"/>
        <v>0</v>
      </c>
      <c r="BN32" s="6">
        <f t="shared" si="51"/>
        <v>0</v>
      </c>
      <c r="BO32" s="6">
        <v>9.1765518829897502E-2</v>
      </c>
      <c r="BP32" s="6">
        <f>(0)/43.415</f>
        <v>0</v>
      </c>
      <c r="BQ32" s="6">
        <f>(0)/43.415</f>
        <v>0</v>
      </c>
      <c r="BR32" s="6">
        <v>0.81073361741333638</v>
      </c>
      <c r="BS32" s="6">
        <f>(0)/43.415</f>
        <v>0</v>
      </c>
      <c r="BT32" s="6">
        <f>(0)/43.415</f>
        <v>0</v>
      </c>
      <c r="BU32" s="6">
        <f>(0)/43.415</f>
        <v>0</v>
      </c>
      <c r="BV32" s="6">
        <f>(0)/43.415</f>
        <v>0</v>
      </c>
      <c r="BW32" s="6">
        <f>(0)/43.415</f>
        <v>0</v>
      </c>
      <c r="BX32" s="6">
        <v>2.3839686744212829E-2</v>
      </c>
      <c r="BY32" s="6">
        <f t="shared" ref="BY32:CD32" si="52">(0)/43.415</f>
        <v>0</v>
      </c>
      <c r="BZ32" s="6">
        <f t="shared" si="52"/>
        <v>0</v>
      </c>
      <c r="CA32" s="6">
        <f t="shared" si="52"/>
        <v>0</v>
      </c>
      <c r="CB32" s="6">
        <f t="shared" si="52"/>
        <v>0</v>
      </c>
      <c r="CC32" s="6">
        <f t="shared" si="52"/>
        <v>0</v>
      </c>
      <c r="CD32" s="6">
        <f t="shared" si="52"/>
        <v>0</v>
      </c>
      <c r="CE32">
        <f>0</f>
        <v>0</v>
      </c>
      <c r="CF32">
        <v>43.414999999999999</v>
      </c>
    </row>
    <row r="33" spans="1:84" x14ac:dyDescent="0.25">
      <c r="A33" s="4" t="s">
        <v>66</v>
      </c>
      <c r="B33" s="5"/>
      <c r="C33" s="5"/>
      <c r="D33" s="5"/>
      <c r="E33" s="5"/>
      <c r="F33" s="5"/>
      <c r="G33" s="5">
        <v>22.77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>
        <v>4596.826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>
        <v>4619.5960000000005</v>
      </c>
      <c r="AR33" t="s">
        <v>66</v>
      </c>
      <c r="AS33" s="6">
        <f>(0)/4619.596</f>
        <v>0</v>
      </c>
      <c r="AT33" s="6">
        <f>(0)/4619.596</f>
        <v>0</v>
      </c>
      <c r="AU33" s="6">
        <f>(0)/4619.596</f>
        <v>0</v>
      </c>
      <c r="AV33" s="6">
        <f>(0)/4619.596</f>
        <v>0</v>
      </c>
      <c r="AW33" s="6">
        <f>(0)/4619.596</f>
        <v>0</v>
      </c>
      <c r="AX33" s="6">
        <v>4.9290024495648533E-3</v>
      </c>
      <c r="AY33" s="6">
        <f t="shared" ref="AY33:BN33" si="53">(0)/4619.596</f>
        <v>0</v>
      </c>
      <c r="AZ33" s="6">
        <f t="shared" si="53"/>
        <v>0</v>
      </c>
      <c r="BA33" s="6">
        <f t="shared" si="53"/>
        <v>0</v>
      </c>
      <c r="BB33" s="6">
        <f t="shared" si="53"/>
        <v>0</v>
      </c>
      <c r="BC33" s="6">
        <f t="shared" si="53"/>
        <v>0</v>
      </c>
      <c r="BD33" s="6">
        <f t="shared" si="53"/>
        <v>0</v>
      </c>
      <c r="BE33" s="6">
        <f t="shared" si="53"/>
        <v>0</v>
      </c>
      <c r="BF33" s="6">
        <f t="shared" si="53"/>
        <v>0</v>
      </c>
      <c r="BG33" s="6">
        <f t="shared" si="53"/>
        <v>0</v>
      </c>
      <c r="BH33" s="6">
        <f t="shared" si="53"/>
        <v>0</v>
      </c>
      <c r="BI33" s="6">
        <f t="shared" si="53"/>
        <v>0</v>
      </c>
      <c r="BJ33" s="6">
        <f t="shared" si="53"/>
        <v>0</v>
      </c>
      <c r="BK33" s="6">
        <f t="shared" si="53"/>
        <v>0</v>
      </c>
      <c r="BL33" s="6">
        <f t="shared" si="53"/>
        <v>0</v>
      </c>
      <c r="BM33" s="6">
        <f t="shared" si="53"/>
        <v>0</v>
      </c>
      <c r="BN33" s="6">
        <f t="shared" si="53"/>
        <v>0</v>
      </c>
      <c r="BO33" s="6">
        <v>0.99507099755043504</v>
      </c>
      <c r="BP33" s="6">
        <f t="shared" ref="BP33:CD33" si="54">(0)/4619.596</f>
        <v>0</v>
      </c>
      <c r="BQ33" s="6">
        <f t="shared" si="54"/>
        <v>0</v>
      </c>
      <c r="BR33" s="6">
        <f t="shared" si="54"/>
        <v>0</v>
      </c>
      <c r="BS33" s="6">
        <f t="shared" si="54"/>
        <v>0</v>
      </c>
      <c r="BT33" s="6">
        <f t="shared" si="54"/>
        <v>0</v>
      </c>
      <c r="BU33" s="6">
        <f t="shared" si="54"/>
        <v>0</v>
      </c>
      <c r="BV33" s="6">
        <f t="shared" si="54"/>
        <v>0</v>
      </c>
      <c r="BW33" s="6">
        <f t="shared" si="54"/>
        <v>0</v>
      </c>
      <c r="BX33" s="6">
        <f t="shared" si="54"/>
        <v>0</v>
      </c>
      <c r="BY33" s="6">
        <f t="shared" si="54"/>
        <v>0</v>
      </c>
      <c r="BZ33" s="6">
        <f t="shared" si="54"/>
        <v>0</v>
      </c>
      <c r="CA33" s="6">
        <f t="shared" si="54"/>
        <v>0</v>
      </c>
      <c r="CB33" s="6">
        <f t="shared" si="54"/>
        <v>0</v>
      </c>
      <c r="CC33" s="6">
        <f t="shared" si="54"/>
        <v>0</v>
      </c>
      <c r="CD33" s="6">
        <f t="shared" si="54"/>
        <v>0</v>
      </c>
      <c r="CE33">
        <f>0</f>
        <v>0</v>
      </c>
      <c r="CF33">
        <v>4619.5960000000005</v>
      </c>
    </row>
    <row r="34" spans="1:84" x14ac:dyDescent="0.25">
      <c r="A34" s="4" t="s">
        <v>120</v>
      </c>
      <c r="B34" s="5"/>
      <c r="C34" s="5"/>
      <c r="D34" s="5"/>
      <c r="E34" s="5"/>
      <c r="F34" s="5"/>
      <c r="G34" s="5"/>
      <c r="H34" s="5"/>
      <c r="I34" s="5"/>
      <c r="J34" s="5">
        <v>8.8369999999999997</v>
      </c>
      <c r="K34" s="5"/>
      <c r="L34" s="5">
        <v>1007.07</v>
      </c>
      <c r="M34" s="5"/>
      <c r="N34" s="5">
        <v>220.40200000000002</v>
      </c>
      <c r="O34" s="5"/>
      <c r="P34" s="5"/>
      <c r="Q34" s="5"/>
      <c r="R34" s="5"/>
      <c r="S34" s="5"/>
      <c r="T34" s="5">
        <v>4.8919999999999995</v>
      </c>
      <c r="U34" s="5"/>
      <c r="V34" s="5"/>
      <c r="W34" s="5"/>
      <c r="X34" s="5"/>
      <c r="Y34" s="5"/>
      <c r="Z34" s="5"/>
      <c r="AA34" s="5">
        <v>16.148</v>
      </c>
      <c r="AB34" s="5"/>
      <c r="AC34" s="5"/>
      <c r="AD34" s="5"/>
      <c r="AE34" s="5"/>
      <c r="AF34" s="5"/>
      <c r="AG34" s="5">
        <v>9.1979999999999986</v>
      </c>
      <c r="AH34" s="5"/>
      <c r="AI34" s="5"/>
      <c r="AJ34" s="5"/>
      <c r="AK34" s="5">
        <v>112.077</v>
      </c>
      <c r="AL34" s="5"/>
      <c r="AM34" s="5"/>
      <c r="AN34" s="5"/>
      <c r="AO34" s="5">
        <v>1378.624</v>
      </c>
      <c r="AR34" t="s">
        <v>120</v>
      </c>
      <c r="AS34" s="6">
        <f t="shared" ref="AS34:AZ34" si="55">(0)/1378.624</f>
        <v>0</v>
      </c>
      <c r="AT34" s="6">
        <f t="shared" si="55"/>
        <v>0</v>
      </c>
      <c r="AU34" s="6">
        <f t="shared" si="55"/>
        <v>0</v>
      </c>
      <c r="AV34" s="6">
        <f t="shared" si="55"/>
        <v>0</v>
      </c>
      <c r="AW34" s="6">
        <f t="shared" si="55"/>
        <v>0</v>
      </c>
      <c r="AX34" s="6">
        <f t="shared" si="55"/>
        <v>0</v>
      </c>
      <c r="AY34" s="6">
        <f t="shared" si="55"/>
        <v>0</v>
      </c>
      <c r="AZ34" s="6">
        <f t="shared" si="55"/>
        <v>0</v>
      </c>
      <c r="BA34" s="6">
        <v>6.4100146232765418E-3</v>
      </c>
      <c r="BB34" s="6">
        <f>(0)/1378.624</f>
        <v>0</v>
      </c>
      <c r="BC34" s="6">
        <v>0.73048924144654381</v>
      </c>
      <c r="BD34" s="6">
        <f>(0)/1378.624</f>
        <v>0</v>
      </c>
      <c r="BE34" s="6">
        <v>0.1598710018105009</v>
      </c>
      <c r="BF34" s="6">
        <f>(0)/1378.624</f>
        <v>0</v>
      </c>
      <c r="BG34" s="6">
        <f>(0)/1378.624</f>
        <v>0</v>
      </c>
      <c r="BH34" s="6">
        <f>(0)/1378.624</f>
        <v>0</v>
      </c>
      <c r="BI34" s="6">
        <f>(0)/1378.624</f>
        <v>0</v>
      </c>
      <c r="BJ34" s="6">
        <f>(0)/1378.624</f>
        <v>0</v>
      </c>
      <c r="BK34" s="6">
        <v>3.5484657165405502E-3</v>
      </c>
      <c r="BL34" s="6">
        <f t="shared" ref="BL34:BQ34" si="56">(0)/1378.624</f>
        <v>0</v>
      </c>
      <c r="BM34" s="6">
        <f t="shared" si="56"/>
        <v>0</v>
      </c>
      <c r="BN34" s="6">
        <f t="shared" si="56"/>
        <v>0</v>
      </c>
      <c r="BO34" s="6">
        <f t="shared" si="56"/>
        <v>0</v>
      </c>
      <c r="BP34" s="6">
        <f t="shared" si="56"/>
        <v>0</v>
      </c>
      <c r="BQ34" s="6">
        <f t="shared" si="56"/>
        <v>0</v>
      </c>
      <c r="BR34" s="6">
        <v>1.1713128452718073E-2</v>
      </c>
      <c r="BS34" s="6">
        <f>(0)/1378.624</f>
        <v>0</v>
      </c>
      <c r="BT34" s="6">
        <f>(0)/1378.624</f>
        <v>0</v>
      </c>
      <c r="BU34" s="6">
        <f>(0)/1378.624</f>
        <v>0</v>
      </c>
      <c r="BV34" s="6">
        <f>(0)/1378.624</f>
        <v>0</v>
      </c>
      <c r="BW34" s="6">
        <f>(0)/1378.624</f>
        <v>0</v>
      </c>
      <c r="BX34" s="6">
        <v>6.6718699224734218E-3</v>
      </c>
      <c r="BY34" s="6">
        <f>(0)/1378.624</f>
        <v>0</v>
      </c>
      <c r="BZ34" s="6">
        <f>(0)/1378.624</f>
        <v>0</v>
      </c>
      <c r="CA34" s="6">
        <f>(0)/1378.624</f>
        <v>0</v>
      </c>
      <c r="CB34" s="6">
        <v>8.12962780279467E-2</v>
      </c>
      <c r="CC34" s="6">
        <f>(0)/1378.624</f>
        <v>0</v>
      </c>
      <c r="CD34" s="6">
        <f>(0)/1378.624</f>
        <v>0</v>
      </c>
      <c r="CE34">
        <f>0</f>
        <v>0</v>
      </c>
      <c r="CF34">
        <v>1378.624</v>
      </c>
    </row>
    <row r="35" spans="1:84" x14ac:dyDescent="0.25">
      <c r="A35" s="4" t="s">
        <v>121</v>
      </c>
      <c r="B35" s="5"/>
      <c r="C35" s="5"/>
      <c r="D35" s="5"/>
      <c r="E35" s="5"/>
      <c r="F35" s="5"/>
      <c r="G35" s="5"/>
      <c r="H35" s="5"/>
      <c r="I35" s="5"/>
      <c r="J35" s="5">
        <v>4.6850000000000005</v>
      </c>
      <c r="K35" s="5"/>
      <c r="L35" s="5"/>
      <c r="M35" s="5"/>
      <c r="N35" s="5"/>
      <c r="O35" s="5"/>
      <c r="P35" s="5"/>
      <c r="Q35" s="5"/>
      <c r="R35" s="5"/>
      <c r="S35" s="5"/>
      <c r="T35" s="5">
        <v>101.366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>
        <v>106.051</v>
      </c>
      <c r="AR35" t="s">
        <v>121</v>
      </c>
      <c r="AS35" s="6">
        <f t="shared" ref="AS35:AZ35" si="57">(0)/106.051</f>
        <v>0</v>
      </c>
      <c r="AT35" s="6">
        <f t="shared" si="57"/>
        <v>0</v>
      </c>
      <c r="AU35" s="6">
        <f t="shared" si="57"/>
        <v>0</v>
      </c>
      <c r="AV35" s="6">
        <f t="shared" si="57"/>
        <v>0</v>
      </c>
      <c r="AW35" s="6">
        <f t="shared" si="57"/>
        <v>0</v>
      </c>
      <c r="AX35" s="6">
        <f t="shared" si="57"/>
        <v>0</v>
      </c>
      <c r="AY35" s="6">
        <f t="shared" si="57"/>
        <v>0</v>
      </c>
      <c r="AZ35" s="6">
        <f t="shared" si="57"/>
        <v>0</v>
      </c>
      <c r="BA35" s="6">
        <v>4.4176858304023542E-2</v>
      </c>
      <c r="BB35" s="6">
        <f t="shared" ref="BB35:BJ35" si="58">(0)/106.051</f>
        <v>0</v>
      </c>
      <c r="BC35" s="6">
        <f t="shared" si="58"/>
        <v>0</v>
      </c>
      <c r="BD35" s="6">
        <f t="shared" si="58"/>
        <v>0</v>
      </c>
      <c r="BE35" s="6">
        <f t="shared" si="58"/>
        <v>0</v>
      </c>
      <c r="BF35" s="6">
        <f t="shared" si="58"/>
        <v>0</v>
      </c>
      <c r="BG35" s="6">
        <f t="shared" si="58"/>
        <v>0</v>
      </c>
      <c r="BH35" s="6">
        <f t="shared" si="58"/>
        <v>0</v>
      </c>
      <c r="BI35" s="6">
        <f t="shared" si="58"/>
        <v>0</v>
      </c>
      <c r="BJ35" s="6">
        <f t="shared" si="58"/>
        <v>0</v>
      </c>
      <c r="BK35" s="6">
        <v>0.95582314169597649</v>
      </c>
      <c r="BL35" s="6">
        <f t="shared" ref="BL35:CD35" si="59">(0)/106.051</f>
        <v>0</v>
      </c>
      <c r="BM35" s="6">
        <f t="shared" si="59"/>
        <v>0</v>
      </c>
      <c r="BN35" s="6">
        <f t="shared" si="59"/>
        <v>0</v>
      </c>
      <c r="BO35" s="6">
        <f t="shared" si="59"/>
        <v>0</v>
      </c>
      <c r="BP35" s="6">
        <f t="shared" si="59"/>
        <v>0</v>
      </c>
      <c r="BQ35" s="6">
        <f t="shared" si="59"/>
        <v>0</v>
      </c>
      <c r="BR35" s="6">
        <f t="shared" si="59"/>
        <v>0</v>
      </c>
      <c r="BS35" s="6">
        <f t="shared" si="59"/>
        <v>0</v>
      </c>
      <c r="BT35" s="6">
        <f t="shared" si="59"/>
        <v>0</v>
      </c>
      <c r="BU35" s="6">
        <f t="shared" si="59"/>
        <v>0</v>
      </c>
      <c r="BV35" s="6">
        <f t="shared" si="59"/>
        <v>0</v>
      </c>
      <c r="BW35" s="6">
        <f t="shared" si="59"/>
        <v>0</v>
      </c>
      <c r="BX35" s="6">
        <f t="shared" si="59"/>
        <v>0</v>
      </c>
      <c r="BY35" s="6">
        <f t="shared" si="59"/>
        <v>0</v>
      </c>
      <c r="BZ35" s="6">
        <f t="shared" si="59"/>
        <v>0</v>
      </c>
      <c r="CA35" s="6">
        <f t="shared" si="59"/>
        <v>0</v>
      </c>
      <c r="CB35" s="6">
        <f t="shared" si="59"/>
        <v>0</v>
      </c>
      <c r="CC35" s="6">
        <f t="shared" si="59"/>
        <v>0</v>
      </c>
      <c r="CD35" s="6">
        <f t="shared" si="59"/>
        <v>0</v>
      </c>
      <c r="CE35">
        <f>0</f>
        <v>0</v>
      </c>
      <c r="CF35">
        <v>106.051</v>
      </c>
    </row>
    <row r="36" spans="1:84" x14ac:dyDescent="0.25">
      <c r="A36" s="4" t="s">
        <v>122</v>
      </c>
      <c r="B36" s="5"/>
      <c r="C36" s="5"/>
      <c r="D36" s="5"/>
      <c r="E36" s="5"/>
      <c r="F36" s="5"/>
      <c r="G36" s="5"/>
      <c r="H36" s="5"/>
      <c r="I36" s="5"/>
      <c r="J36" s="5">
        <v>4.6850000000000005</v>
      </c>
      <c r="K36" s="5"/>
      <c r="L36" s="5"/>
      <c r="M36" s="5"/>
      <c r="N36" s="5">
        <v>2.2490000000000001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1930.0330000000001</v>
      </c>
      <c r="AL36" s="5"/>
      <c r="AM36" s="5"/>
      <c r="AN36" s="5"/>
      <c r="AO36" s="5">
        <v>1936.9670000000001</v>
      </c>
      <c r="AR36" t="s">
        <v>122</v>
      </c>
      <c r="AS36" s="6">
        <f t="shared" ref="AS36:AZ36" si="60">(0)/1936.967</f>
        <v>0</v>
      </c>
      <c r="AT36" s="6">
        <f t="shared" si="60"/>
        <v>0</v>
      </c>
      <c r="AU36" s="6">
        <f t="shared" si="60"/>
        <v>0</v>
      </c>
      <c r="AV36" s="6">
        <f t="shared" si="60"/>
        <v>0</v>
      </c>
      <c r="AW36" s="6">
        <f t="shared" si="60"/>
        <v>0</v>
      </c>
      <c r="AX36" s="6">
        <f t="shared" si="60"/>
        <v>0</v>
      </c>
      <c r="AY36" s="6">
        <f t="shared" si="60"/>
        <v>0</v>
      </c>
      <c r="AZ36" s="6">
        <f t="shared" si="60"/>
        <v>0</v>
      </c>
      <c r="BA36" s="6">
        <v>2.4187299009224218E-3</v>
      </c>
      <c r="BB36" s="6">
        <f>(0)/1936.967</f>
        <v>0</v>
      </c>
      <c r="BC36" s="6">
        <f>(0)/1936.967</f>
        <v>0</v>
      </c>
      <c r="BD36" s="6">
        <f>(0)/1936.967</f>
        <v>0</v>
      </c>
      <c r="BE36" s="6">
        <v>1.1610936066541143E-3</v>
      </c>
      <c r="BF36" s="6">
        <f t="shared" ref="BF36:CA36" si="61">(0)/1936.967</f>
        <v>0</v>
      </c>
      <c r="BG36" s="6">
        <f t="shared" si="61"/>
        <v>0</v>
      </c>
      <c r="BH36" s="6">
        <f t="shared" si="61"/>
        <v>0</v>
      </c>
      <c r="BI36" s="6">
        <f t="shared" si="61"/>
        <v>0</v>
      </c>
      <c r="BJ36" s="6">
        <f t="shared" si="61"/>
        <v>0</v>
      </c>
      <c r="BK36" s="6">
        <f t="shared" si="61"/>
        <v>0</v>
      </c>
      <c r="BL36" s="6">
        <f t="shared" si="61"/>
        <v>0</v>
      </c>
      <c r="BM36" s="6">
        <f t="shared" si="61"/>
        <v>0</v>
      </c>
      <c r="BN36" s="6">
        <f t="shared" si="61"/>
        <v>0</v>
      </c>
      <c r="BO36" s="6">
        <f t="shared" si="61"/>
        <v>0</v>
      </c>
      <c r="BP36" s="6">
        <f t="shared" si="61"/>
        <v>0</v>
      </c>
      <c r="BQ36" s="6">
        <f t="shared" si="61"/>
        <v>0</v>
      </c>
      <c r="BR36" s="6">
        <f t="shared" si="61"/>
        <v>0</v>
      </c>
      <c r="BS36" s="6">
        <f t="shared" si="61"/>
        <v>0</v>
      </c>
      <c r="BT36" s="6">
        <f t="shared" si="61"/>
        <v>0</v>
      </c>
      <c r="BU36" s="6">
        <f t="shared" si="61"/>
        <v>0</v>
      </c>
      <c r="BV36" s="6">
        <f t="shared" si="61"/>
        <v>0</v>
      </c>
      <c r="BW36" s="6">
        <f t="shared" si="61"/>
        <v>0</v>
      </c>
      <c r="BX36" s="6">
        <f t="shared" si="61"/>
        <v>0</v>
      </c>
      <c r="BY36" s="6">
        <f t="shared" si="61"/>
        <v>0</v>
      </c>
      <c r="BZ36" s="6">
        <f t="shared" si="61"/>
        <v>0</v>
      </c>
      <c r="CA36" s="6">
        <f t="shared" si="61"/>
        <v>0</v>
      </c>
      <c r="CB36" s="6">
        <v>0.99642017649242343</v>
      </c>
      <c r="CC36" s="6">
        <f>(0)/1936.967</f>
        <v>0</v>
      </c>
      <c r="CD36" s="6">
        <f>(0)/1936.967</f>
        <v>0</v>
      </c>
      <c r="CE36">
        <f>0</f>
        <v>0</v>
      </c>
      <c r="CF36">
        <v>1936.9670000000001</v>
      </c>
    </row>
    <row r="37" spans="1:84" x14ac:dyDescent="0.25">
      <c r="A37" s="4" t="s">
        <v>123</v>
      </c>
      <c r="B37" s="5"/>
      <c r="C37" s="5"/>
      <c r="D37" s="5"/>
      <c r="E37" s="5"/>
      <c r="F37" s="5"/>
      <c r="G37" s="5"/>
      <c r="H37" s="5"/>
      <c r="I37" s="5"/>
      <c r="J37" s="5">
        <v>23.285999999999998</v>
      </c>
      <c r="K37" s="5"/>
      <c r="L37" s="5"/>
      <c r="M37" s="5"/>
      <c r="N37" s="5">
        <v>26.988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v>75.337000000000003</v>
      </c>
      <c r="AB37" s="5"/>
      <c r="AC37" s="5"/>
      <c r="AD37" s="5"/>
      <c r="AE37" s="5"/>
      <c r="AF37" s="5"/>
      <c r="AG37" s="5"/>
      <c r="AH37" s="5"/>
      <c r="AI37" s="5"/>
      <c r="AJ37" s="5"/>
      <c r="AK37" s="5">
        <v>103.63300000000001</v>
      </c>
      <c r="AL37" s="5"/>
      <c r="AM37" s="5"/>
      <c r="AN37" s="5"/>
      <c r="AO37" s="5">
        <v>229.24400000000003</v>
      </c>
      <c r="AR37" t="s">
        <v>123</v>
      </c>
      <c r="AS37" s="6">
        <f t="shared" ref="AS37:AZ37" si="62">(0)/229.244</f>
        <v>0</v>
      </c>
      <c r="AT37" s="6">
        <f t="shared" si="62"/>
        <v>0</v>
      </c>
      <c r="AU37" s="6">
        <f t="shared" si="62"/>
        <v>0</v>
      </c>
      <c r="AV37" s="6">
        <f t="shared" si="62"/>
        <v>0</v>
      </c>
      <c r="AW37" s="6">
        <f t="shared" si="62"/>
        <v>0</v>
      </c>
      <c r="AX37" s="6">
        <f t="shared" si="62"/>
        <v>0</v>
      </c>
      <c r="AY37" s="6">
        <f t="shared" si="62"/>
        <v>0</v>
      </c>
      <c r="AZ37" s="6">
        <f t="shared" si="62"/>
        <v>0</v>
      </c>
      <c r="BA37" s="6">
        <v>0.10157735862225399</v>
      </c>
      <c r="BB37" s="6">
        <f>(0)/229.244</f>
        <v>0</v>
      </c>
      <c r="BC37" s="6">
        <f>(0)/229.244</f>
        <v>0</v>
      </c>
      <c r="BD37" s="6">
        <f>(0)/229.244</f>
        <v>0</v>
      </c>
      <c r="BE37" s="6">
        <v>0.11772609097729927</v>
      </c>
      <c r="BF37" s="6">
        <f t="shared" ref="BF37:BQ37" si="63">(0)/229.244</f>
        <v>0</v>
      </c>
      <c r="BG37" s="6">
        <f t="shared" si="63"/>
        <v>0</v>
      </c>
      <c r="BH37" s="6">
        <f t="shared" si="63"/>
        <v>0</v>
      </c>
      <c r="BI37" s="6">
        <f t="shared" si="63"/>
        <v>0</v>
      </c>
      <c r="BJ37" s="6">
        <f t="shared" si="63"/>
        <v>0</v>
      </c>
      <c r="BK37" s="6">
        <f t="shared" si="63"/>
        <v>0</v>
      </c>
      <c r="BL37" s="6">
        <f t="shared" si="63"/>
        <v>0</v>
      </c>
      <c r="BM37" s="6">
        <f t="shared" si="63"/>
        <v>0</v>
      </c>
      <c r="BN37" s="6">
        <f t="shared" si="63"/>
        <v>0</v>
      </c>
      <c r="BO37" s="6">
        <f t="shared" si="63"/>
        <v>0</v>
      </c>
      <c r="BP37" s="6">
        <f t="shared" si="63"/>
        <v>0</v>
      </c>
      <c r="BQ37" s="6">
        <f t="shared" si="63"/>
        <v>0</v>
      </c>
      <c r="BR37" s="6">
        <v>0.32863237423880232</v>
      </c>
      <c r="BS37" s="6">
        <f t="shared" ref="BS37:CA37" si="64">(0)/229.244</f>
        <v>0</v>
      </c>
      <c r="BT37" s="6">
        <f t="shared" si="64"/>
        <v>0</v>
      </c>
      <c r="BU37" s="6">
        <f t="shared" si="64"/>
        <v>0</v>
      </c>
      <c r="BV37" s="6">
        <f t="shared" si="64"/>
        <v>0</v>
      </c>
      <c r="BW37" s="6">
        <f t="shared" si="64"/>
        <v>0</v>
      </c>
      <c r="BX37" s="6">
        <f t="shared" si="64"/>
        <v>0</v>
      </c>
      <c r="BY37" s="6">
        <f t="shared" si="64"/>
        <v>0</v>
      </c>
      <c r="BZ37" s="6">
        <f t="shared" si="64"/>
        <v>0</v>
      </c>
      <c r="CA37" s="6">
        <f t="shared" si="64"/>
        <v>0</v>
      </c>
      <c r="CB37" s="6">
        <v>0.45206417616164435</v>
      </c>
      <c r="CC37" s="6">
        <f>(0)/229.244</f>
        <v>0</v>
      </c>
      <c r="CD37" s="6">
        <f>(0)/229.244</f>
        <v>0</v>
      </c>
      <c r="CE37">
        <f>0</f>
        <v>0</v>
      </c>
      <c r="CF37">
        <v>229.24400000000003</v>
      </c>
    </row>
    <row r="38" spans="1:84" x14ac:dyDescent="0.25">
      <c r="A38" s="4" t="s">
        <v>129</v>
      </c>
      <c r="B38" s="5"/>
      <c r="C38" s="5"/>
      <c r="D38" s="5"/>
      <c r="E38" s="5"/>
      <c r="F38" s="5"/>
      <c r="G38" s="5"/>
      <c r="H38" s="5"/>
      <c r="I38" s="5"/>
      <c r="J38" s="5">
        <v>0</v>
      </c>
      <c r="K38" s="5"/>
      <c r="L38" s="5">
        <v>1.7599999999999998</v>
      </c>
      <c r="M38" s="5"/>
      <c r="N38" s="5"/>
      <c r="O38" s="5"/>
      <c r="P38" s="5"/>
      <c r="Q38" s="5"/>
      <c r="R38" s="5"/>
      <c r="S38" s="5"/>
      <c r="T38" s="5">
        <v>11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379.82499999999999</v>
      </c>
      <c r="AL38" s="5"/>
      <c r="AM38" s="5"/>
      <c r="AN38" s="5"/>
      <c r="AO38" s="5">
        <v>392.58499999999998</v>
      </c>
      <c r="AR38" t="s">
        <v>129</v>
      </c>
      <c r="AS38" s="6">
        <f t="shared" ref="AS38:AZ38" si="65">(0)/392.585</f>
        <v>0</v>
      </c>
      <c r="AT38" s="6">
        <f t="shared" si="65"/>
        <v>0</v>
      </c>
      <c r="AU38" s="6">
        <f t="shared" si="65"/>
        <v>0</v>
      </c>
      <c r="AV38" s="6">
        <f t="shared" si="65"/>
        <v>0</v>
      </c>
      <c r="AW38" s="6">
        <f t="shared" si="65"/>
        <v>0</v>
      </c>
      <c r="AX38" s="6">
        <f t="shared" si="65"/>
        <v>0</v>
      </c>
      <c r="AY38" s="6">
        <f t="shared" si="65"/>
        <v>0</v>
      </c>
      <c r="AZ38" s="6">
        <f t="shared" si="65"/>
        <v>0</v>
      </c>
      <c r="BA38" s="6">
        <v>0</v>
      </c>
      <c r="BB38" s="6">
        <f>(0)/392.585</f>
        <v>0</v>
      </c>
      <c r="BC38" s="6">
        <v>4.4831055694945039E-3</v>
      </c>
      <c r="BD38" s="6">
        <f t="shared" ref="BD38:BJ38" si="66">(0)/392.585</f>
        <v>0</v>
      </c>
      <c r="BE38" s="6">
        <f t="shared" si="66"/>
        <v>0</v>
      </c>
      <c r="BF38" s="6">
        <f t="shared" si="66"/>
        <v>0</v>
      </c>
      <c r="BG38" s="6">
        <f t="shared" si="66"/>
        <v>0</v>
      </c>
      <c r="BH38" s="6">
        <f t="shared" si="66"/>
        <v>0</v>
      </c>
      <c r="BI38" s="6">
        <f t="shared" si="66"/>
        <v>0</v>
      </c>
      <c r="BJ38" s="6">
        <f t="shared" si="66"/>
        <v>0</v>
      </c>
      <c r="BK38" s="6">
        <v>2.8019409809340652E-2</v>
      </c>
      <c r="BL38" s="6">
        <f t="shared" ref="BL38:CA38" si="67">(0)/392.585</f>
        <v>0</v>
      </c>
      <c r="BM38" s="6">
        <f t="shared" si="67"/>
        <v>0</v>
      </c>
      <c r="BN38" s="6">
        <f t="shared" si="67"/>
        <v>0</v>
      </c>
      <c r="BO38" s="6">
        <f t="shared" si="67"/>
        <v>0</v>
      </c>
      <c r="BP38" s="6">
        <f t="shared" si="67"/>
        <v>0</v>
      </c>
      <c r="BQ38" s="6">
        <f t="shared" si="67"/>
        <v>0</v>
      </c>
      <c r="BR38" s="6">
        <f t="shared" si="67"/>
        <v>0</v>
      </c>
      <c r="BS38" s="6">
        <f t="shared" si="67"/>
        <v>0</v>
      </c>
      <c r="BT38" s="6">
        <f t="shared" si="67"/>
        <v>0</v>
      </c>
      <c r="BU38" s="6">
        <f t="shared" si="67"/>
        <v>0</v>
      </c>
      <c r="BV38" s="6">
        <f t="shared" si="67"/>
        <v>0</v>
      </c>
      <c r="BW38" s="6">
        <f t="shared" si="67"/>
        <v>0</v>
      </c>
      <c r="BX38" s="6">
        <f t="shared" si="67"/>
        <v>0</v>
      </c>
      <c r="BY38" s="6">
        <f t="shared" si="67"/>
        <v>0</v>
      </c>
      <c r="BZ38" s="6">
        <f t="shared" si="67"/>
        <v>0</v>
      </c>
      <c r="CA38" s="6">
        <f t="shared" si="67"/>
        <v>0</v>
      </c>
      <c r="CB38" s="6">
        <v>0.96749748462116492</v>
      </c>
      <c r="CC38" s="6">
        <f>(0)/392.585</f>
        <v>0</v>
      </c>
      <c r="CD38" s="6">
        <f>(0)/392.585</f>
        <v>0</v>
      </c>
      <c r="CE38">
        <f>0</f>
        <v>0</v>
      </c>
      <c r="CF38">
        <v>392.58499999999998</v>
      </c>
    </row>
    <row r="39" spans="1:84" x14ac:dyDescent="0.25">
      <c r="A39" s="4" t="s">
        <v>124</v>
      </c>
      <c r="B39" s="5"/>
      <c r="C39" s="5"/>
      <c r="D39" s="5"/>
      <c r="E39" s="5"/>
      <c r="F39" s="5"/>
      <c r="G39" s="5"/>
      <c r="H39" s="5"/>
      <c r="I39" s="5"/>
      <c r="J39" s="5">
        <v>85.74</v>
      </c>
      <c r="K39" s="5"/>
      <c r="L39" s="5">
        <v>801</v>
      </c>
      <c r="M39" s="5"/>
      <c r="N39" s="5">
        <v>13.494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>
        <v>29.79</v>
      </c>
      <c r="AH39" s="5"/>
      <c r="AI39" s="5"/>
      <c r="AJ39" s="5"/>
      <c r="AK39" s="5"/>
      <c r="AL39" s="5"/>
      <c r="AM39" s="5"/>
      <c r="AN39" s="5"/>
      <c r="AO39" s="5">
        <v>930.024</v>
      </c>
      <c r="AR39" t="s">
        <v>124</v>
      </c>
      <c r="AS39" s="6">
        <f t="shared" ref="AS39:AZ39" si="68">(0)/930.024</f>
        <v>0</v>
      </c>
      <c r="AT39" s="6">
        <f t="shared" si="68"/>
        <v>0</v>
      </c>
      <c r="AU39" s="6">
        <f t="shared" si="68"/>
        <v>0</v>
      </c>
      <c r="AV39" s="6">
        <f t="shared" si="68"/>
        <v>0</v>
      </c>
      <c r="AW39" s="6">
        <f t="shared" si="68"/>
        <v>0</v>
      </c>
      <c r="AX39" s="6">
        <f t="shared" si="68"/>
        <v>0</v>
      </c>
      <c r="AY39" s="6">
        <f t="shared" si="68"/>
        <v>0</v>
      </c>
      <c r="AZ39" s="6">
        <f t="shared" si="68"/>
        <v>0</v>
      </c>
      <c r="BA39" s="6">
        <v>9.2191169260148115E-2</v>
      </c>
      <c r="BB39" s="6">
        <f>(0)/930.024</f>
        <v>0</v>
      </c>
      <c r="BC39" s="6">
        <v>0.86126809630719203</v>
      </c>
      <c r="BD39" s="6">
        <f>(0)/930.024</f>
        <v>0</v>
      </c>
      <c r="BE39" s="6">
        <v>1.4509302985729401E-2</v>
      </c>
      <c r="BF39" s="6">
        <f t="shared" ref="BF39:BW39" si="69">(0)/930.024</f>
        <v>0</v>
      </c>
      <c r="BG39" s="6">
        <f t="shared" si="69"/>
        <v>0</v>
      </c>
      <c r="BH39" s="6">
        <f t="shared" si="69"/>
        <v>0</v>
      </c>
      <c r="BI39" s="6">
        <f t="shared" si="69"/>
        <v>0</v>
      </c>
      <c r="BJ39" s="6">
        <f t="shared" si="69"/>
        <v>0</v>
      </c>
      <c r="BK39" s="6">
        <f t="shared" si="69"/>
        <v>0</v>
      </c>
      <c r="BL39" s="6">
        <f t="shared" si="69"/>
        <v>0</v>
      </c>
      <c r="BM39" s="6">
        <f t="shared" si="69"/>
        <v>0</v>
      </c>
      <c r="BN39" s="6">
        <f t="shared" si="69"/>
        <v>0</v>
      </c>
      <c r="BO39" s="6">
        <f t="shared" si="69"/>
        <v>0</v>
      </c>
      <c r="BP39" s="6">
        <f t="shared" si="69"/>
        <v>0</v>
      </c>
      <c r="BQ39" s="6">
        <f t="shared" si="69"/>
        <v>0</v>
      </c>
      <c r="BR39" s="6">
        <f t="shared" si="69"/>
        <v>0</v>
      </c>
      <c r="BS39" s="6">
        <f t="shared" si="69"/>
        <v>0</v>
      </c>
      <c r="BT39" s="6">
        <f t="shared" si="69"/>
        <v>0</v>
      </c>
      <c r="BU39" s="6">
        <f t="shared" si="69"/>
        <v>0</v>
      </c>
      <c r="BV39" s="6">
        <f t="shared" si="69"/>
        <v>0</v>
      </c>
      <c r="BW39" s="6">
        <f t="shared" si="69"/>
        <v>0</v>
      </c>
      <c r="BX39" s="6">
        <v>3.2031431446930402E-2</v>
      </c>
      <c r="BY39" s="6">
        <f t="shared" ref="BY39:CD39" si="70">(0)/930.024</f>
        <v>0</v>
      </c>
      <c r="BZ39" s="6">
        <f t="shared" si="70"/>
        <v>0</v>
      </c>
      <c r="CA39" s="6">
        <f t="shared" si="70"/>
        <v>0</v>
      </c>
      <c r="CB39" s="6">
        <f t="shared" si="70"/>
        <v>0</v>
      </c>
      <c r="CC39" s="6">
        <f t="shared" si="70"/>
        <v>0</v>
      </c>
      <c r="CD39" s="6">
        <f t="shared" si="70"/>
        <v>0</v>
      </c>
      <c r="CE39">
        <f>0</f>
        <v>0</v>
      </c>
      <c r="CF39">
        <v>930.024</v>
      </c>
    </row>
    <row r="40" spans="1:84" x14ac:dyDescent="0.25">
      <c r="A40" s="4" t="s">
        <v>145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>
        <v>63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3</v>
      </c>
      <c r="Z40" s="5"/>
      <c r="AA40" s="5"/>
      <c r="AB40" s="5"/>
      <c r="AC40" s="5"/>
      <c r="AD40" s="5"/>
      <c r="AE40" s="5"/>
      <c r="AF40" s="5"/>
      <c r="AG40" s="5">
        <v>2.0699999999999998</v>
      </c>
      <c r="AH40" s="5"/>
      <c r="AI40" s="5"/>
      <c r="AJ40" s="5"/>
      <c r="AK40" s="5"/>
      <c r="AL40" s="5"/>
      <c r="AM40" s="5"/>
      <c r="AN40" s="5"/>
      <c r="AO40" s="5">
        <v>68.069999999999993</v>
      </c>
      <c r="AR40" t="s">
        <v>145</v>
      </c>
      <c r="AS40" s="6">
        <f t="shared" ref="AS40:BB40" si="71">(0)/68.07</f>
        <v>0</v>
      </c>
      <c r="AT40" s="6">
        <f t="shared" si="71"/>
        <v>0</v>
      </c>
      <c r="AU40" s="6">
        <f t="shared" si="71"/>
        <v>0</v>
      </c>
      <c r="AV40" s="6">
        <f t="shared" si="71"/>
        <v>0</v>
      </c>
      <c r="AW40" s="6">
        <f t="shared" si="71"/>
        <v>0</v>
      </c>
      <c r="AX40" s="6">
        <f t="shared" si="71"/>
        <v>0</v>
      </c>
      <c r="AY40" s="6">
        <f t="shared" si="71"/>
        <v>0</v>
      </c>
      <c r="AZ40" s="6">
        <f t="shared" si="71"/>
        <v>0</v>
      </c>
      <c r="BA40" s="6">
        <f t="shared" si="71"/>
        <v>0</v>
      </c>
      <c r="BB40" s="6">
        <f t="shared" si="71"/>
        <v>0</v>
      </c>
      <c r="BC40" s="6">
        <v>0.92551784927280745</v>
      </c>
      <c r="BD40" s="6">
        <f t="shared" ref="BD40:BO40" si="72">(0)/68.07</f>
        <v>0</v>
      </c>
      <c r="BE40" s="6">
        <f t="shared" si="72"/>
        <v>0</v>
      </c>
      <c r="BF40" s="6">
        <f t="shared" si="72"/>
        <v>0</v>
      </c>
      <c r="BG40" s="6">
        <f t="shared" si="72"/>
        <v>0</v>
      </c>
      <c r="BH40" s="6">
        <f t="shared" si="72"/>
        <v>0</v>
      </c>
      <c r="BI40" s="6">
        <f t="shared" si="72"/>
        <v>0</v>
      </c>
      <c r="BJ40" s="6">
        <f t="shared" si="72"/>
        <v>0</v>
      </c>
      <c r="BK40" s="6">
        <f t="shared" si="72"/>
        <v>0</v>
      </c>
      <c r="BL40" s="6">
        <f t="shared" si="72"/>
        <v>0</v>
      </c>
      <c r="BM40" s="6">
        <f t="shared" si="72"/>
        <v>0</v>
      </c>
      <c r="BN40" s="6">
        <f t="shared" si="72"/>
        <v>0</v>
      </c>
      <c r="BO40" s="6">
        <f t="shared" si="72"/>
        <v>0</v>
      </c>
      <c r="BP40" s="6">
        <v>4.4072278536800354E-2</v>
      </c>
      <c r="BQ40" s="6">
        <f t="shared" ref="BQ40:BW40" si="73">(0)/68.07</f>
        <v>0</v>
      </c>
      <c r="BR40" s="6">
        <f t="shared" si="73"/>
        <v>0</v>
      </c>
      <c r="BS40" s="6">
        <f t="shared" si="73"/>
        <v>0</v>
      </c>
      <c r="BT40" s="6">
        <f t="shared" si="73"/>
        <v>0</v>
      </c>
      <c r="BU40" s="6">
        <f t="shared" si="73"/>
        <v>0</v>
      </c>
      <c r="BV40" s="6">
        <f t="shared" si="73"/>
        <v>0</v>
      </c>
      <c r="BW40" s="6">
        <f t="shared" si="73"/>
        <v>0</v>
      </c>
      <c r="BX40" s="6">
        <v>3.0409872190392245E-2</v>
      </c>
      <c r="BY40" s="6">
        <f t="shared" ref="BY40:CD40" si="74">(0)/68.07</f>
        <v>0</v>
      </c>
      <c r="BZ40" s="6">
        <f t="shared" si="74"/>
        <v>0</v>
      </c>
      <c r="CA40" s="6">
        <f t="shared" si="74"/>
        <v>0</v>
      </c>
      <c r="CB40" s="6">
        <f t="shared" si="74"/>
        <v>0</v>
      </c>
      <c r="CC40" s="6">
        <f t="shared" si="74"/>
        <v>0</v>
      </c>
      <c r="CD40" s="6">
        <f t="shared" si="74"/>
        <v>0</v>
      </c>
      <c r="CE40">
        <f>0</f>
        <v>0</v>
      </c>
      <c r="CF40">
        <v>68.069999999999993</v>
      </c>
    </row>
    <row r="41" spans="1:84" x14ac:dyDescent="0.25">
      <c r="A41" s="4" t="s">
        <v>53</v>
      </c>
      <c r="B41" s="5"/>
      <c r="C41" s="5"/>
      <c r="D41" s="5"/>
      <c r="E41" s="5"/>
      <c r="F41" s="5"/>
      <c r="G41" s="5">
        <v>1.056</v>
      </c>
      <c r="H41" s="5"/>
      <c r="I41" s="5"/>
      <c r="J41" s="5">
        <v>190.08100000000002</v>
      </c>
      <c r="K41" s="5"/>
      <c r="L41" s="5">
        <v>494.90500000000003</v>
      </c>
      <c r="M41" s="5"/>
      <c r="N41" s="5">
        <v>65.221000000000004</v>
      </c>
      <c r="O41" s="5"/>
      <c r="P41" s="5"/>
      <c r="Q41" s="5">
        <v>30.068999999999999</v>
      </c>
      <c r="R41" s="5"/>
      <c r="S41" s="5">
        <v>75.990000000000009</v>
      </c>
      <c r="T41" s="5">
        <v>1.9890000000000001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>
        <v>13.086</v>
      </c>
      <c r="AH41" s="5"/>
      <c r="AI41" s="5"/>
      <c r="AJ41" s="5"/>
      <c r="AK41" s="5">
        <v>125.65</v>
      </c>
      <c r="AL41" s="5"/>
      <c r="AM41" s="5"/>
      <c r="AN41" s="5"/>
      <c r="AO41" s="5">
        <v>998.04700000000003</v>
      </c>
      <c r="AR41" t="s">
        <v>53</v>
      </c>
      <c r="AS41" s="6">
        <f>(0)/998.047</f>
        <v>0</v>
      </c>
      <c r="AT41" s="6">
        <f>(0)/998.047</f>
        <v>0</v>
      </c>
      <c r="AU41" s="6">
        <f>(0)/998.047</f>
        <v>0</v>
      </c>
      <c r="AV41" s="6">
        <f>(0)/998.047</f>
        <v>0</v>
      </c>
      <c r="AW41" s="6">
        <f>(0)/998.047</f>
        <v>0</v>
      </c>
      <c r="AX41" s="6">
        <v>1.0580664036863995E-3</v>
      </c>
      <c r="AY41" s="6">
        <f>(0)/998.047</f>
        <v>0</v>
      </c>
      <c r="AZ41" s="6">
        <f>(0)/998.047</f>
        <v>0</v>
      </c>
      <c r="BA41" s="6">
        <v>0.19045295462037359</v>
      </c>
      <c r="BB41" s="6">
        <f>(0)/998.047</f>
        <v>0</v>
      </c>
      <c r="BC41" s="6">
        <v>0.49587344082994089</v>
      </c>
      <c r="BD41" s="6">
        <f>(0)/998.047</f>
        <v>0</v>
      </c>
      <c r="BE41" s="6">
        <v>6.5348625866316915E-2</v>
      </c>
      <c r="BF41" s="6">
        <f>(0)/998.047</f>
        <v>0</v>
      </c>
      <c r="BG41" s="6">
        <f>(0)/998.047</f>
        <v>0</v>
      </c>
      <c r="BH41" s="6">
        <v>3.0127839670877222E-2</v>
      </c>
      <c r="BI41" s="6">
        <f>(0)/998.047</f>
        <v>0</v>
      </c>
      <c r="BJ41" s="6">
        <v>7.6138698878910518E-2</v>
      </c>
      <c r="BK41" s="6">
        <v>1.9928921183070538E-3</v>
      </c>
      <c r="BL41" s="6">
        <f t="shared" ref="BL41:BW41" si="75">(0)/998.047</f>
        <v>0</v>
      </c>
      <c r="BM41" s="6">
        <f t="shared" si="75"/>
        <v>0</v>
      </c>
      <c r="BN41" s="6">
        <f t="shared" si="75"/>
        <v>0</v>
      </c>
      <c r="BO41" s="6">
        <f t="shared" si="75"/>
        <v>0</v>
      </c>
      <c r="BP41" s="6">
        <f t="shared" si="75"/>
        <v>0</v>
      </c>
      <c r="BQ41" s="6">
        <f t="shared" si="75"/>
        <v>0</v>
      </c>
      <c r="BR41" s="6">
        <f t="shared" si="75"/>
        <v>0</v>
      </c>
      <c r="BS41" s="6">
        <f t="shared" si="75"/>
        <v>0</v>
      </c>
      <c r="BT41" s="6">
        <f t="shared" si="75"/>
        <v>0</v>
      </c>
      <c r="BU41" s="6">
        <f t="shared" si="75"/>
        <v>0</v>
      </c>
      <c r="BV41" s="6">
        <f t="shared" si="75"/>
        <v>0</v>
      </c>
      <c r="BW41" s="6">
        <f t="shared" si="75"/>
        <v>0</v>
      </c>
      <c r="BX41" s="6">
        <v>1.3111606968409304E-2</v>
      </c>
      <c r="BY41" s="6">
        <f>(0)/998.047</f>
        <v>0</v>
      </c>
      <c r="BZ41" s="6">
        <f>(0)/998.047</f>
        <v>0</v>
      </c>
      <c r="CA41" s="6">
        <f>(0)/998.047</f>
        <v>0</v>
      </c>
      <c r="CB41" s="6">
        <v>0.12589587464317814</v>
      </c>
      <c r="CC41" s="6">
        <f>(0)/998.047</f>
        <v>0</v>
      </c>
      <c r="CD41" s="6">
        <f>(0)/998.047</f>
        <v>0</v>
      </c>
      <c r="CE41">
        <f>0</f>
        <v>0</v>
      </c>
      <c r="CF41">
        <v>998.04700000000003</v>
      </c>
    </row>
    <row r="42" spans="1:84" x14ac:dyDescent="0.25">
      <c r="A42" s="4" t="s">
        <v>21</v>
      </c>
      <c r="B42" s="5">
        <v>508.34900000000005</v>
      </c>
      <c r="C42" s="5"/>
      <c r="D42" s="5"/>
      <c r="E42" s="5"/>
      <c r="F42" s="5"/>
      <c r="G42" s="5">
        <v>10.77</v>
      </c>
      <c r="H42" s="5">
        <v>4161.509</v>
      </c>
      <c r="I42" s="5">
        <v>15.714</v>
      </c>
      <c r="J42" s="5">
        <v>378.435</v>
      </c>
      <c r="K42" s="5"/>
      <c r="L42" s="5"/>
      <c r="M42" s="5"/>
      <c r="N42" s="5">
        <v>17.992000000000001</v>
      </c>
      <c r="O42" s="5">
        <v>6359.3130000000001</v>
      </c>
      <c r="P42" s="5"/>
      <c r="Q42" s="5"/>
      <c r="R42" s="5"/>
      <c r="S42" s="5"/>
      <c r="T42" s="5"/>
      <c r="U42" s="5"/>
      <c r="V42" s="5"/>
      <c r="W42" s="5"/>
      <c r="X42" s="5">
        <v>5.4829999999999997</v>
      </c>
      <c r="Y42" s="5"/>
      <c r="Z42" s="5">
        <v>0.79800000000000004</v>
      </c>
      <c r="AA42" s="5">
        <v>77</v>
      </c>
      <c r="AB42" s="5">
        <v>1306.421</v>
      </c>
      <c r="AC42" s="5"/>
      <c r="AD42" s="5"/>
      <c r="AE42" s="5"/>
      <c r="AF42" s="5">
        <v>266.44799999999998</v>
      </c>
      <c r="AG42" s="5">
        <v>2.0699999999999998</v>
      </c>
      <c r="AH42" s="5"/>
      <c r="AI42" s="5">
        <v>1856</v>
      </c>
      <c r="AJ42" s="5"/>
      <c r="AK42" s="5"/>
      <c r="AL42" s="5"/>
      <c r="AM42" s="5">
        <v>3750.7909999999997</v>
      </c>
      <c r="AN42" s="5"/>
      <c r="AO42" s="5">
        <v>18717.093000000001</v>
      </c>
      <c r="AR42" t="s">
        <v>21</v>
      </c>
      <c r="AS42" s="6">
        <v>2.7159612873644427E-2</v>
      </c>
      <c r="AT42" s="6">
        <f>(0)/18717.093</f>
        <v>0</v>
      </c>
      <c r="AU42" s="6">
        <f>(0)/18717.093</f>
        <v>0</v>
      </c>
      <c r="AV42" s="6">
        <f>(0)/18717.093</f>
        <v>0</v>
      </c>
      <c r="AW42" s="6">
        <f>(0)/18717.093</f>
        <v>0</v>
      </c>
      <c r="AX42" s="6">
        <v>5.7540986733356503E-4</v>
      </c>
      <c r="AY42" s="6">
        <v>0.22233735762278894</v>
      </c>
      <c r="AZ42" s="6">
        <v>8.3955344988668914E-4</v>
      </c>
      <c r="BA42" s="6">
        <v>2.021868460022077E-2</v>
      </c>
      <c r="BB42" s="6">
        <f>(0)/18717.093</f>
        <v>0</v>
      </c>
      <c r="BC42" s="6">
        <f>(0)/18717.093</f>
        <v>0</v>
      </c>
      <c r="BD42" s="6">
        <f>(0)/18717.093</f>
        <v>0</v>
      </c>
      <c r="BE42" s="6">
        <v>9.6126038375724269E-4</v>
      </c>
      <c r="BF42" s="6">
        <v>0.33975965177925865</v>
      </c>
      <c r="BG42" s="6">
        <f t="shared" ref="BG42:BN42" si="76">(0)/18717.093</f>
        <v>0</v>
      </c>
      <c r="BH42" s="6">
        <f t="shared" si="76"/>
        <v>0</v>
      </c>
      <c r="BI42" s="6">
        <f t="shared" si="76"/>
        <v>0</v>
      </c>
      <c r="BJ42" s="6">
        <f t="shared" si="76"/>
        <v>0</v>
      </c>
      <c r="BK42" s="6">
        <f t="shared" si="76"/>
        <v>0</v>
      </c>
      <c r="BL42" s="6">
        <f t="shared" si="76"/>
        <v>0</v>
      </c>
      <c r="BM42" s="6">
        <f t="shared" si="76"/>
        <v>0</v>
      </c>
      <c r="BN42" s="6">
        <f t="shared" si="76"/>
        <v>0</v>
      </c>
      <c r="BO42" s="6">
        <v>2.9294078946981775E-4</v>
      </c>
      <c r="BP42" s="6">
        <f>(0)/18717.093</f>
        <v>0</v>
      </c>
      <c r="BQ42" s="6">
        <v>4.2634825824715407E-5</v>
      </c>
      <c r="BR42" s="6">
        <v>4.1138867023848202E-3</v>
      </c>
      <c r="BS42" s="6">
        <v>6.979828544956207E-2</v>
      </c>
      <c r="BT42" s="6">
        <f>(0)/18717.093</f>
        <v>0</v>
      </c>
      <c r="BU42" s="6">
        <f>(0)/18717.093</f>
        <v>0</v>
      </c>
      <c r="BV42" s="6">
        <f>(0)/18717.093</f>
        <v>0</v>
      </c>
      <c r="BW42" s="6">
        <v>1.4235543949052343E-2</v>
      </c>
      <c r="BX42" s="6">
        <v>1.1059409706411138E-4</v>
      </c>
      <c r="BY42" s="6">
        <f>(0)/18717.093</f>
        <v>0</v>
      </c>
      <c r="BZ42" s="6">
        <v>9.9160697657483449E-2</v>
      </c>
      <c r="CA42" s="6">
        <f>(0)/18717.093</f>
        <v>0</v>
      </c>
      <c r="CB42" s="6">
        <f>(0)/18717.093</f>
        <v>0</v>
      </c>
      <c r="CC42" s="6">
        <f>(0)/18717.093</f>
        <v>0</v>
      </c>
      <c r="CD42" s="6">
        <v>0.20039388595226831</v>
      </c>
      <c r="CE42">
        <f>0</f>
        <v>0</v>
      </c>
      <c r="CF42">
        <v>18717.093000000001</v>
      </c>
    </row>
    <row r="43" spans="1:84" x14ac:dyDescent="0.25">
      <c r="A43" s="4" t="s">
        <v>67</v>
      </c>
      <c r="B43" s="5"/>
      <c r="C43" s="5"/>
      <c r="D43" s="5"/>
      <c r="E43" s="5"/>
      <c r="F43" s="5"/>
      <c r="G43" s="5">
        <v>6.21</v>
      </c>
      <c r="H43" s="5"/>
      <c r="I43" s="5"/>
      <c r="J43" s="5">
        <v>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>
        <v>6.21</v>
      </c>
      <c r="AR43" t="s">
        <v>67</v>
      </c>
      <c r="AS43" s="6">
        <f>(0)/6.21</f>
        <v>0</v>
      </c>
      <c r="AT43" s="6">
        <f>(0)/6.21</f>
        <v>0</v>
      </c>
      <c r="AU43" s="6">
        <f>(0)/6.21</f>
        <v>0</v>
      </c>
      <c r="AV43" s="6">
        <f>(0)/6.21</f>
        <v>0</v>
      </c>
      <c r="AW43" s="6">
        <f>(0)/6.21</f>
        <v>0</v>
      </c>
      <c r="AX43" s="6">
        <v>1</v>
      </c>
      <c r="AY43" s="6">
        <f>(0)/6.21</f>
        <v>0</v>
      </c>
      <c r="AZ43" s="6">
        <f>(0)/6.21</f>
        <v>0</v>
      </c>
      <c r="BA43" s="6">
        <v>0</v>
      </c>
      <c r="BB43" s="6">
        <f t="shared" ref="BB43:CD43" si="77">(0)/6.21</f>
        <v>0</v>
      </c>
      <c r="BC43" s="6">
        <f t="shared" si="77"/>
        <v>0</v>
      </c>
      <c r="BD43" s="6">
        <f t="shared" si="77"/>
        <v>0</v>
      </c>
      <c r="BE43" s="6">
        <f t="shared" si="77"/>
        <v>0</v>
      </c>
      <c r="BF43" s="6">
        <f t="shared" si="77"/>
        <v>0</v>
      </c>
      <c r="BG43" s="6">
        <f t="shared" si="77"/>
        <v>0</v>
      </c>
      <c r="BH43" s="6">
        <f t="shared" si="77"/>
        <v>0</v>
      </c>
      <c r="BI43" s="6">
        <f t="shared" si="77"/>
        <v>0</v>
      </c>
      <c r="BJ43" s="6">
        <f t="shared" si="77"/>
        <v>0</v>
      </c>
      <c r="BK43" s="6">
        <f t="shared" si="77"/>
        <v>0</v>
      </c>
      <c r="BL43" s="6">
        <f t="shared" si="77"/>
        <v>0</v>
      </c>
      <c r="BM43" s="6">
        <f t="shared" si="77"/>
        <v>0</v>
      </c>
      <c r="BN43" s="6">
        <f t="shared" si="77"/>
        <v>0</v>
      </c>
      <c r="BO43" s="6">
        <f t="shared" si="77"/>
        <v>0</v>
      </c>
      <c r="BP43" s="6">
        <f t="shared" si="77"/>
        <v>0</v>
      </c>
      <c r="BQ43" s="6">
        <f t="shared" si="77"/>
        <v>0</v>
      </c>
      <c r="BR43" s="6">
        <f t="shared" si="77"/>
        <v>0</v>
      </c>
      <c r="BS43" s="6">
        <f t="shared" si="77"/>
        <v>0</v>
      </c>
      <c r="BT43" s="6">
        <f t="shared" si="77"/>
        <v>0</v>
      </c>
      <c r="BU43" s="6">
        <f t="shared" si="77"/>
        <v>0</v>
      </c>
      <c r="BV43" s="6">
        <f t="shared" si="77"/>
        <v>0</v>
      </c>
      <c r="BW43" s="6">
        <f t="shared" si="77"/>
        <v>0</v>
      </c>
      <c r="BX43" s="6">
        <f t="shared" si="77"/>
        <v>0</v>
      </c>
      <c r="BY43" s="6">
        <f t="shared" si="77"/>
        <v>0</v>
      </c>
      <c r="BZ43" s="6">
        <f t="shared" si="77"/>
        <v>0</v>
      </c>
      <c r="CA43" s="6">
        <f t="shared" si="77"/>
        <v>0</v>
      </c>
      <c r="CB43" s="6">
        <f t="shared" si="77"/>
        <v>0</v>
      </c>
      <c r="CC43" s="6">
        <f t="shared" si="77"/>
        <v>0</v>
      </c>
      <c r="CD43" s="6">
        <f t="shared" si="77"/>
        <v>0</v>
      </c>
      <c r="CE43">
        <f>0</f>
        <v>0</v>
      </c>
      <c r="CF43">
        <v>6.21</v>
      </c>
    </row>
    <row r="44" spans="1:84" x14ac:dyDescent="0.25">
      <c r="A44" s="4" t="s">
        <v>68</v>
      </c>
      <c r="B44" s="5"/>
      <c r="C44" s="5"/>
      <c r="D44" s="5"/>
      <c r="E44" s="5"/>
      <c r="F44" s="5"/>
      <c r="G44" s="5">
        <v>76.176000000000002</v>
      </c>
      <c r="H44" s="5"/>
      <c r="I44" s="5"/>
      <c r="J44" s="5">
        <v>1.4870000000000001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>
        <v>0</v>
      </c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>
        <v>77.662999999999997</v>
      </c>
      <c r="AR44" t="s">
        <v>68</v>
      </c>
      <c r="AS44" s="6">
        <f>(0)/77.663</f>
        <v>0</v>
      </c>
      <c r="AT44" s="6">
        <f>(0)/77.663</f>
        <v>0</v>
      </c>
      <c r="AU44" s="6">
        <f>(0)/77.663</f>
        <v>0</v>
      </c>
      <c r="AV44" s="6">
        <f>(0)/77.663</f>
        <v>0</v>
      </c>
      <c r="AW44" s="6">
        <f>(0)/77.663</f>
        <v>0</v>
      </c>
      <c r="AX44" s="6">
        <v>0.98085317332577937</v>
      </c>
      <c r="AY44" s="6">
        <f>(0)/77.663</f>
        <v>0</v>
      </c>
      <c r="AZ44" s="6">
        <f>(0)/77.663</f>
        <v>0</v>
      </c>
      <c r="BA44" s="6">
        <v>1.9146826674220675E-2</v>
      </c>
      <c r="BB44" s="6">
        <f t="shared" ref="BB44:BN44" si="78">(0)/77.663</f>
        <v>0</v>
      </c>
      <c r="BC44" s="6">
        <f t="shared" si="78"/>
        <v>0</v>
      </c>
      <c r="BD44" s="6">
        <f t="shared" si="78"/>
        <v>0</v>
      </c>
      <c r="BE44" s="6">
        <f t="shared" si="78"/>
        <v>0</v>
      </c>
      <c r="BF44" s="6">
        <f t="shared" si="78"/>
        <v>0</v>
      </c>
      <c r="BG44" s="6">
        <f t="shared" si="78"/>
        <v>0</v>
      </c>
      <c r="BH44" s="6">
        <f t="shared" si="78"/>
        <v>0</v>
      </c>
      <c r="BI44" s="6">
        <f t="shared" si="78"/>
        <v>0</v>
      </c>
      <c r="BJ44" s="6">
        <f t="shared" si="78"/>
        <v>0</v>
      </c>
      <c r="BK44" s="6">
        <f t="shared" si="78"/>
        <v>0</v>
      </c>
      <c r="BL44" s="6">
        <f t="shared" si="78"/>
        <v>0</v>
      </c>
      <c r="BM44" s="6">
        <f t="shared" si="78"/>
        <v>0</v>
      </c>
      <c r="BN44" s="6">
        <f t="shared" si="78"/>
        <v>0</v>
      </c>
      <c r="BO44" s="6">
        <v>0</v>
      </c>
      <c r="BP44" s="6">
        <f t="shared" ref="BP44:CD44" si="79">(0)/77.663</f>
        <v>0</v>
      </c>
      <c r="BQ44" s="6">
        <f t="shared" si="79"/>
        <v>0</v>
      </c>
      <c r="BR44" s="6">
        <f t="shared" si="79"/>
        <v>0</v>
      </c>
      <c r="BS44" s="6">
        <f t="shared" si="79"/>
        <v>0</v>
      </c>
      <c r="BT44" s="6">
        <f t="shared" si="79"/>
        <v>0</v>
      </c>
      <c r="BU44" s="6">
        <f t="shared" si="79"/>
        <v>0</v>
      </c>
      <c r="BV44" s="6">
        <f t="shared" si="79"/>
        <v>0</v>
      </c>
      <c r="BW44" s="6">
        <f t="shared" si="79"/>
        <v>0</v>
      </c>
      <c r="BX44" s="6">
        <f t="shared" si="79"/>
        <v>0</v>
      </c>
      <c r="BY44" s="6">
        <f t="shared" si="79"/>
        <v>0</v>
      </c>
      <c r="BZ44" s="6">
        <f t="shared" si="79"/>
        <v>0</v>
      </c>
      <c r="CA44" s="6">
        <f t="shared" si="79"/>
        <v>0</v>
      </c>
      <c r="CB44" s="6">
        <f t="shared" si="79"/>
        <v>0</v>
      </c>
      <c r="CC44" s="6">
        <f t="shared" si="79"/>
        <v>0</v>
      </c>
      <c r="CD44" s="6">
        <f t="shared" si="79"/>
        <v>0</v>
      </c>
      <c r="CE44">
        <f>0</f>
        <v>0</v>
      </c>
      <c r="CF44">
        <v>77.662999999999997</v>
      </c>
    </row>
    <row r="45" spans="1:84" x14ac:dyDescent="0.25">
      <c r="A45" s="4" t="s">
        <v>34</v>
      </c>
      <c r="B45" s="5"/>
      <c r="C45" s="5">
        <v>319.89599999999996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>
        <v>229.94400000000002</v>
      </c>
      <c r="O45" s="5"/>
      <c r="P45" s="5"/>
      <c r="Q45" s="5"/>
      <c r="R45" s="5">
        <v>313.61599999999999</v>
      </c>
      <c r="S45" s="5"/>
      <c r="T45" s="5"/>
      <c r="U45" s="5"/>
      <c r="V45" s="5"/>
      <c r="W45" s="5"/>
      <c r="X45" s="5"/>
      <c r="Y45" s="5"/>
      <c r="Z45" s="5">
        <v>3.1350000000000002</v>
      </c>
      <c r="AA45" s="5">
        <v>33.948999999999998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>
        <v>900.53999999999985</v>
      </c>
      <c r="AR45" t="s">
        <v>34</v>
      </c>
      <c r="AS45" s="6">
        <f>(0)/900.54</f>
        <v>0</v>
      </c>
      <c r="AT45" s="6">
        <v>0.35522686388167102</v>
      </c>
      <c r="AU45" s="6">
        <f t="shared" ref="AU45:BD45" si="80">(0)/900.54</f>
        <v>0</v>
      </c>
      <c r="AV45" s="6">
        <f t="shared" si="80"/>
        <v>0</v>
      </c>
      <c r="AW45" s="6">
        <f t="shared" si="80"/>
        <v>0</v>
      </c>
      <c r="AX45" s="6">
        <f t="shared" si="80"/>
        <v>0</v>
      </c>
      <c r="AY45" s="6">
        <f t="shared" si="80"/>
        <v>0</v>
      </c>
      <c r="AZ45" s="6">
        <f t="shared" si="80"/>
        <v>0</v>
      </c>
      <c r="BA45" s="6">
        <f t="shared" si="80"/>
        <v>0</v>
      </c>
      <c r="BB45" s="6">
        <f t="shared" si="80"/>
        <v>0</v>
      </c>
      <c r="BC45" s="6">
        <f t="shared" si="80"/>
        <v>0</v>
      </c>
      <c r="BD45" s="6">
        <f t="shared" si="80"/>
        <v>0</v>
      </c>
      <c r="BE45" s="6">
        <v>0.25534012925577992</v>
      </c>
      <c r="BF45" s="6">
        <f>(0)/900.54</f>
        <v>0</v>
      </c>
      <c r="BG45" s="6">
        <f>(0)/900.54</f>
        <v>0</v>
      </c>
      <c r="BH45" s="6">
        <f>(0)/900.54</f>
        <v>0</v>
      </c>
      <c r="BI45" s="6">
        <v>0.34825327026006625</v>
      </c>
      <c r="BJ45" s="6">
        <f t="shared" ref="BJ45:BP45" si="81">(0)/900.54</f>
        <v>0</v>
      </c>
      <c r="BK45" s="6">
        <f t="shared" si="81"/>
        <v>0</v>
      </c>
      <c r="BL45" s="6">
        <f t="shared" si="81"/>
        <v>0</v>
      </c>
      <c r="BM45" s="6">
        <f t="shared" si="81"/>
        <v>0</v>
      </c>
      <c r="BN45" s="6">
        <f t="shared" si="81"/>
        <v>0</v>
      </c>
      <c r="BO45" s="6">
        <f t="shared" si="81"/>
        <v>0</v>
      </c>
      <c r="BP45" s="6">
        <f t="shared" si="81"/>
        <v>0</v>
      </c>
      <c r="BQ45" s="6">
        <v>3.4812445865813856E-3</v>
      </c>
      <c r="BR45" s="6">
        <v>3.7698492015901572E-2</v>
      </c>
      <c r="BS45" s="6">
        <f t="shared" ref="BS45:CD45" si="82">(0)/900.54</f>
        <v>0</v>
      </c>
      <c r="BT45" s="6">
        <f t="shared" si="82"/>
        <v>0</v>
      </c>
      <c r="BU45" s="6">
        <f t="shared" si="82"/>
        <v>0</v>
      </c>
      <c r="BV45" s="6">
        <f t="shared" si="82"/>
        <v>0</v>
      </c>
      <c r="BW45" s="6">
        <f t="shared" si="82"/>
        <v>0</v>
      </c>
      <c r="BX45" s="6">
        <f t="shared" si="82"/>
        <v>0</v>
      </c>
      <c r="BY45" s="6">
        <f t="shared" si="82"/>
        <v>0</v>
      </c>
      <c r="BZ45" s="6">
        <f t="shared" si="82"/>
        <v>0</v>
      </c>
      <c r="CA45" s="6">
        <f t="shared" si="82"/>
        <v>0</v>
      </c>
      <c r="CB45" s="6">
        <f t="shared" si="82"/>
        <v>0</v>
      </c>
      <c r="CC45" s="6">
        <f t="shared" si="82"/>
        <v>0</v>
      </c>
      <c r="CD45" s="6">
        <f t="shared" si="82"/>
        <v>0</v>
      </c>
      <c r="CE45">
        <f>0</f>
        <v>0</v>
      </c>
      <c r="CF45">
        <v>900.53999999999985</v>
      </c>
    </row>
    <row r="46" spans="1:84" x14ac:dyDescent="0.25">
      <c r="A46" s="4" t="s">
        <v>33</v>
      </c>
      <c r="B46" s="5"/>
      <c r="C46" s="5">
        <v>191.04899999999998</v>
      </c>
      <c r="D46" s="5"/>
      <c r="E46" s="5"/>
      <c r="F46" s="5"/>
      <c r="G46" s="5"/>
      <c r="H46" s="5"/>
      <c r="I46" s="5"/>
      <c r="J46" s="5">
        <v>1.4870000000000001</v>
      </c>
      <c r="K46" s="5"/>
      <c r="L46" s="5"/>
      <c r="M46" s="5"/>
      <c r="N46" s="5">
        <v>421.71100000000001</v>
      </c>
      <c r="O46" s="5"/>
      <c r="P46" s="5"/>
      <c r="Q46" s="5"/>
      <c r="R46" s="5">
        <v>61.167999999999992</v>
      </c>
      <c r="S46" s="5"/>
      <c r="T46" s="5"/>
      <c r="U46" s="5"/>
      <c r="V46" s="5"/>
      <c r="W46" s="5"/>
      <c r="X46" s="5">
        <v>4.41</v>
      </c>
      <c r="Y46" s="5"/>
      <c r="Z46" s="5"/>
      <c r="AA46" s="5">
        <v>11.783000000000001</v>
      </c>
      <c r="AB46" s="5"/>
      <c r="AC46" s="5"/>
      <c r="AD46" s="5"/>
      <c r="AE46" s="5"/>
      <c r="AF46" s="5">
        <v>4</v>
      </c>
      <c r="AG46" s="5"/>
      <c r="AH46" s="5"/>
      <c r="AI46" s="5"/>
      <c r="AJ46" s="5"/>
      <c r="AK46" s="5"/>
      <c r="AL46" s="5"/>
      <c r="AM46" s="5"/>
      <c r="AN46" s="5"/>
      <c r="AO46" s="5">
        <v>695.60799999999995</v>
      </c>
      <c r="AR46" t="s">
        <v>33</v>
      </c>
      <c r="AS46" s="6">
        <f>(0)/695.608</f>
        <v>0</v>
      </c>
      <c r="AT46" s="6">
        <v>0.27465037779899021</v>
      </c>
      <c r="AU46" s="6">
        <f t="shared" ref="AU46:AZ46" si="83">(0)/695.608</f>
        <v>0</v>
      </c>
      <c r="AV46" s="6">
        <f t="shared" si="83"/>
        <v>0</v>
      </c>
      <c r="AW46" s="6">
        <f t="shared" si="83"/>
        <v>0</v>
      </c>
      <c r="AX46" s="6">
        <f t="shared" si="83"/>
        <v>0</v>
      </c>
      <c r="AY46" s="6">
        <f t="shared" si="83"/>
        <v>0</v>
      </c>
      <c r="AZ46" s="6">
        <f t="shared" si="83"/>
        <v>0</v>
      </c>
      <c r="BA46" s="6">
        <v>2.1376982438384841E-3</v>
      </c>
      <c r="BB46" s="6">
        <f>(0)/695.608</f>
        <v>0</v>
      </c>
      <c r="BC46" s="6">
        <f>(0)/695.608</f>
        <v>0</v>
      </c>
      <c r="BD46" s="6">
        <f>(0)/695.608</f>
        <v>0</v>
      </c>
      <c r="BE46" s="6">
        <v>0.60624805925176251</v>
      </c>
      <c r="BF46" s="6">
        <f>(0)/695.608</f>
        <v>0</v>
      </c>
      <c r="BG46" s="6">
        <f>(0)/695.608</f>
        <v>0</v>
      </c>
      <c r="BH46" s="6">
        <f>(0)/695.608</f>
        <v>0</v>
      </c>
      <c r="BI46" s="6">
        <v>8.7934583846074221E-2</v>
      </c>
      <c r="BJ46" s="6">
        <f>(0)/695.608</f>
        <v>0</v>
      </c>
      <c r="BK46" s="6">
        <f>(0)/695.608</f>
        <v>0</v>
      </c>
      <c r="BL46" s="6">
        <f>(0)/695.608</f>
        <v>0</v>
      </c>
      <c r="BM46" s="6">
        <f>(0)/695.608</f>
        <v>0</v>
      </c>
      <c r="BN46" s="6">
        <f>(0)/695.608</f>
        <v>0</v>
      </c>
      <c r="BO46" s="6">
        <v>6.3397775758760686E-3</v>
      </c>
      <c r="BP46" s="6">
        <f>(0)/695.608</f>
        <v>0</v>
      </c>
      <c r="BQ46" s="6">
        <f>(0)/695.608</f>
        <v>0</v>
      </c>
      <c r="BR46" s="6">
        <v>1.6939138135271592E-2</v>
      </c>
      <c r="BS46" s="6">
        <f>(0)/695.608</f>
        <v>0</v>
      </c>
      <c r="BT46" s="6">
        <f>(0)/695.608</f>
        <v>0</v>
      </c>
      <c r="BU46" s="6">
        <f>(0)/695.608</f>
        <v>0</v>
      </c>
      <c r="BV46" s="6">
        <f>(0)/695.608</f>
        <v>0</v>
      </c>
      <c r="BW46" s="6">
        <v>5.7503651481869101E-3</v>
      </c>
      <c r="BX46" s="6">
        <f t="shared" ref="BX46:CD46" si="84">(0)/695.608</f>
        <v>0</v>
      </c>
      <c r="BY46" s="6">
        <f t="shared" si="84"/>
        <v>0</v>
      </c>
      <c r="BZ46" s="6">
        <f t="shared" si="84"/>
        <v>0</v>
      </c>
      <c r="CA46" s="6">
        <f t="shared" si="84"/>
        <v>0</v>
      </c>
      <c r="CB46" s="6">
        <f t="shared" si="84"/>
        <v>0</v>
      </c>
      <c r="CC46" s="6">
        <f t="shared" si="84"/>
        <v>0</v>
      </c>
      <c r="CD46" s="6">
        <f t="shared" si="84"/>
        <v>0</v>
      </c>
      <c r="CE46">
        <f>0</f>
        <v>0</v>
      </c>
      <c r="CF46">
        <v>695.60799999999995</v>
      </c>
    </row>
    <row r="47" spans="1:84" x14ac:dyDescent="0.25">
      <c r="A47" s="4" t="s">
        <v>30</v>
      </c>
      <c r="B47" s="5"/>
      <c r="C47" s="5">
        <v>267.267</v>
      </c>
      <c r="D47" s="5"/>
      <c r="E47" s="5"/>
      <c r="F47" s="5"/>
      <c r="G47" s="5">
        <v>17.234000000000002</v>
      </c>
      <c r="H47" s="5"/>
      <c r="I47" s="5"/>
      <c r="J47" s="5">
        <v>67.673000000000002</v>
      </c>
      <c r="K47" s="5"/>
      <c r="L47" s="5"/>
      <c r="M47" s="5"/>
      <c r="N47" s="5">
        <v>158.87599999999998</v>
      </c>
      <c r="O47" s="5"/>
      <c r="P47" s="5"/>
      <c r="Q47" s="5"/>
      <c r="R47" s="5">
        <v>72.772000000000006</v>
      </c>
      <c r="S47" s="5"/>
      <c r="T47" s="5"/>
      <c r="U47" s="5"/>
      <c r="V47" s="5"/>
      <c r="W47" s="5"/>
      <c r="X47" s="5">
        <v>18.782</v>
      </c>
      <c r="Y47" s="5"/>
      <c r="Z47" s="5">
        <v>9.234</v>
      </c>
      <c r="AA47" s="5">
        <v>558.16300000000001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>
        <v>1170.0010000000002</v>
      </c>
      <c r="AR47" t="s">
        <v>30</v>
      </c>
      <c r="AS47" s="6">
        <f>(0)/1170.001</f>
        <v>0</v>
      </c>
      <c r="AT47" s="6">
        <v>0.22843313809133492</v>
      </c>
      <c r="AU47" s="6">
        <f>(0)/1170.001</f>
        <v>0</v>
      </c>
      <c r="AV47" s="6">
        <f>(0)/1170.001</f>
        <v>0</v>
      </c>
      <c r="AW47" s="6">
        <f>(0)/1170.001</f>
        <v>0</v>
      </c>
      <c r="AX47" s="6">
        <v>1.4729901940254751E-2</v>
      </c>
      <c r="AY47" s="6">
        <f>(0)/1170.001</f>
        <v>0</v>
      </c>
      <c r="AZ47" s="6">
        <f>(0)/1170.001</f>
        <v>0</v>
      </c>
      <c r="BA47" s="6">
        <v>5.7840121504169645E-2</v>
      </c>
      <c r="BB47" s="6">
        <f>(0)/1170.001</f>
        <v>0</v>
      </c>
      <c r="BC47" s="6">
        <f>(0)/1170.001</f>
        <v>0</v>
      </c>
      <c r="BD47" s="6">
        <f>(0)/1170.001</f>
        <v>0</v>
      </c>
      <c r="BE47" s="6">
        <v>0.1357913369304812</v>
      </c>
      <c r="BF47" s="6">
        <f>(0)/1170.001</f>
        <v>0</v>
      </c>
      <c r="BG47" s="6">
        <f>(0)/1170.001</f>
        <v>0</v>
      </c>
      <c r="BH47" s="6">
        <f>(0)/1170.001</f>
        <v>0</v>
      </c>
      <c r="BI47" s="6">
        <v>6.2198237437403894E-2</v>
      </c>
      <c r="BJ47" s="6">
        <f>(0)/1170.001</f>
        <v>0</v>
      </c>
      <c r="BK47" s="6">
        <f>(0)/1170.001</f>
        <v>0</v>
      </c>
      <c r="BL47" s="6">
        <f>(0)/1170.001</f>
        <v>0</v>
      </c>
      <c r="BM47" s="6">
        <f>(0)/1170.001</f>
        <v>0</v>
      </c>
      <c r="BN47" s="6">
        <f>(0)/1170.001</f>
        <v>0</v>
      </c>
      <c r="BO47" s="6">
        <v>1.6052977732497663E-2</v>
      </c>
      <c r="BP47" s="6">
        <f>(0)/1170.001</f>
        <v>0</v>
      </c>
      <c r="BQ47" s="6">
        <v>7.8923009467513263E-3</v>
      </c>
      <c r="BR47" s="6">
        <v>0.47706198541710643</v>
      </c>
      <c r="BS47" s="6">
        <f t="shared" ref="BS47:CD47" si="85">(0)/1170.001</f>
        <v>0</v>
      </c>
      <c r="BT47" s="6">
        <f t="shared" si="85"/>
        <v>0</v>
      </c>
      <c r="BU47" s="6">
        <f t="shared" si="85"/>
        <v>0</v>
      </c>
      <c r="BV47" s="6">
        <f t="shared" si="85"/>
        <v>0</v>
      </c>
      <c r="BW47" s="6">
        <f t="shared" si="85"/>
        <v>0</v>
      </c>
      <c r="BX47" s="6">
        <f t="shared" si="85"/>
        <v>0</v>
      </c>
      <c r="BY47" s="6">
        <f t="shared" si="85"/>
        <v>0</v>
      </c>
      <c r="BZ47" s="6">
        <f t="shared" si="85"/>
        <v>0</v>
      </c>
      <c r="CA47" s="6">
        <f t="shared" si="85"/>
        <v>0</v>
      </c>
      <c r="CB47" s="6">
        <f t="shared" si="85"/>
        <v>0</v>
      </c>
      <c r="CC47" s="6">
        <f t="shared" si="85"/>
        <v>0</v>
      </c>
      <c r="CD47" s="6">
        <f t="shared" si="85"/>
        <v>0</v>
      </c>
      <c r="CE47">
        <f>0</f>
        <v>0</v>
      </c>
      <c r="CF47">
        <v>1170.0010000000002</v>
      </c>
    </row>
    <row r="48" spans="1:84" x14ac:dyDescent="0.25">
      <c r="A48" s="4" t="s">
        <v>29</v>
      </c>
      <c r="B48" s="5"/>
      <c r="C48" s="5">
        <v>5.46</v>
      </c>
      <c r="D48" s="5"/>
      <c r="E48" s="5"/>
      <c r="F48" s="5"/>
      <c r="G48" s="5"/>
      <c r="H48" s="5"/>
      <c r="I48" s="5"/>
      <c r="J48" s="5">
        <v>74.573999999999998</v>
      </c>
      <c r="K48" s="5"/>
      <c r="L48" s="5"/>
      <c r="M48" s="5"/>
      <c r="N48" s="5">
        <v>382.33000000000004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v>43.724000000000004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>
        <v>506.08800000000002</v>
      </c>
      <c r="AR48" t="s">
        <v>29</v>
      </c>
      <c r="AS48" s="6">
        <f>(0)/506.088</f>
        <v>0</v>
      </c>
      <c r="AT48" s="6">
        <v>1.078863754920093E-2</v>
      </c>
      <c r="AU48" s="6">
        <f t="shared" ref="AU48:AZ48" si="86">(0)/506.088</f>
        <v>0</v>
      </c>
      <c r="AV48" s="6">
        <f t="shared" si="86"/>
        <v>0</v>
      </c>
      <c r="AW48" s="6">
        <f t="shared" si="86"/>
        <v>0</v>
      </c>
      <c r="AX48" s="6">
        <f t="shared" si="86"/>
        <v>0</v>
      </c>
      <c r="AY48" s="6">
        <f t="shared" si="86"/>
        <v>0</v>
      </c>
      <c r="AZ48" s="6">
        <f t="shared" si="86"/>
        <v>0</v>
      </c>
      <c r="BA48" s="6">
        <v>0.14735381988903115</v>
      </c>
      <c r="BB48" s="6">
        <f>(0)/506.088</f>
        <v>0</v>
      </c>
      <c r="BC48" s="6">
        <f>(0)/506.088</f>
        <v>0</v>
      </c>
      <c r="BD48" s="6">
        <f>(0)/506.088</f>
        <v>0</v>
      </c>
      <c r="BE48" s="6">
        <v>0.75546150076666518</v>
      </c>
      <c r="BF48" s="6">
        <f t="shared" ref="BF48:BQ48" si="87">(0)/506.088</f>
        <v>0</v>
      </c>
      <c r="BG48" s="6">
        <f t="shared" si="87"/>
        <v>0</v>
      </c>
      <c r="BH48" s="6">
        <f t="shared" si="87"/>
        <v>0</v>
      </c>
      <c r="BI48" s="6">
        <f t="shared" si="87"/>
        <v>0</v>
      </c>
      <c r="BJ48" s="6">
        <f t="shared" si="87"/>
        <v>0</v>
      </c>
      <c r="BK48" s="6">
        <f t="shared" si="87"/>
        <v>0</v>
      </c>
      <c r="BL48" s="6">
        <f t="shared" si="87"/>
        <v>0</v>
      </c>
      <c r="BM48" s="6">
        <f t="shared" si="87"/>
        <v>0</v>
      </c>
      <c r="BN48" s="6">
        <f t="shared" si="87"/>
        <v>0</v>
      </c>
      <c r="BO48" s="6">
        <f t="shared" si="87"/>
        <v>0</v>
      </c>
      <c r="BP48" s="6">
        <f t="shared" si="87"/>
        <v>0</v>
      </c>
      <c r="BQ48" s="6">
        <f t="shared" si="87"/>
        <v>0</v>
      </c>
      <c r="BR48" s="6">
        <v>8.6396041795102838E-2</v>
      </c>
      <c r="BS48" s="6">
        <f t="shared" ref="BS48:CD48" si="88">(0)/506.088</f>
        <v>0</v>
      </c>
      <c r="BT48" s="6">
        <f t="shared" si="88"/>
        <v>0</v>
      </c>
      <c r="BU48" s="6">
        <f t="shared" si="88"/>
        <v>0</v>
      </c>
      <c r="BV48" s="6">
        <f t="shared" si="88"/>
        <v>0</v>
      </c>
      <c r="BW48" s="6">
        <f t="shared" si="88"/>
        <v>0</v>
      </c>
      <c r="BX48" s="6">
        <f t="shared" si="88"/>
        <v>0</v>
      </c>
      <c r="BY48" s="6">
        <f t="shared" si="88"/>
        <v>0</v>
      </c>
      <c r="BZ48" s="6">
        <f t="shared" si="88"/>
        <v>0</v>
      </c>
      <c r="CA48" s="6">
        <f t="shared" si="88"/>
        <v>0</v>
      </c>
      <c r="CB48" s="6">
        <f t="shared" si="88"/>
        <v>0</v>
      </c>
      <c r="CC48" s="6">
        <f t="shared" si="88"/>
        <v>0</v>
      </c>
      <c r="CD48" s="6">
        <f t="shared" si="88"/>
        <v>0</v>
      </c>
      <c r="CE48">
        <f>0</f>
        <v>0</v>
      </c>
      <c r="CF48">
        <v>506.08800000000002</v>
      </c>
    </row>
    <row r="49" spans="1:84" x14ac:dyDescent="0.25">
      <c r="A49" s="4" t="s">
        <v>125</v>
      </c>
      <c r="B49" s="5"/>
      <c r="C49" s="5"/>
      <c r="D49" s="5"/>
      <c r="E49" s="5"/>
      <c r="F49" s="5"/>
      <c r="G49" s="5"/>
      <c r="H49" s="5"/>
      <c r="I49" s="5"/>
      <c r="J49" s="5">
        <v>179.42100000000002</v>
      </c>
      <c r="K49" s="5"/>
      <c r="L49" s="5"/>
      <c r="M49" s="5"/>
      <c r="N49" s="5">
        <v>114.699</v>
      </c>
      <c r="O49" s="5"/>
      <c r="P49" s="5"/>
      <c r="Q49" s="5"/>
      <c r="R49" s="5"/>
      <c r="S49" s="5"/>
      <c r="T49" s="5"/>
      <c r="U49" s="5"/>
      <c r="V49" s="5"/>
      <c r="W49" s="5"/>
      <c r="X49" s="5">
        <v>4</v>
      </c>
      <c r="Y49" s="5"/>
      <c r="Z49" s="5"/>
      <c r="AA49" s="5">
        <v>10.728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>
        <v>308.84800000000001</v>
      </c>
      <c r="AR49" t="s">
        <v>125</v>
      </c>
      <c r="AS49" s="6">
        <f t="shared" ref="AS49:AZ49" si="89">(0)/308.848</f>
        <v>0</v>
      </c>
      <c r="AT49" s="6">
        <f t="shared" si="89"/>
        <v>0</v>
      </c>
      <c r="AU49" s="6">
        <f t="shared" si="89"/>
        <v>0</v>
      </c>
      <c r="AV49" s="6">
        <f t="shared" si="89"/>
        <v>0</v>
      </c>
      <c r="AW49" s="6">
        <f t="shared" si="89"/>
        <v>0</v>
      </c>
      <c r="AX49" s="6">
        <f t="shared" si="89"/>
        <v>0</v>
      </c>
      <c r="AY49" s="6">
        <f t="shared" si="89"/>
        <v>0</v>
      </c>
      <c r="AZ49" s="6">
        <f t="shared" si="89"/>
        <v>0</v>
      </c>
      <c r="BA49" s="6">
        <v>0.58093625343210908</v>
      </c>
      <c r="BB49" s="6">
        <f>(0)/308.848</f>
        <v>0</v>
      </c>
      <c r="BC49" s="6">
        <f>(0)/308.848</f>
        <v>0</v>
      </c>
      <c r="BD49" s="6">
        <f>(0)/308.848</f>
        <v>0</v>
      </c>
      <c r="BE49" s="6">
        <v>0.37137685851940111</v>
      </c>
      <c r="BF49" s="6">
        <f t="shared" ref="BF49:BN49" si="90">(0)/308.848</f>
        <v>0</v>
      </c>
      <c r="BG49" s="6">
        <f t="shared" si="90"/>
        <v>0</v>
      </c>
      <c r="BH49" s="6">
        <f t="shared" si="90"/>
        <v>0</v>
      </c>
      <c r="BI49" s="6">
        <f t="shared" si="90"/>
        <v>0</v>
      </c>
      <c r="BJ49" s="6">
        <f t="shared" si="90"/>
        <v>0</v>
      </c>
      <c r="BK49" s="6">
        <f t="shared" si="90"/>
        <v>0</v>
      </c>
      <c r="BL49" s="6">
        <f t="shared" si="90"/>
        <v>0</v>
      </c>
      <c r="BM49" s="6">
        <f t="shared" si="90"/>
        <v>0</v>
      </c>
      <c r="BN49" s="6">
        <f t="shared" si="90"/>
        <v>0</v>
      </c>
      <c r="BO49" s="6">
        <v>1.2951354711702844E-2</v>
      </c>
      <c r="BP49" s="6">
        <f>(0)/308.848</f>
        <v>0</v>
      </c>
      <c r="BQ49" s="6">
        <f>(0)/308.848</f>
        <v>0</v>
      </c>
      <c r="BR49" s="6">
        <v>3.4735533336787028E-2</v>
      </c>
      <c r="BS49" s="6">
        <f t="shared" ref="BS49:CD49" si="91">(0)/308.848</f>
        <v>0</v>
      </c>
      <c r="BT49" s="6">
        <f t="shared" si="91"/>
        <v>0</v>
      </c>
      <c r="BU49" s="6">
        <f t="shared" si="91"/>
        <v>0</v>
      </c>
      <c r="BV49" s="6">
        <f t="shared" si="91"/>
        <v>0</v>
      </c>
      <c r="BW49" s="6">
        <f t="shared" si="91"/>
        <v>0</v>
      </c>
      <c r="BX49" s="6">
        <f t="shared" si="91"/>
        <v>0</v>
      </c>
      <c r="BY49" s="6">
        <f t="shared" si="91"/>
        <v>0</v>
      </c>
      <c r="BZ49" s="6">
        <f t="shared" si="91"/>
        <v>0</v>
      </c>
      <c r="CA49" s="6">
        <f t="shared" si="91"/>
        <v>0</v>
      </c>
      <c r="CB49" s="6">
        <f t="shared" si="91"/>
        <v>0</v>
      </c>
      <c r="CC49" s="6">
        <f t="shared" si="91"/>
        <v>0</v>
      </c>
      <c r="CD49" s="6">
        <f t="shared" si="91"/>
        <v>0</v>
      </c>
      <c r="CE49">
        <f>0</f>
        <v>0</v>
      </c>
      <c r="CF49">
        <v>308.84800000000001</v>
      </c>
    </row>
    <row r="50" spans="1:84" x14ac:dyDescent="0.25">
      <c r="A50" s="4" t="s">
        <v>27</v>
      </c>
      <c r="B50" s="5"/>
      <c r="C50" s="5">
        <v>4340.9539999999997</v>
      </c>
      <c r="D50" s="5"/>
      <c r="E50" s="5"/>
      <c r="F50" s="5"/>
      <c r="G50" s="5"/>
      <c r="H50" s="5"/>
      <c r="I50" s="5"/>
      <c r="J50" s="5">
        <v>1.599</v>
      </c>
      <c r="K50" s="5"/>
      <c r="L50" s="5"/>
      <c r="M50" s="5"/>
      <c r="N50" s="5">
        <v>278.87599999999998</v>
      </c>
      <c r="O50" s="5"/>
      <c r="P50" s="5"/>
      <c r="Q50" s="5"/>
      <c r="R50" s="5">
        <v>9.06</v>
      </c>
      <c r="S50" s="5"/>
      <c r="T50" s="5"/>
      <c r="U50" s="5"/>
      <c r="V50" s="5"/>
      <c r="W50" s="5"/>
      <c r="X50" s="5"/>
      <c r="Y50" s="5"/>
      <c r="Z50" s="5"/>
      <c r="AA50" s="5">
        <v>120.452</v>
      </c>
      <c r="AB50" s="5"/>
      <c r="AC50" s="5"/>
      <c r="AD50" s="5"/>
      <c r="AE50" s="5"/>
      <c r="AF50" s="5"/>
      <c r="AG50" s="5"/>
      <c r="AH50" s="5"/>
      <c r="AI50" s="5"/>
      <c r="AJ50" s="5">
        <v>37</v>
      </c>
      <c r="AK50" s="5"/>
      <c r="AL50" s="5"/>
      <c r="AM50" s="5"/>
      <c r="AN50" s="5"/>
      <c r="AO50" s="5">
        <v>4787.9410000000007</v>
      </c>
      <c r="AR50" t="s">
        <v>27</v>
      </c>
      <c r="AS50" s="6">
        <f>(0)/4787.941</f>
        <v>0</v>
      </c>
      <c r="AT50" s="6">
        <v>0.90664316874414264</v>
      </c>
      <c r="AU50" s="6">
        <f t="shared" ref="AU50:AZ50" si="92">(0)/4787.941</f>
        <v>0</v>
      </c>
      <c r="AV50" s="6">
        <f t="shared" si="92"/>
        <v>0</v>
      </c>
      <c r="AW50" s="6">
        <f t="shared" si="92"/>
        <v>0</v>
      </c>
      <c r="AX50" s="6">
        <f t="shared" si="92"/>
        <v>0</v>
      </c>
      <c r="AY50" s="6">
        <f t="shared" si="92"/>
        <v>0</v>
      </c>
      <c r="AZ50" s="6">
        <f t="shared" si="92"/>
        <v>0</v>
      </c>
      <c r="BA50" s="6">
        <v>3.3396401501188086E-4</v>
      </c>
      <c r="BB50" s="6">
        <f>(0)/4787.941</f>
        <v>0</v>
      </c>
      <c r="BC50" s="6">
        <f>(0)/4787.941</f>
        <v>0</v>
      </c>
      <c r="BD50" s="6">
        <f>(0)/4787.941</f>
        <v>0</v>
      </c>
      <c r="BE50" s="6">
        <v>5.8245496341746889E-2</v>
      </c>
      <c r="BF50" s="6">
        <f>(0)/4787.941</f>
        <v>0</v>
      </c>
      <c r="BG50" s="6">
        <f>(0)/4787.941</f>
        <v>0</v>
      </c>
      <c r="BH50" s="6">
        <f>(0)/4787.941</f>
        <v>0</v>
      </c>
      <c r="BI50" s="6">
        <v>1.8922538936883306E-3</v>
      </c>
      <c r="BJ50" s="6">
        <f t="shared" ref="BJ50:BQ50" si="93">(0)/4787.941</f>
        <v>0</v>
      </c>
      <c r="BK50" s="6">
        <f t="shared" si="93"/>
        <v>0</v>
      </c>
      <c r="BL50" s="6">
        <f t="shared" si="93"/>
        <v>0</v>
      </c>
      <c r="BM50" s="6">
        <f t="shared" si="93"/>
        <v>0</v>
      </c>
      <c r="BN50" s="6">
        <f t="shared" si="93"/>
        <v>0</v>
      </c>
      <c r="BO50" s="6">
        <f t="shared" si="93"/>
        <v>0</v>
      </c>
      <c r="BP50" s="6">
        <f t="shared" si="93"/>
        <v>0</v>
      </c>
      <c r="BQ50" s="6">
        <f t="shared" si="93"/>
        <v>0</v>
      </c>
      <c r="BR50" s="6">
        <v>2.515736931595439E-2</v>
      </c>
      <c r="BS50" s="6">
        <f t="shared" ref="BS50:BZ50" si="94">(0)/4787.941</f>
        <v>0</v>
      </c>
      <c r="BT50" s="6">
        <f t="shared" si="94"/>
        <v>0</v>
      </c>
      <c r="BU50" s="6">
        <f t="shared" si="94"/>
        <v>0</v>
      </c>
      <c r="BV50" s="6">
        <f t="shared" si="94"/>
        <v>0</v>
      </c>
      <c r="BW50" s="6">
        <f t="shared" si="94"/>
        <v>0</v>
      </c>
      <c r="BX50" s="6">
        <f t="shared" si="94"/>
        <v>0</v>
      </c>
      <c r="BY50" s="6">
        <f t="shared" si="94"/>
        <v>0</v>
      </c>
      <c r="BZ50" s="6">
        <f t="shared" si="94"/>
        <v>0</v>
      </c>
      <c r="CA50" s="6">
        <v>7.7277476894556541E-3</v>
      </c>
      <c r="CB50" s="6">
        <f>(0)/4787.941</f>
        <v>0</v>
      </c>
      <c r="CC50" s="6">
        <f>(0)/4787.941</f>
        <v>0</v>
      </c>
      <c r="CD50" s="6">
        <f>(0)/4787.941</f>
        <v>0</v>
      </c>
      <c r="CE50">
        <f>0</f>
        <v>0</v>
      </c>
      <c r="CF50">
        <v>4787.9410000000007</v>
      </c>
    </row>
    <row r="51" spans="1:84" x14ac:dyDescent="0.25">
      <c r="A51" s="4" t="s">
        <v>69</v>
      </c>
      <c r="B51" s="5"/>
      <c r="C51" s="5"/>
      <c r="D51" s="5"/>
      <c r="E51" s="5"/>
      <c r="F51" s="5"/>
      <c r="G51" s="5">
        <v>22.77</v>
      </c>
      <c r="H51" s="5"/>
      <c r="I51" s="5"/>
      <c r="J51" s="5">
        <v>85.805000000000007</v>
      </c>
      <c r="K51" s="5"/>
      <c r="L51" s="5">
        <v>426.80999999999995</v>
      </c>
      <c r="M51" s="5"/>
      <c r="N51" s="5">
        <v>283.37400000000002</v>
      </c>
      <c r="O51" s="5">
        <v>2.5409999999999999</v>
      </c>
      <c r="P51" s="5"/>
      <c r="Q51" s="5"/>
      <c r="R51" s="5">
        <v>6.3280000000000003</v>
      </c>
      <c r="S51" s="5">
        <v>16.986000000000001</v>
      </c>
      <c r="T51" s="5">
        <v>58.620999999999995</v>
      </c>
      <c r="U51" s="5"/>
      <c r="V51" s="5"/>
      <c r="W51" s="5"/>
      <c r="X51" s="5">
        <v>18.170000000000002</v>
      </c>
      <c r="Y51" s="5"/>
      <c r="Z51" s="5"/>
      <c r="AA51" s="5">
        <v>348.22800000000001</v>
      </c>
      <c r="AB51" s="5"/>
      <c r="AC51" s="5"/>
      <c r="AD51" s="5"/>
      <c r="AE51" s="5"/>
      <c r="AF51" s="5"/>
      <c r="AG51" s="5">
        <v>19.215</v>
      </c>
      <c r="AH51" s="5"/>
      <c r="AI51" s="5"/>
      <c r="AJ51" s="5"/>
      <c r="AK51" s="5"/>
      <c r="AL51" s="5"/>
      <c r="AM51" s="5">
        <v>13.728</v>
      </c>
      <c r="AN51" s="5"/>
      <c r="AO51" s="5">
        <v>1302.576</v>
      </c>
      <c r="AR51" t="s">
        <v>69</v>
      </c>
      <c r="AS51" s="6">
        <f>(0)/1302.576</f>
        <v>0</v>
      </c>
      <c r="AT51" s="6">
        <f>(0)/1302.576</f>
        <v>0</v>
      </c>
      <c r="AU51" s="6">
        <f>(0)/1302.576</f>
        <v>0</v>
      </c>
      <c r="AV51" s="6">
        <f>(0)/1302.576</f>
        <v>0</v>
      </c>
      <c r="AW51" s="6">
        <f>(0)/1302.576</f>
        <v>0</v>
      </c>
      <c r="AX51" s="6">
        <v>1.7480745845156059E-2</v>
      </c>
      <c r="AY51" s="6">
        <f>(0)/1302.576</f>
        <v>0</v>
      </c>
      <c r="AZ51" s="6">
        <f>(0)/1302.576</f>
        <v>0</v>
      </c>
      <c r="BA51" s="6">
        <v>6.5873315645305922E-2</v>
      </c>
      <c r="BB51" s="6">
        <f>(0)/1302.576</f>
        <v>0</v>
      </c>
      <c r="BC51" s="6">
        <v>0.32766610163245746</v>
      </c>
      <c r="BD51" s="6">
        <f>(0)/1302.576</f>
        <v>0</v>
      </c>
      <c r="BE51" s="6">
        <v>0.21754891845082361</v>
      </c>
      <c r="BF51" s="6">
        <v>1.9507498986623428E-3</v>
      </c>
      <c r="BG51" s="6">
        <f>(0)/1302.576</f>
        <v>0</v>
      </c>
      <c r="BH51" s="6">
        <f>(0)/1302.576</f>
        <v>0</v>
      </c>
      <c r="BI51" s="6">
        <v>4.8580658633354213E-3</v>
      </c>
      <c r="BJ51" s="6">
        <v>1.3040313962486642E-2</v>
      </c>
      <c r="BK51" s="6">
        <v>4.5003899964378272E-2</v>
      </c>
      <c r="BL51" s="6">
        <f>(0)/1302.576</f>
        <v>0</v>
      </c>
      <c r="BM51" s="6">
        <f>(0)/1302.576</f>
        <v>0</v>
      </c>
      <c r="BN51" s="6">
        <f>(0)/1302.576</f>
        <v>0</v>
      </c>
      <c r="BO51" s="6">
        <v>1.3949282038053826E-2</v>
      </c>
      <c r="BP51" s="6">
        <f>(0)/1302.576</f>
        <v>0</v>
      </c>
      <c r="BQ51" s="6">
        <f>(0)/1302.576</f>
        <v>0</v>
      </c>
      <c r="BR51" s="6">
        <v>0.26733795187382542</v>
      </c>
      <c r="BS51" s="6">
        <f>(0)/1302.576</f>
        <v>0</v>
      </c>
      <c r="BT51" s="6">
        <f>(0)/1302.576</f>
        <v>0</v>
      </c>
      <c r="BU51" s="6">
        <f>(0)/1302.576</f>
        <v>0</v>
      </c>
      <c r="BV51" s="6">
        <f>(0)/1302.576</f>
        <v>0</v>
      </c>
      <c r="BW51" s="6">
        <f>(0)/1302.576</f>
        <v>0</v>
      </c>
      <c r="BX51" s="6">
        <v>1.4751538489884659E-2</v>
      </c>
      <c r="BY51" s="6">
        <f>(0)/1302.576</f>
        <v>0</v>
      </c>
      <c r="BZ51" s="6">
        <f>(0)/1302.576</f>
        <v>0</v>
      </c>
      <c r="CA51" s="6">
        <f>(0)/1302.576</f>
        <v>0</v>
      </c>
      <c r="CB51" s="6">
        <f>(0)/1302.576</f>
        <v>0</v>
      </c>
      <c r="CC51" s="6">
        <f>(0)/1302.576</f>
        <v>0</v>
      </c>
      <c r="CD51" s="6">
        <v>1.053911633563032E-2</v>
      </c>
      <c r="CE51">
        <f>0</f>
        <v>0</v>
      </c>
      <c r="CF51">
        <v>1302.576</v>
      </c>
    </row>
    <row r="52" spans="1:84" x14ac:dyDescent="0.25">
      <c r="A52" s="4" t="s">
        <v>98</v>
      </c>
      <c r="B52" s="5"/>
      <c r="C52" s="5"/>
      <c r="D52" s="5"/>
      <c r="E52" s="5"/>
      <c r="F52" s="5"/>
      <c r="G52" s="5"/>
      <c r="H52" s="5"/>
      <c r="I52" s="5">
        <v>2.2679999999999998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>
        <v>2.2679999999999998</v>
      </c>
      <c r="AR52" t="s">
        <v>98</v>
      </c>
      <c r="AS52" s="6">
        <f t="shared" ref="AS52:AY52" si="95">(0)/2.268</f>
        <v>0</v>
      </c>
      <c r="AT52" s="6">
        <f t="shared" si="95"/>
        <v>0</v>
      </c>
      <c r="AU52" s="6">
        <f t="shared" si="95"/>
        <v>0</v>
      </c>
      <c r="AV52" s="6">
        <f t="shared" si="95"/>
        <v>0</v>
      </c>
      <c r="AW52" s="6">
        <f t="shared" si="95"/>
        <v>0</v>
      </c>
      <c r="AX52" s="6">
        <f t="shared" si="95"/>
        <v>0</v>
      </c>
      <c r="AY52" s="6">
        <f t="shared" si="95"/>
        <v>0</v>
      </c>
      <c r="AZ52" s="6">
        <v>1</v>
      </c>
      <c r="BA52" s="6">
        <f t="shared" ref="BA52:CD52" si="96">(0)/2.268</f>
        <v>0</v>
      </c>
      <c r="BB52" s="6">
        <f t="shared" si="96"/>
        <v>0</v>
      </c>
      <c r="BC52" s="6">
        <f t="shared" si="96"/>
        <v>0</v>
      </c>
      <c r="BD52" s="6">
        <f t="shared" si="96"/>
        <v>0</v>
      </c>
      <c r="BE52" s="6">
        <f t="shared" si="96"/>
        <v>0</v>
      </c>
      <c r="BF52" s="6">
        <f t="shared" si="96"/>
        <v>0</v>
      </c>
      <c r="BG52" s="6">
        <f t="shared" si="96"/>
        <v>0</v>
      </c>
      <c r="BH52" s="6">
        <f t="shared" si="96"/>
        <v>0</v>
      </c>
      <c r="BI52" s="6">
        <f t="shared" si="96"/>
        <v>0</v>
      </c>
      <c r="BJ52" s="6">
        <f t="shared" si="96"/>
        <v>0</v>
      </c>
      <c r="BK52" s="6">
        <f t="shared" si="96"/>
        <v>0</v>
      </c>
      <c r="BL52" s="6">
        <f t="shared" si="96"/>
        <v>0</v>
      </c>
      <c r="BM52" s="6">
        <f t="shared" si="96"/>
        <v>0</v>
      </c>
      <c r="BN52" s="6">
        <f t="shared" si="96"/>
        <v>0</v>
      </c>
      <c r="BO52" s="6">
        <f t="shared" si="96"/>
        <v>0</v>
      </c>
      <c r="BP52" s="6">
        <f t="shared" si="96"/>
        <v>0</v>
      </c>
      <c r="BQ52" s="6">
        <f t="shared" si="96"/>
        <v>0</v>
      </c>
      <c r="BR52" s="6">
        <f t="shared" si="96"/>
        <v>0</v>
      </c>
      <c r="BS52" s="6">
        <f t="shared" si="96"/>
        <v>0</v>
      </c>
      <c r="BT52" s="6">
        <f t="shared" si="96"/>
        <v>0</v>
      </c>
      <c r="BU52" s="6">
        <f t="shared" si="96"/>
        <v>0</v>
      </c>
      <c r="BV52" s="6">
        <f t="shared" si="96"/>
        <v>0</v>
      </c>
      <c r="BW52" s="6">
        <f t="shared" si="96"/>
        <v>0</v>
      </c>
      <c r="BX52" s="6">
        <f t="shared" si="96"/>
        <v>0</v>
      </c>
      <c r="BY52" s="6">
        <f t="shared" si="96"/>
        <v>0</v>
      </c>
      <c r="BZ52" s="6">
        <f t="shared" si="96"/>
        <v>0</v>
      </c>
      <c r="CA52" s="6">
        <f t="shared" si="96"/>
        <v>0</v>
      </c>
      <c r="CB52" s="6">
        <f t="shared" si="96"/>
        <v>0</v>
      </c>
      <c r="CC52" s="6">
        <f t="shared" si="96"/>
        <v>0</v>
      </c>
      <c r="CD52" s="6">
        <f t="shared" si="96"/>
        <v>0</v>
      </c>
      <c r="CE52">
        <f>0</f>
        <v>0</v>
      </c>
      <c r="CF52">
        <v>2.2679999999999998</v>
      </c>
    </row>
    <row r="53" spans="1:84" x14ac:dyDescent="0.25">
      <c r="A53" s="4" t="s">
        <v>224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>
        <v>41.262</v>
      </c>
      <c r="V53" s="5">
        <v>41.262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>
        <v>82.524000000000001</v>
      </c>
      <c r="AR53" t="s">
        <v>224</v>
      </c>
      <c r="AS53" s="6">
        <f t="shared" ref="AS53:BK53" si="97">(0)/82.524</f>
        <v>0</v>
      </c>
      <c r="AT53" s="6">
        <f t="shared" si="97"/>
        <v>0</v>
      </c>
      <c r="AU53" s="6">
        <f t="shared" si="97"/>
        <v>0</v>
      </c>
      <c r="AV53" s="6">
        <f t="shared" si="97"/>
        <v>0</v>
      </c>
      <c r="AW53" s="6">
        <f t="shared" si="97"/>
        <v>0</v>
      </c>
      <c r="AX53" s="6">
        <f t="shared" si="97"/>
        <v>0</v>
      </c>
      <c r="AY53" s="6">
        <f t="shared" si="97"/>
        <v>0</v>
      </c>
      <c r="AZ53" s="6">
        <f t="shared" si="97"/>
        <v>0</v>
      </c>
      <c r="BA53" s="6">
        <f t="shared" si="97"/>
        <v>0</v>
      </c>
      <c r="BB53" s="6">
        <f t="shared" si="97"/>
        <v>0</v>
      </c>
      <c r="BC53" s="6">
        <f t="shared" si="97"/>
        <v>0</v>
      </c>
      <c r="BD53" s="6">
        <f t="shared" si="97"/>
        <v>0</v>
      </c>
      <c r="BE53" s="6">
        <f t="shared" si="97"/>
        <v>0</v>
      </c>
      <c r="BF53" s="6">
        <f t="shared" si="97"/>
        <v>0</v>
      </c>
      <c r="BG53" s="6">
        <f t="shared" si="97"/>
        <v>0</v>
      </c>
      <c r="BH53" s="6">
        <f t="shared" si="97"/>
        <v>0</v>
      </c>
      <c r="BI53" s="6">
        <f t="shared" si="97"/>
        <v>0</v>
      </c>
      <c r="BJ53" s="6">
        <f t="shared" si="97"/>
        <v>0</v>
      </c>
      <c r="BK53" s="6">
        <f t="shared" si="97"/>
        <v>0</v>
      </c>
      <c r="BL53" s="6">
        <v>0.5</v>
      </c>
      <c r="BM53" s="6">
        <v>0.5</v>
      </c>
      <c r="BN53" s="6">
        <f t="shared" ref="BN53:CD53" si="98">(0)/82.524</f>
        <v>0</v>
      </c>
      <c r="BO53" s="6">
        <f t="shared" si="98"/>
        <v>0</v>
      </c>
      <c r="BP53" s="6">
        <f t="shared" si="98"/>
        <v>0</v>
      </c>
      <c r="BQ53" s="6">
        <f t="shared" si="98"/>
        <v>0</v>
      </c>
      <c r="BR53" s="6">
        <f t="shared" si="98"/>
        <v>0</v>
      </c>
      <c r="BS53" s="6">
        <f t="shared" si="98"/>
        <v>0</v>
      </c>
      <c r="BT53" s="6">
        <f t="shared" si="98"/>
        <v>0</v>
      </c>
      <c r="BU53" s="6">
        <f t="shared" si="98"/>
        <v>0</v>
      </c>
      <c r="BV53" s="6">
        <f t="shared" si="98"/>
        <v>0</v>
      </c>
      <c r="BW53" s="6">
        <f t="shared" si="98"/>
        <v>0</v>
      </c>
      <c r="BX53" s="6">
        <f t="shared" si="98"/>
        <v>0</v>
      </c>
      <c r="BY53" s="6">
        <f t="shared" si="98"/>
        <v>0</v>
      </c>
      <c r="BZ53" s="6">
        <f t="shared" si="98"/>
        <v>0</v>
      </c>
      <c r="CA53" s="6">
        <f t="shared" si="98"/>
        <v>0</v>
      </c>
      <c r="CB53" s="6">
        <f t="shared" si="98"/>
        <v>0</v>
      </c>
      <c r="CC53" s="6">
        <f t="shared" si="98"/>
        <v>0</v>
      </c>
      <c r="CD53" s="6">
        <f t="shared" si="98"/>
        <v>0</v>
      </c>
      <c r="CE53">
        <f>0</f>
        <v>0</v>
      </c>
      <c r="CF53">
        <v>82.524000000000001</v>
      </c>
    </row>
    <row r="54" spans="1:84" x14ac:dyDescent="0.25">
      <c r="A54" s="4" t="s">
        <v>190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v>2</v>
      </c>
      <c r="Q54" s="5"/>
      <c r="R54" s="5"/>
      <c r="S54" s="5"/>
      <c r="T54" s="5"/>
      <c r="U54" s="5">
        <v>96.6</v>
      </c>
      <c r="V54" s="5">
        <v>96.6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>
        <v>195.2</v>
      </c>
      <c r="AR54" t="s">
        <v>190</v>
      </c>
      <c r="AS54" s="6">
        <f t="shared" ref="AS54:BF54" si="99">(0)/195.2</f>
        <v>0</v>
      </c>
      <c r="AT54" s="6">
        <f t="shared" si="99"/>
        <v>0</v>
      </c>
      <c r="AU54" s="6">
        <f t="shared" si="99"/>
        <v>0</v>
      </c>
      <c r="AV54" s="6">
        <f t="shared" si="99"/>
        <v>0</v>
      </c>
      <c r="AW54" s="6">
        <f t="shared" si="99"/>
        <v>0</v>
      </c>
      <c r="AX54" s="6">
        <f t="shared" si="99"/>
        <v>0</v>
      </c>
      <c r="AY54" s="6">
        <f t="shared" si="99"/>
        <v>0</v>
      </c>
      <c r="AZ54" s="6">
        <f t="shared" si="99"/>
        <v>0</v>
      </c>
      <c r="BA54" s="6">
        <f t="shared" si="99"/>
        <v>0</v>
      </c>
      <c r="BB54" s="6">
        <f t="shared" si="99"/>
        <v>0</v>
      </c>
      <c r="BC54" s="6">
        <f t="shared" si="99"/>
        <v>0</v>
      </c>
      <c r="BD54" s="6">
        <f t="shared" si="99"/>
        <v>0</v>
      </c>
      <c r="BE54" s="6">
        <f t="shared" si="99"/>
        <v>0</v>
      </c>
      <c r="BF54" s="6">
        <f t="shared" si="99"/>
        <v>0</v>
      </c>
      <c r="BG54" s="6">
        <v>1.0245901639344263E-2</v>
      </c>
      <c r="BH54" s="6">
        <f>(0)/195.2</f>
        <v>0</v>
      </c>
      <c r="BI54" s="6">
        <f>(0)/195.2</f>
        <v>0</v>
      </c>
      <c r="BJ54" s="6">
        <f>(0)/195.2</f>
        <v>0</v>
      </c>
      <c r="BK54" s="6">
        <f>(0)/195.2</f>
        <v>0</v>
      </c>
      <c r="BL54" s="6">
        <v>0.49487704918032788</v>
      </c>
      <c r="BM54" s="6">
        <v>0.49487704918032788</v>
      </c>
      <c r="BN54" s="6">
        <f t="shared" ref="BN54:CD54" si="100">(0)/195.2</f>
        <v>0</v>
      </c>
      <c r="BO54" s="6">
        <f t="shared" si="100"/>
        <v>0</v>
      </c>
      <c r="BP54" s="6">
        <f t="shared" si="100"/>
        <v>0</v>
      </c>
      <c r="BQ54" s="6">
        <f t="shared" si="100"/>
        <v>0</v>
      </c>
      <c r="BR54" s="6">
        <f t="shared" si="100"/>
        <v>0</v>
      </c>
      <c r="BS54" s="6">
        <f t="shared" si="100"/>
        <v>0</v>
      </c>
      <c r="BT54" s="6">
        <f t="shared" si="100"/>
        <v>0</v>
      </c>
      <c r="BU54" s="6">
        <f t="shared" si="100"/>
        <v>0</v>
      </c>
      <c r="BV54" s="6">
        <f t="shared" si="100"/>
        <v>0</v>
      </c>
      <c r="BW54" s="6">
        <f t="shared" si="100"/>
        <v>0</v>
      </c>
      <c r="BX54" s="6">
        <f t="shared" si="100"/>
        <v>0</v>
      </c>
      <c r="BY54" s="6">
        <f t="shared" si="100"/>
        <v>0</v>
      </c>
      <c r="BZ54" s="6">
        <f t="shared" si="100"/>
        <v>0</v>
      </c>
      <c r="CA54" s="6">
        <f t="shared" si="100"/>
        <v>0</v>
      </c>
      <c r="CB54" s="6">
        <f t="shared" si="100"/>
        <v>0</v>
      </c>
      <c r="CC54" s="6">
        <f t="shared" si="100"/>
        <v>0</v>
      </c>
      <c r="CD54" s="6">
        <f t="shared" si="100"/>
        <v>0</v>
      </c>
      <c r="CE54">
        <f>0</f>
        <v>0</v>
      </c>
      <c r="CF54">
        <v>195.2</v>
      </c>
    </row>
    <row r="55" spans="1:84" x14ac:dyDescent="0.25">
      <c r="A55" s="4" t="s">
        <v>107</v>
      </c>
      <c r="B55" s="5"/>
      <c r="C55" s="5"/>
      <c r="D55" s="5"/>
      <c r="E55" s="5"/>
      <c r="F55" s="5"/>
      <c r="G55" s="5"/>
      <c r="H55" s="5"/>
      <c r="I55" s="5"/>
      <c r="J55" s="5">
        <v>464.16999999999996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>
        <v>464.16999999999996</v>
      </c>
      <c r="AR55" t="s">
        <v>107</v>
      </c>
      <c r="AS55" s="6">
        <f t="shared" ref="AS55:AZ55" si="101">(0)/464.17</f>
        <v>0</v>
      </c>
      <c r="AT55" s="6">
        <f t="shared" si="101"/>
        <v>0</v>
      </c>
      <c r="AU55" s="6">
        <f t="shared" si="101"/>
        <v>0</v>
      </c>
      <c r="AV55" s="6">
        <f t="shared" si="101"/>
        <v>0</v>
      </c>
      <c r="AW55" s="6">
        <f t="shared" si="101"/>
        <v>0</v>
      </c>
      <c r="AX55" s="6">
        <f t="shared" si="101"/>
        <v>0</v>
      </c>
      <c r="AY55" s="6">
        <f t="shared" si="101"/>
        <v>0</v>
      </c>
      <c r="AZ55" s="6">
        <f t="shared" si="101"/>
        <v>0</v>
      </c>
      <c r="BA55" s="6">
        <v>1</v>
      </c>
      <c r="BB55" s="6">
        <f t="shared" ref="BB55:CD55" si="102">(0)/464.17</f>
        <v>0</v>
      </c>
      <c r="BC55" s="6">
        <f t="shared" si="102"/>
        <v>0</v>
      </c>
      <c r="BD55" s="6">
        <f t="shared" si="102"/>
        <v>0</v>
      </c>
      <c r="BE55" s="6">
        <f t="shared" si="102"/>
        <v>0</v>
      </c>
      <c r="BF55" s="6">
        <f t="shared" si="102"/>
        <v>0</v>
      </c>
      <c r="BG55" s="6">
        <f t="shared" si="102"/>
        <v>0</v>
      </c>
      <c r="BH55" s="6">
        <f t="shared" si="102"/>
        <v>0</v>
      </c>
      <c r="BI55" s="6">
        <f t="shared" si="102"/>
        <v>0</v>
      </c>
      <c r="BJ55" s="6">
        <f t="shared" si="102"/>
        <v>0</v>
      </c>
      <c r="BK55" s="6">
        <f t="shared" si="102"/>
        <v>0</v>
      </c>
      <c r="BL55" s="6">
        <f t="shared" si="102"/>
        <v>0</v>
      </c>
      <c r="BM55" s="6">
        <f t="shared" si="102"/>
        <v>0</v>
      </c>
      <c r="BN55" s="6">
        <f t="shared" si="102"/>
        <v>0</v>
      </c>
      <c r="BO55" s="6">
        <f t="shared" si="102"/>
        <v>0</v>
      </c>
      <c r="BP55" s="6">
        <f t="shared" si="102"/>
        <v>0</v>
      </c>
      <c r="BQ55" s="6">
        <f t="shared" si="102"/>
        <v>0</v>
      </c>
      <c r="BR55" s="6">
        <f t="shared" si="102"/>
        <v>0</v>
      </c>
      <c r="BS55" s="6">
        <f t="shared" si="102"/>
        <v>0</v>
      </c>
      <c r="BT55" s="6">
        <f t="shared" si="102"/>
        <v>0</v>
      </c>
      <c r="BU55" s="6">
        <f t="shared" si="102"/>
        <v>0</v>
      </c>
      <c r="BV55" s="6">
        <f t="shared" si="102"/>
        <v>0</v>
      </c>
      <c r="BW55" s="6">
        <f t="shared" si="102"/>
        <v>0</v>
      </c>
      <c r="BX55" s="6">
        <f t="shared" si="102"/>
        <v>0</v>
      </c>
      <c r="BY55" s="6">
        <f t="shared" si="102"/>
        <v>0</v>
      </c>
      <c r="BZ55" s="6">
        <f t="shared" si="102"/>
        <v>0</v>
      </c>
      <c r="CA55" s="6">
        <f t="shared" si="102"/>
        <v>0</v>
      </c>
      <c r="CB55" s="6">
        <f t="shared" si="102"/>
        <v>0</v>
      </c>
      <c r="CC55" s="6">
        <f t="shared" si="102"/>
        <v>0</v>
      </c>
      <c r="CD55" s="6">
        <f t="shared" si="102"/>
        <v>0</v>
      </c>
      <c r="CE55">
        <f>0</f>
        <v>0</v>
      </c>
      <c r="CF55">
        <v>464.16999999999996</v>
      </c>
    </row>
    <row r="56" spans="1:84" x14ac:dyDescent="0.25">
      <c r="A56" s="4" t="s">
        <v>211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v>980.97799999999995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>
        <v>980.97799999999995</v>
      </c>
      <c r="AR56" t="s">
        <v>211</v>
      </c>
      <c r="AS56" s="6">
        <f t="shared" ref="AS56:BI56" si="103">(0)/980.978</f>
        <v>0</v>
      </c>
      <c r="AT56" s="6">
        <f t="shared" si="103"/>
        <v>0</v>
      </c>
      <c r="AU56" s="6">
        <f t="shared" si="103"/>
        <v>0</v>
      </c>
      <c r="AV56" s="6">
        <f t="shared" si="103"/>
        <v>0</v>
      </c>
      <c r="AW56" s="6">
        <f t="shared" si="103"/>
        <v>0</v>
      </c>
      <c r="AX56" s="6">
        <f t="shared" si="103"/>
        <v>0</v>
      </c>
      <c r="AY56" s="6">
        <f t="shared" si="103"/>
        <v>0</v>
      </c>
      <c r="AZ56" s="6">
        <f t="shared" si="103"/>
        <v>0</v>
      </c>
      <c r="BA56" s="6">
        <f t="shared" si="103"/>
        <v>0</v>
      </c>
      <c r="BB56" s="6">
        <f t="shared" si="103"/>
        <v>0</v>
      </c>
      <c r="BC56" s="6">
        <f t="shared" si="103"/>
        <v>0</v>
      </c>
      <c r="BD56" s="6">
        <f t="shared" si="103"/>
        <v>0</v>
      </c>
      <c r="BE56" s="6">
        <f t="shared" si="103"/>
        <v>0</v>
      </c>
      <c r="BF56" s="6">
        <f t="shared" si="103"/>
        <v>0</v>
      </c>
      <c r="BG56" s="6">
        <f t="shared" si="103"/>
        <v>0</v>
      </c>
      <c r="BH56" s="6">
        <f t="shared" si="103"/>
        <v>0</v>
      </c>
      <c r="BI56" s="6">
        <f t="shared" si="103"/>
        <v>0</v>
      </c>
      <c r="BJ56" s="6">
        <v>1</v>
      </c>
      <c r="BK56" s="6">
        <f t="shared" ref="BK56:CD56" si="104">(0)/980.978</f>
        <v>0</v>
      </c>
      <c r="BL56" s="6">
        <f t="shared" si="104"/>
        <v>0</v>
      </c>
      <c r="BM56" s="6">
        <f t="shared" si="104"/>
        <v>0</v>
      </c>
      <c r="BN56" s="6">
        <f t="shared" si="104"/>
        <v>0</v>
      </c>
      <c r="BO56" s="6">
        <f t="shared" si="104"/>
        <v>0</v>
      </c>
      <c r="BP56" s="6">
        <f t="shared" si="104"/>
        <v>0</v>
      </c>
      <c r="BQ56" s="6">
        <f t="shared" si="104"/>
        <v>0</v>
      </c>
      <c r="BR56" s="6">
        <f t="shared" si="104"/>
        <v>0</v>
      </c>
      <c r="BS56" s="6">
        <f t="shared" si="104"/>
        <v>0</v>
      </c>
      <c r="BT56" s="6">
        <f t="shared" si="104"/>
        <v>0</v>
      </c>
      <c r="BU56" s="6">
        <f t="shared" si="104"/>
        <v>0</v>
      </c>
      <c r="BV56" s="6">
        <f t="shared" si="104"/>
        <v>0</v>
      </c>
      <c r="BW56" s="6">
        <f t="shared" si="104"/>
        <v>0</v>
      </c>
      <c r="BX56" s="6">
        <f t="shared" si="104"/>
        <v>0</v>
      </c>
      <c r="BY56" s="6">
        <f t="shared" si="104"/>
        <v>0</v>
      </c>
      <c r="BZ56" s="6">
        <f t="shared" si="104"/>
        <v>0</v>
      </c>
      <c r="CA56" s="6">
        <f t="shared" si="104"/>
        <v>0</v>
      </c>
      <c r="CB56" s="6">
        <f t="shared" si="104"/>
        <v>0</v>
      </c>
      <c r="CC56" s="6">
        <f t="shared" si="104"/>
        <v>0</v>
      </c>
      <c r="CD56" s="6">
        <f t="shared" si="104"/>
        <v>0</v>
      </c>
      <c r="CE56">
        <f>0</f>
        <v>0</v>
      </c>
      <c r="CF56">
        <v>980.97799999999995</v>
      </c>
    </row>
    <row r="57" spans="1:84" x14ac:dyDescent="0.25">
      <c r="A57" s="4" t="s">
        <v>54</v>
      </c>
      <c r="B57" s="5"/>
      <c r="C57" s="5"/>
      <c r="D57" s="5"/>
      <c r="E57" s="5"/>
      <c r="F57" s="5"/>
      <c r="G57" s="5">
        <v>67.320000000000007</v>
      </c>
      <c r="H57" s="5"/>
      <c r="I57" s="5"/>
      <c r="J57" s="5">
        <v>205.43299999999999</v>
      </c>
      <c r="K57" s="5">
        <v>474</v>
      </c>
      <c r="L57" s="5"/>
      <c r="M57" s="5"/>
      <c r="N57" s="5">
        <v>24.738999999999997</v>
      </c>
      <c r="O57" s="5"/>
      <c r="P57" s="5"/>
      <c r="Q57" s="5">
        <v>607.20000000000005</v>
      </c>
      <c r="R57" s="5"/>
      <c r="S57" s="5">
        <v>68.837999999999994</v>
      </c>
      <c r="T57" s="5"/>
      <c r="U57" s="5"/>
      <c r="V57" s="5"/>
      <c r="W57" s="5"/>
      <c r="X57" s="5">
        <v>90.798999999999992</v>
      </c>
      <c r="Y57" s="5"/>
      <c r="Z57" s="5">
        <v>33.283999999999999</v>
      </c>
      <c r="AA57" s="5">
        <v>89.866</v>
      </c>
      <c r="AB57" s="5"/>
      <c r="AC57" s="5"/>
      <c r="AD57" s="5"/>
      <c r="AE57" s="5"/>
      <c r="AF57" s="5"/>
      <c r="AG57" s="5">
        <v>3091.99</v>
      </c>
      <c r="AH57" s="5"/>
      <c r="AI57" s="5"/>
      <c r="AJ57" s="5"/>
      <c r="AK57" s="5"/>
      <c r="AL57" s="5"/>
      <c r="AM57" s="5"/>
      <c r="AN57" s="5"/>
      <c r="AO57" s="5">
        <v>4753.4690000000001</v>
      </c>
      <c r="AR57" t="s">
        <v>54</v>
      </c>
      <c r="AS57" s="6">
        <f>(0)/4753.469</f>
        <v>0</v>
      </c>
      <c r="AT57" s="6">
        <f>(0)/4753.469</f>
        <v>0</v>
      </c>
      <c r="AU57" s="6">
        <f>(0)/4753.469</f>
        <v>0</v>
      </c>
      <c r="AV57" s="6">
        <f>(0)/4753.469</f>
        <v>0</v>
      </c>
      <c r="AW57" s="6">
        <f>(0)/4753.469</f>
        <v>0</v>
      </c>
      <c r="AX57" s="6">
        <v>1.4162288635941458E-2</v>
      </c>
      <c r="AY57" s="6">
        <f>(0)/4753.469</f>
        <v>0</v>
      </c>
      <c r="AZ57" s="6">
        <f>(0)/4753.469</f>
        <v>0</v>
      </c>
      <c r="BA57" s="6">
        <v>4.321749021609271E-2</v>
      </c>
      <c r="BB57" s="6">
        <v>9.9716649040942518E-2</v>
      </c>
      <c r="BC57" s="6">
        <f>(0)/4753.469</f>
        <v>0</v>
      </c>
      <c r="BD57" s="6">
        <f>(0)/4753.469</f>
        <v>0</v>
      </c>
      <c r="BE57" s="6">
        <v>5.2044096637634532E-3</v>
      </c>
      <c r="BF57" s="6">
        <f>(0)/4753.469</f>
        <v>0</v>
      </c>
      <c r="BG57" s="6">
        <f>(0)/4753.469</f>
        <v>0</v>
      </c>
      <c r="BH57" s="6">
        <v>0.12773828965751119</v>
      </c>
      <c r="BI57" s="6">
        <f>(0)/4753.469</f>
        <v>0</v>
      </c>
      <c r="BJ57" s="6">
        <v>1.4481634360085233E-2</v>
      </c>
      <c r="BK57" s="6">
        <f>(0)/4753.469</f>
        <v>0</v>
      </c>
      <c r="BL57" s="6">
        <f>(0)/4753.469</f>
        <v>0</v>
      </c>
      <c r="BM57" s="6">
        <f>(0)/4753.469</f>
        <v>0</v>
      </c>
      <c r="BN57" s="6">
        <f>(0)/4753.469</f>
        <v>0</v>
      </c>
      <c r="BO57" s="6">
        <v>1.9101628726304935E-2</v>
      </c>
      <c r="BP57" s="6">
        <f>(0)/4753.469</f>
        <v>0</v>
      </c>
      <c r="BQ57" s="6">
        <v>7.0020441913053394E-3</v>
      </c>
      <c r="BR57" s="6">
        <v>1.8905351018382574E-2</v>
      </c>
      <c r="BS57" s="6">
        <f>(0)/4753.469</f>
        <v>0</v>
      </c>
      <c r="BT57" s="6">
        <f>(0)/4753.469</f>
        <v>0</v>
      </c>
      <c r="BU57" s="6">
        <f>(0)/4753.469</f>
        <v>0</v>
      </c>
      <c r="BV57" s="6">
        <f>(0)/4753.469</f>
        <v>0</v>
      </c>
      <c r="BW57" s="6">
        <f>(0)/4753.469</f>
        <v>0</v>
      </c>
      <c r="BX57" s="6">
        <v>0.65047021448967057</v>
      </c>
      <c r="BY57" s="6">
        <f t="shared" ref="BY57:CD57" si="105">(0)/4753.469</f>
        <v>0</v>
      </c>
      <c r="BZ57" s="6">
        <f t="shared" si="105"/>
        <v>0</v>
      </c>
      <c r="CA57" s="6">
        <f t="shared" si="105"/>
        <v>0</v>
      </c>
      <c r="CB57" s="6">
        <f t="shared" si="105"/>
        <v>0</v>
      </c>
      <c r="CC57" s="6">
        <f t="shared" si="105"/>
        <v>0</v>
      </c>
      <c r="CD57" s="6">
        <f t="shared" si="105"/>
        <v>0</v>
      </c>
      <c r="CE57">
        <f>0</f>
        <v>0</v>
      </c>
      <c r="CF57">
        <v>4753.4690000000001</v>
      </c>
    </row>
    <row r="58" spans="1:84" x14ac:dyDescent="0.25">
      <c r="A58" s="4" t="s">
        <v>130</v>
      </c>
      <c r="B58" s="5"/>
      <c r="C58" s="5"/>
      <c r="D58" s="5"/>
      <c r="E58" s="5"/>
      <c r="F58" s="5"/>
      <c r="G58" s="5"/>
      <c r="H58" s="5"/>
      <c r="I58" s="5"/>
      <c r="J58" s="5">
        <v>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>
        <v>0</v>
      </c>
      <c r="AR58" t="s">
        <v>130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>
        <f>0</f>
        <v>0</v>
      </c>
      <c r="CF58">
        <v>0</v>
      </c>
    </row>
    <row r="59" spans="1:84" x14ac:dyDescent="0.25">
      <c r="A59" s="4" t="s">
        <v>126</v>
      </c>
      <c r="B59" s="5"/>
      <c r="C59" s="5"/>
      <c r="D59" s="5"/>
      <c r="E59" s="5"/>
      <c r="F59" s="5"/>
      <c r="G59" s="5"/>
      <c r="H59" s="5"/>
      <c r="I59" s="5"/>
      <c r="J59" s="5">
        <v>6.9289999999999994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>
        <v>6</v>
      </c>
      <c r="AH59" s="5"/>
      <c r="AI59" s="5"/>
      <c r="AJ59" s="5"/>
      <c r="AK59" s="5"/>
      <c r="AL59" s="5"/>
      <c r="AM59" s="5"/>
      <c r="AN59" s="5"/>
      <c r="AO59" s="5">
        <v>12.928999999999998</v>
      </c>
      <c r="AR59" t="s">
        <v>126</v>
      </c>
      <c r="AS59" s="6">
        <f t="shared" ref="AS59:AZ59" si="106">(0)/12.929</f>
        <v>0</v>
      </c>
      <c r="AT59" s="6">
        <f t="shared" si="106"/>
        <v>0</v>
      </c>
      <c r="AU59" s="6">
        <f t="shared" si="106"/>
        <v>0</v>
      </c>
      <c r="AV59" s="6">
        <f t="shared" si="106"/>
        <v>0</v>
      </c>
      <c r="AW59" s="6">
        <f t="shared" si="106"/>
        <v>0</v>
      </c>
      <c r="AX59" s="6">
        <f t="shared" si="106"/>
        <v>0</v>
      </c>
      <c r="AY59" s="6">
        <f t="shared" si="106"/>
        <v>0</v>
      </c>
      <c r="AZ59" s="6">
        <f t="shared" si="106"/>
        <v>0</v>
      </c>
      <c r="BA59" s="6">
        <v>0.53592698584577303</v>
      </c>
      <c r="BB59" s="6">
        <f t="shared" ref="BB59:BW59" si="107">(0)/12.929</f>
        <v>0</v>
      </c>
      <c r="BC59" s="6">
        <f t="shared" si="107"/>
        <v>0</v>
      </c>
      <c r="BD59" s="6">
        <f t="shared" si="107"/>
        <v>0</v>
      </c>
      <c r="BE59" s="6">
        <f t="shared" si="107"/>
        <v>0</v>
      </c>
      <c r="BF59" s="6">
        <f t="shared" si="107"/>
        <v>0</v>
      </c>
      <c r="BG59" s="6">
        <f t="shared" si="107"/>
        <v>0</v>
      </c>
      <c r="BH59" s="6">
        <f t="shared" si="107"/>
        <v>0</v>
      </c>
      <c r="BI59" s="6">
        <f t="shared" si="107"/>
        <v>0</v>
      </c>
      <c r="BJ59" s="6">
        <f t="shared" si="107"/>
        <v>0</v>
      </c>
      <c r="BK59" s="6">
        <f t="shared" si="107"/>
        <v>0</v>
      </c>
      <c r="BL59" s="6">
        <f t="shared" si="107"/>
        <v>0</v>
      </c>
      <c r="BM59" s="6">
        <f t="shared" si="107"/>
        <v>0</v>
      </c>
      <c r="BN59" s="6">
        <f t="shared" si="107"/>
        <v>0</v>
      </c>
      <c r="BO59" s="6">
        <f t="shared" si="107"/>
        <v>0</v>
      </c>
      <c r="BP59" s="6">
        <f t="shared" si="107"/>
        <v>0</v>
      </c>
      <c r="BQ59" s="6">
        <f t="shared" si="107"/>
        <v>0</v>
      </c>
      <c r="BR59" s="6">
        <f t="shared" si="107"/>
        <v>0</v>
      </c>
      <c r="BS59" s="6">
        <f t="shared" si="107"/>
        <v>0</v>
      </c>
      <c r="BT59" s="6">
        <f t="shared" si="107"/>
        <v>0</v>
      </c>
      <c r="BU59" s="6">
        <f t="shared" si="107"/>
        <v>0</v>
      </c>
      <c r="BV59" s="6">
        <f t="shared" si="107"/>
        <v>0</v>
      </c>
      <c r="BW59" s="6">
        <f t="shared" si="107"/>
        <v>0</v>
      </c>
      <c r="BX59" s="6">
        <v>0.46407301415422697</v>
      </c>
      <c r="BY59" s="6">
        <f t="shared" ref="BY59:CD59" si="108">(0)/12.929</f>
        <v>0</v>
      </c>
      <c r="BZ59" s="6">
        <f t="shared" si="108"/>
        <v>0</v>
      </c>
      <c r="CA59" s="6">
        <f t="shared" si="108"/>
        <v>0</v>
      </c>
      <c r="CB59" s="6">
        <f t="shared" si="108"/>
        <v>0</v>
      </c>
      <c r="CC59" s="6">
        <f t="shared" si="108"/>
        <v>0</v>
      </c>
      <c r="CD59" s="6">
        <f t="shared" si="108"/>
        <v>0</v>
      </c>
      <c r="CE59">
        <f>0</f>
        <v>0</v>
      </c>
      <c r="CF59">
        <v>12.928999999999998</v>
      </c>
    </row>
    <row r="60" spans="1:84" x14ac:dyDescent="0.25">
      <c r="A60" s="4" t="s">
        <v>102</v>
      </c>
      <c r="B60" s="5"/>
      <c r="C60" s="5"/>
      <c r="D60" s="5"/>
      <c r="E60" s="5"/>
      <c r="F60" s="5"/>
      <c r="G60" s="5"/>
      <c r="H60" s="5"/>
      <c r="I60" s="5"/>
      <c r="J60" s="5">
        <v>269.10900000000004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>
        <v>17.747999999999998</v>
      </c>
      <c r="AB60" s="5"/>
      <c r="AC60" s="5"/>
      <c r="AD60" s="5"/>
      <c r="AE60" s="5"/>
      <c r="AF60" s="5"/>
      <c r="AG60" s="5">
        <v>2.0699999999999998</v>
      </c>
      <c r="AH60" s="5"/>
      <c r="AI60" s="5"/>
      <c r="AJ60" s="5"/>
      <c r="AK60" s="5"/>
      <c r="AL60" s="5"/>
      <c r="AM60" s="5"/>
      <c r="AN60" s="5"/>
      <c r="AO60" s="5">
        <v>288.92700000000002</v>
      </c>
      <c r="AR60" t="s">
        <v>102</v>
      </c>
      <c r="AS60" s="6">
        <f t="shared" ref="AS60:AZ60" si="109">(0)/288.927</f>
        <v>0</v>
      </c>
      <c r="AT60" s="6">
        <f t="shared" si="109"/>
        <v>0</v>
      </c>
      <c r="AU60" s="6">
        <f t="shared" si="109"/>
        <v>0</v>
      </c>
      <c r="AV60" s="6">
        <f t="shared" si="109"/>
        <v>0</v>
      </c>
      <c r="AW60" s="6">
        <f t="shared" si="109"/>
        <v>0</v>
      </c>
      <c r="AX60" s="6">
        <f t="shared" si="109"/>
        <v>0</v>
      </c>
      <c r="AY60" s="6">
        <f t="shared" si="109"/>
        <v>0</v>
      </c>
      <c r="AZ60" s="6">
        <f t="shared" si="109"/>
        <v>0</v>
      </c>
      <c r="BA60" s="6">
        <v>0.93140827960003747</v>
      </c>
      <c r="BB60" s="6">
        <f t="shared" ref="BB60:BQ60" si="110">(0)/288.927</f>
        <v>0</v>
      </c>
      <c r="BC60" s="6">
        <f t="shared" si="110"/>
        <v>0</v>
      </c>
      <c r="BD60" s="6">
        <f t="shared" si="110"/>
        <v>0</v>
      </c>
      <c r="BE60" s="6">
        <f t="shared" si="110"/>
        <v>0</v>
      </c>
      <c r="BF60" s="6">
        <f t="shared" si="110"/>
        <v>0</v>
      </c>
      <c r="BG60" s="6">
        <f t="shared" si="110"/>
        <v>0</v>
      </c>
      <c r="BH60" s="6">
        <f t="shared" si="110"/>
        <v>0</v>
      </c>
      <c r="BI60" s="6">
        <f t="shared" si="110"/>
        <v>0</v>
      </c>
      <c r="BJ60" s="6">
        <f t="shared" si="110"/>
        <v>0</v>
      </c>
      <c r="BK60" s="6">
        <f t="shared" si="110"/>
        <v>0</v>
      </c>
      <c r="BL60" s="6">
        <f t="shared" si="110"/>
        <v>0</v>
      </c>
      <c r="BM60" s="6">
        <f t="shared" si="110"/>
        <v>0</v>
      </c>
      <c r="BN60" s="6">
        <f t="shared" si="110"/>
        <v>0</v>
      </c>
      <c r="BO60" s="6">
        <f t="shared" si="110"/>
        <v>0</v>
      </c>
      <c r="BP60" s="6">
        <f t="shared" si="110"/>
        <v>0</v>
      </c>
      <c r="BQ60" s="6">
        <f t="shared" si="110"/>
        <v>0</v>
      </c>
      <c r="BR60" s="6">
        <v>6.1427280939476046E-2</v>
      </c>
      <c r="BS60" s="6">
        <f>(0)/288.927</f>
        <v>0</v>
      </c>
      <c r="BT60" s="6">
        <f>(0)/288.927</f>
        <v>0</v>
      </c>
      <c r="BU60" s="6">
        <f>(0)/288.927</f>
        <v>0</v>
      </c>
      <c r="BV60" s="6">
        <f>(0)/288.927</f>
        <v>0</v>
      </c>
      <c r="BW60" s="6">
        <f>(0)/288.927</f>
        <v>0</v>
      </c>
      <c r="BX60" s="6">
        <v>7.1644394604865576E-3</v>
      </c>
      <c r="BY60" s="6">
        <f t="shared" ref="BY60:CD60" si="111">(0)/288.927</f>
        <v>0</v>
      </c>
      <c r="BZ60" s="6">
        <f t="shared" si="111"/>
        <v>0</v>
      </c>
      <c r="CA60" s="6">
        <f t="shared" si="111"/>
        <v>0</v>
      </c>
      <c r="CB60" s="6">
        <f t="shared" si="111"/>
        <v>0</v>
      </c>
      <c r="CC60" s="6">
        <f t="shared" si="111"/>
        <v>0</v>
      </c>
      <c r="CD60" s="6">
        <f t="shared" si="111"/>
        <v>0</v>
      </c>
      <c r="CE60">
        <f>0</f>
        <v>0</v>
      </c>
      <c r="CF60">
        <v>288.92700000000002</v>
      </c>
    </row>
    <row r="61" spans="1:84" x14ac:dyDescent="0.25">
      <c r="A61" s="4" t="s">
        <v>70</v>
      </c>
      <c r="B61" s="5"/>
      <c r="C61" s="5"/>
      <c r="D61" s="5"/>
      <c r="E61" s="5"/>
      <c r="F61" s="5"/>
      <c r="G61" s="5">
        <v>7.8659999999999997</v>
      </c>
      <c r="H61" s="5"/>
      <c r="I61" s="5"/>
      <c r="J61" s="5">
        <v>1.4870000000000001</v>
      </c>
      <c r="K61" s="5"/>
      <c r="L61" s="5"/>
      <c r="M61" s="5">
        <v>14</v>
      </c>
      <c r="N61" s="5"/>
      <c r="O61" s="5"/>
      <c r="P61" s="5"/>
      <c r="Q61" s="5">
        <v>2.4749999999999996</v>
      </c>
      <c r="R61" s="5"/>
      <c r="S61" s="5"/>
      <c r="T61" s="5"/>
      <c r="U61" s="5"/>
      <c r="V61" s="5"/>
      <c r="W61" s="5"/>
      <c r="X61" s="5">
        <v>2.1</v>
      </c>
      <c r="Y61" s="5"/>
      <c r="Z61" s="5">
        <v>0.627</v>
      </c>
      <c r="AA61" s="5">
        <v>22.665000000000003</v>
      </c>
      <c r="AB61" s="5"/>
      <c r="AC61" s="5">
        <v>6</v>
      </c>
      <c r="AD61" s="5"/>
      <c r="AE61" s="5"/>
      <c r="AF61" s="5"/>
      <c r="AG61" s="5">
        <v>52.110999999999997</v>
      </c>
      <c r="AH61" s="5"/>
      <c r="AI61" s="5"/>
      <c r="AJ61" s="5"/>
      <c r="AK61" s="5"/>
      <c r="AL61" s="5"/>
      <c r="AM61" s="5"/>
      <c r="AN61" s="5"/>
      <c r="AO61" s="5">
        <v>109.331</v>
      </c>
      <c r="AR61" t="s">
        <v>70</v>
      </c>
      <c r="AS61" s="6">
        <f>(0)/109.331</f>
        <v>0</v>
      </c>
      <c r="AT61" s="6">
        <f>(0)/109.331</f>
        <v>0</v>
      </c>
      <c r="AU61" s="6">
        <f>(0)/109.331</f>
        <v>0</v>
      </c>
      <c r="AV61" s="6">
        <f>(0)/109.331</f>
        <v>0</v>
      </c>
      <c r="AW61" s="6">
        <f>(0)/109.331</f>
        <v>0</v>
      </c>
      <c r="AX61" s="6">
        <v>7.194665739817617E-2</v>
      </c>
      <c r="AY61" s="6">
        <f>(0)/109.331</f>
        <v>0</v>
      </c>
      <c r="AZ61" s="6">
        <f>(0)/109.331</f>
        <v>0</v>
      </c>
      <c r="BA61" s="6">
        <v>1.3600900019207728E-2</v>
      </c>
      <c r="BB61" s="6">
        <f>(0)/109.331</f>
        <v>0</v>
      </c>
      <c r="BC61" s="6">
        <f>(0)/109.331</f>
        <v>0</v>
      </c>
      <c r="BD61" s="6">
        <v>0.12805151329449105</v>
      </c>
      <c r="BE61" s="6">
        <f>(0)/109.331</f>
        <v>0</v>
      </c>
      <c r="BF61" s="6">
        <f>(0)/109.331</f>
        <v>0</v>
      </c>
      <c r="BG61" s="6">
        <f>(0)/109.331</f>
        <v>0</v>
      </c>
      <c r="BH61" s="6">
        <v>2.2637678243133234E-2</v>
      </c>
      <c r="BI61" s="6">
        <f t="shared" ref="BI61:BN61" si="112">(0)/109.331</f>
        <v>0</v>
      </c>
      <c r="BJ61" s="6">
        <f t="shared" si="112"/>
        <v>0</v>
      </c>
      <c r="BK61" s="6">
        <f t="shared" si="112"/>
        <v>0</v>
      </c>
      <c r="BL61" s="6">
        <f t="shared" si="112"/>
        <v>0</v>
      </c>
      <c r="BM61" s="6">
        <f t="shared" si="112"/>
        <v>0</v>
      </c>
      <c r="BN61" s="6">
        <f t="shared" si="112"/>
        <v>0</v>
      </c>
      <c r="BO61" s="6">
        <v>1.9207726994173658E-2</v>
      </c>
      <c r="BP61" s="6">
        <f>(0)/109.331</f>
        <v>0</v>
      </c>
      <c r="BQ61" s="6">
        <v>5.7348784882604196E-3</v>
      </c>
      <c r="BR61" s="6">
        <v>0.20730625348711712</v>
      </c>
      <c r="BS61" s="6">
        <f>(0)/109.331</f>
        <v>0</v>
      </c>
      <c r="BT61" s="6">
        <v>5.4879219983353301E-2</v>
      </c>
      <c r="BU61" s="6">
        <f>(0)/109.331</f>
        <v>0</v>
      </c>
      <c r="BV61" s="6">
        <f>(0)/109.331</f>
        <v>0</v>
      </c>
      <c r="BW61" s="6">
        <f>(0)/109.331</f>
        <v>0</v>
      </c>
      <c r="BX61" s="6">
        <v>0.47663517209208728</v>
      </c>
      <c r="BY61" s="6">
        <f t="shared" ref="BY61:CD61" si="113">(0)/109.331</f>
        <v>0</v>
      </c>
      <c r="BZ61" s="6">
        <f t="shared" si="113"/>
        <v>0</v>
      </c>
      <c r="CA61" s="6">
        <f t="shared" si="113"/>
        <v>0</v>
      </c>
      <c r="CB61" s="6">
        <f t="shared" si="113"/>
        <v>0</v>
      </c>
      <c r="CC61" s="6">
        <f t="shared" si="113"/>
        <v>0</v>
      </c>
      <c r="CD61" s="6">
        <f t="shared" si="113"/>
        <v>0</v>
      </c>
      <c r="CE61">
        <f>0</f>
        <v>0</v>
      </c>
      <c r="CF61">
        <v>109.331</v>
      </c>
    </row>
    <row r="62" spans="1:84" x14ac:dyDescent="0.25">
      <c r="A62" s="4" t="s">
        <v>552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10.032</v>
      </c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>
        <v>10.032</v>
      </c>
      <c r="AR62" t="s">
        <v>552</v>
      </c>
      <c r="AS62" s="6">
        <f t="shared" ref="AS62:BP62" si="114">(0)/10.032</f>
        <v>0</v>
      </c>
      <c r="AT62" s="6">
        <f t="shared" si="114"/>
        <v>0</v>
      </c>
      <c r="AU62" s="6">
        <f t="shared" si="114"/>
        <v>0</v>
      </c>
      <c r="AV62" s="6">
        <f t="shared" si="114"/>
        <v>0</v>
      </c>
      <c r="AW62" s="6">
        <f t="shared" si="114"/>
        <v>0</v>
      </c>
      <c r="AX62" s="6">
        <f t="shared" si="114"/>
        <v>0</v>
      </c>
      <c r="AY62" s="6">
        <f t="shared" si="114"/>
        <v>0</v>
      </c>
      <c r="AZ62" s="6">
        <f t="shared" si="114"/>
        <v>0</v>
      </c>
      <c r="BA62" s="6">
        <f t="shared" si="114"/>
        <v>0</v>
      </c>
      <c r="BB62" s="6">
        <f t="shared" si="114"/>
        <v>0</v>
      </c>
      <c r="BC62" s="6">
        <f t="shared" si="114"/>
        <v>0</v>
      </c>
      <c r="BD62" s="6">
        <f t="shared" si="114"/>
        <v>0</v>
      </c>
      <c r="BE62" s="6">
        <f t="shared" si="114"/>
        <v>0</v>
      </c>
      <c r="BF62" s="6">
        <f t="shared" si="114"/>
        <v>0</v>
      </c>
      <c r="BG62" s="6">
        <f t="shared" si="114"/>
        <v>0</v>
      </c>
      <c r="BH62" s="6">
        <f t="shared" si="114"/>
        <v>0</v>
      </c>
      <c r="BI62" s="6">
        <f t="shared" si="114"/>
        <v>0</v>
      </c>
      <c r="BJ62" s="6">
        <f t="shared" si="114"/>
        <v>0</v>
      </c>
      <c r="BK62" s="6">
        <f t="shared" si="114"/>
        <v>0</v>
      </c>
      <c r="BL62" s="6">
        <f t="shared" si="114"/>
        <v>0</v>
      </c>
      <c r="BM62" s="6">
        <f t="shared" si="114"/>
        <v>0</v>
      </c>
      <c r="BN62" s="6">
        <f t="shared" si="114"/>
        <v>0</v>
      </c>
      <c r="BO62" s="6">
        <f t="shared" si="114"/>
        <v>0</v>
      </c>
      <c r="BP62" s="6">
        <f t="shared" si="114"/>
        <v>0</v>
      </c>
      <c r="BQ62" s="6">
        <v>1</v>
      </c>
      <c r="BR62" s="6">
        <f t="shared" ref="BR62:CD62" si="115">(0)/10.032</f>
        <v>0</v>
      </c>
      <c r="BS62" s="6">
        <f t="shared" si="115"/>
        <v>0</v>
      </c>
      <c r="BT62" s="6">
        <f t="shared" si="115"/>
        <v>0</v>
      </c>
      <c r="BU62" s="6">
        <f t="shared" si="115"/>
        <v>0</v>
      </c>
      <c r="BV62" s="6">
        <f t="shared" si="115"/>
        <v>0</v>
      </c>
      <c r="BW62" s="6">
        <f t="shared" si="115"/>
        <v>0</v>
      </c>
      <c r="BX62" s="6">
        <f t="shared" si="115"/>
        <v>0</v>
      </c>
      <c r="BY62" s="6">
        <f t="shared" si="115"/>
        <v>0</v>
      </c>
      <c r="BZ62" s="6">
        <f t="shared" si="115"/>
        <v>0</v>
      </c>
      <c r="CA62" s="6">
        <f t="shared" si="115"/>
        <v>0</v>
      </c>
      <c r="CB62" s="6">
        <f t="shared" si="115"/>
        <v>0</v>
      </c>
      <c r="CC62" s="6">
        <f t="shared" si="115"/>
        <v>0</v>
      </c>
      <c r="CD62" s="6">
        <f t="shared" si="115"/>
        <v>0</v>
      </c>
      <c r="CE62">
        <f>0</f>
        <v>0</v>
      </c>
      <c r="CF62">
        <v>10.032</v>
      </c>
    </row>
    <row r="63" spans="1:84" x14ac:dyDescent="0.25">
      <c r="A63" s="4" t="s">
        <v>131</v>
      </c>
      <c r="B63" s="5"/>
      <c r="C63" s="5"/>
      <c r="D63" s="5"/>
      <c r="E63" s="5"/>
      <c r="F63" s="5"/>
      <c r="G63" s="5"/>
      <c r="H63" s="5"/>
      <c r="I63" s="5"/>
      <c r="J63" s="5">
        <v>1.4870000000000001</v>
      </c>
      <c r="K63" s="5"/>
      <c r="L63" s="5"/>
      <c r="M63" s="5"/>
      <c r="N63" s="5">
        <v>6.7469999999999999</v>
      </c>
      <c r="O63" s="5">
        <v>2.7720000000000002</v>
      </c>
      <c r="P63" s="5"/>
      <c r="Q63" s="5"/>
      <c r="R63" s="5">
        <v>6.7799999999999994</v>
      </c>
      <c r="S63" s="5">
        <v>80.459999999999994</v>
      </c>
      <c r="T63" s="5"/>
      <c r="U63" s="5"/>
      <c r="V63" s="5"/>
      <c r="W63" s="5"/>
      <c r="X63" s="5">
        <v>5.04</v>
      </c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>
        <v>103.286</v>
      </c>
      <c r="AR63" t="s">
        <v>131</v>
      </c>
      <c r="AS63" s="6">
        <f t="shared" ref="AS63:AZ63" si="116">(0)/103.286</f>
        <v>0</v>
      </c>
      <c r="AT63" s="6">
        <f t="shared" si="116"/>
        <v>0</v>
      </c>
      <c r="AU63" s="6">
        <f t="shared" si="116"/>
        <v>0</v>
      </c>
      <c r="AV63" s="6">
        <f t="shared" si="116"/>
        <v>0</v>
      </c>
      <c r="AW63" s="6">
        <f t="shared" si="116"/>
        <v>0</v>
      </c>
      <c r="AX63" s="6">
        <f t="shared" si="116"/>
        <v>0</v>
      </c>
      <c r="AY63" s="6">
        <f t="shared" si="116"/>
        <v>0</v>
      </c>
      <c r="AZ63" s="6">
        <f t="shared" si="116"/>
        <v>0</v>
      </c>
      <c r="BA63" s="6">
        <v>1.4396917297600837E-2</v>
      </c>
      <c r="BB63" s="6">
        <f>(0)/103.286</f>
        <v>0</v>
      </c>
      <c r="BC63" s="6">
        <f>(0)/103.286</f>
        <v>0</v>
      </c>
      <c r="BD63" s="6">
        <f>(0)/103.286</f>
        <v>0</v>
      </c>
      <c r="BE63" s="6">
        <v>6.5323470751118246E-2</v>
      </c>
      <c r="BF63" s="6">
        <v>2.6838100032918307E-2</v>
      </c>
      <c r="BG63" s="6">
        <f>(0)/103.286</f>
        <v>0</v>
      </c>
      <c r="BH63" s="6">
        <f>(0)/103.286</f>
        <v>0</v>
      </c>
      <c r="BI63" s="6">
        <v>6.5642971941986317E-2</v>
      </c>
      <c r="BJ63" s="6">
        <v>0.77900199446197926</v>
      </c>
      <c r="BK63" s="6">
        <f>(0)/103.286</f>
        <v>0</v>
      </c>
      <c r="BL63" s="6">
        <f>(0)/103.286</f>
        <v>0</v>
      </c>
      <c r="BM63" s="6">
        <f>(0)/103.286</f>
        <v>0</v>
      </c>
      <c r="BN63" s="6">
        <f>(0)/103.286</f>
        <v>0</v>
      </c>
      <c r="BO63" s="6">
        <v>4.8796545514396918E-2</v>
      </c>
      <c r="BP63" s="6">
        <f t="shared" ref="BP63:CD63" si="117">(0)/103.286</f>
        <v>0</v>
      </c>
      <c r="BQ63" s="6">
        <f t="shared" si="117"/>
        <v>0</v>
      </c>
      <c r="BR63" s="6">
        <f t="shared" si="117"/>
        <v>0</v>
      </c>
      <c r="BS63" s="6">
        <f t="shared" si="117"/>
        <v>0</v>
      </c>
      <c r="BT63" s="6">
        <f t="shared" si="117"/>
        <v>0</v>
      </c>
      <c r="BU63" s="6">
        <f t="shared" si="117"/>
        <v>0</v>
      </c>
      <c r="BV63" s="6">
        <f t="shared" si="117"/>
        <v>0</v>
      </c>
      <c r="BW63" s="6">
        <f t="shared" si="117"/>
        <v>0</v>
      </c>
      <c r="BX63" s="6">
        <f t="shared" si="117"/>
        <v>0</v>
      </c>
      <c r="BY63" s="6">
        <f t="shared" si="117"/>
        <v>0</v>
      </c>
      <c r="BZ63" s="6">
        <f t="shared" si="117"/>
        <v>0</v>
      </c>
      <c r="CA63" s="6">
        <f t="shared" si="117"/>
        <v>0</v>
      </c>
      <c r="CB63" s="6">
        <f t="shared" si="117"/>
        <v>0</v>
      </c>
      <c r="CC63" s="6">
        <f t="shared" si="117"/>
        <v>0</v>
      </c>
      <c r="CD63" s="6">
        <f t="shared" si="117"/>
        <v>0</v>
      </c>
      <c r="CE63">
        <f>0</f>
        <v>0</v>
      </c>
      <c r="CF63">
        <v>103.286</v>
      </c>
    </row>
    <row r="64" spans="1:84" x14ac:dyDescent="0.25">
      <c r="A64" s="4" t="s">
        <v>91</v>
      </c>
      <c r="B64" s="5"/>
      <c r="C64" s="5"/>
      <c r="D64" s="5"/>
      <c r="E64" s="5"/>
      <c r="F64" s="5"/>
      <c r="G64" s="5"/>
      <c r="H64" s="5">
        <v>84.323999999999998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>
        <v>5.8140000000000001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>
        <v>90.138000000000005</v>
      </c>
      <c r="AR64" t="s">
        <v>91</v>
      </c>
      <c r="AS64" s="6">
        <f t="shared" ref="AS64:AX64" si="118">(0)/90.138</f>
        <v>0</v>
      </c>
      <c r="AT64" s="6">
        <f t="shared" si="118"/>
        <v>0</v>
      </c>
      <c r="AU64" s="6">
        <f t="shared" si="118"/>
        <v>0</v>
      </c>
      <c r="AV64" s="6">
        <f t="shared" si="118"/>
        <v>0</v>
      </c>
      <c r="AW64" s="6">
        <f t="shared" si="118"/>
        <v>0</v>
      </c>
      <c r="AX64" s="6">
        <f t="shared" si="118"/>
        <v>0</v>
      </c>
      <c r="AY64" s="6">
        <v>0.93549890168408434</v>
      </c>
      <c r="AZ64" s="6">
        <f t="shared" ref="AZ64:BQ64" si="119">(0)/90.138</f>
        <v>0</v>
      </c>
      <c r="BA64" s="6">
        <f t="shared" si="119"/>
        <v>0</v>
      </c>
      <c r="BB64" s="6">
        <f t="shared" si="119"/>
        <v>0</v>
      </c>
      <c r="BC64" s="6">
        <f t="shared" si="119"/>
        <v>0</v>
      </c>
      <c r="BD64" s="6">
        <f t="shared" si="119"/>
        <v>0</v>
      </c>
      <c r="BE64" s="6">
        <f t="shared" si="119"/>
        <v>0</v>
      </c>
      <c r="BF64" s="6">
        <f t="shared" si="119"/>
        <v>0</v>
      </c>
      <c r="BG64" s="6">
        <f t="shared" si="119"/>
        <v>0</v>
      </c>
      <c r="BH64" s="6">
        <f t="shared" si="119"/>
        <v>0</v>
      </c>
      <c r="BI64" s="6">
        <f t="shared" si="119"/>
        <v>0</v>
      </c>
      <c r="BJ64" s="6">
        <f t="shared" si="119"/>
        <v>0</v>
      </c>
      <c r="BK64" s="6">
        <f t="shared" si="119"/>
        <v>0</v>
      </c>
      <c r="BL64" s="6">
        <f t="shared" si="119"/>
        <v>0</v>
      </c>
      <c r="BM64" s="6">
        <f t="shared" si="119"/>
        <v>0</v>
      </c>
      <c r="BN64" s="6">
        <f t="shared" si="119"/>
        <v>0</v>
      </c>
      <c r="BO64" s="6">
        <f t="shared" si="119"/>
        <v>0</v>
      </c>
      <c r="BP64" s="6">
        <f t="shared" si="119"/>
        <v>0</v>
      </c>
      <c r="BQ64" s="6">
        <f t="shared" si="119"/>
        <v>0</v>
      </c>
      <c r="BR64" s="6">
        <v>6.4501098315915592E-2</v>
      </c>
      <c r="BS64" s="6">
        <f t="shared" ref="BS64:CD64" si="120">(0)/90.138</f>
        <v>0</v>
      </c>
      <c r="BT64" s="6">
        <f t="shared" si="120"/>
        <v>0</v>
      </c>
      <c r="BU64" s="6">
        <f t="shared" si="120"/>
        <v>0</v>
      </c>
      <c r="BV64" s="6">
        <f t="shared" si="120"/>
        <v>0</v>
      </c>
      <c r="BW64" s="6">
        <f t="shared" si="120"/>
        <v>0</v>
      </c>
      <c r="BX64" s="6">
        <f t="shared" si="120"/>
        <v>0</v>
      </c>
      <c r="BY64" s="6">
        <f t="shared" si="120"/>
        <v>0</v>
      </c>
      <c r="BZ64" s="6">
        <f t="shared" si="120"/>
        <v>0</v>
      </c>
      <c r="CA64" s="6">
        <f t="shared" si="120"/>
        <v>0</v>
      </c>
      <c r="CB64" s="6">
        <f t="shared" si="120"/>
        <v>0</v>
      </c>
      <c r="CC64" s="6">
        <f t="shared" si="120"/>
        <v>0</v>
      </c>
      <c r="CD64" s="6">
        <f t="shared" si="120"/>
        <v>0</v>
      </c>
      <c r="CE64">
        <f>0</f>
        <v>0</v>
      </c>
      <c r="CF64">
        <v>90.138000000000005</v>
      </c>
    </row>
    <row r="65" spans="1:84" x14ac:dyDescent="0.25">
      <c r="A65" s="4" t="s">
        <v>10</v>
      </c>
      <c r="B65" s="5">
        <v>643.68399999999997</v>
      </c>
      <c r="C65" s="5"/>
      <c r="D65" s="5"/>
      <c r="E65" s="5"/>
      <c r="F65" s="5"/>
      <c r="G65" s="5"/>
      <c r="H65" s="5">
        <v>452.66999999999996</v>
      </c>
      <c r="I65" s="5"/>
      <c r="J65" s="5">
        <v>356.66499999999996</v>
      </c>
      <c r="K65" s="5"/>
      <c r="L65" s="5"/>
      <c r="M65" s="5"/>
      <c r="N65" s="5"/>
      <c r="O65" s="5"/>
      <c r="P65" s="5">
        <v>7.1959999999999997</v>
      </c>
      <c r="Q65" s="5"/>
      <c r="R65" s="5"/>
      <c r="S65" s="5">
        <v>14.304</v>
      </c>
      <c r="T65" s="5"/>
      <c r="U65" s="5"/>
      <c r="V65" s="5"/>
      <c r="W65" s="5">
        <v>11</v>
      </c>
      <c r="X65" s="5">
        <v>74.888000000000005</v>
      </c>
      <c r="Y65" s="5"/>
      <c r="Z65" s="5">
        <v>227.37299999999999</v>
      </c>
      <c r="AA65" s="5">
        <v>18.706</v>
      </c>
      <c r="AB65" s="5"/>
      <c r="AC65" s="5"/>
      <c r="AD65" s="5"/>
      <c r="AE65" s="5"/>
      <c r="AF65" s="5">
        <v>315.33499999999998</v>
      </c>
      <c r="AG65" s="5">
        <v>0.93200000000000005</v>
      </c>
      <c r="AH65" s="5"/>
      <c r="AI65" s="5"/>
      <c r="AJ65" s="5"/>
      <c r="AK65" s="5"/>
      <c r="AL65" s="5"/>
      <c r="AM65" s="5">
        <v>11.873000000000001</v>
      </c>
      <c r="AN65" s="5"/>
      <c r="AO65" s="5">
        <v>2134.6259999999993</v>
      </c>
      <c r="AR65" t="s">
        <v>10</v>
      </c>
      <c r="AS65" s="6">
        <v>0.30154415808670942</v>
      </c>
      <c r="AT65" s="6">
        <f>(0)/2134.626</f>
        <v>0</v>
      </c>
      <c r="AU65" s="6">
        <f>(0)/2134.626</f>
        <v>0</v>
      </c>
      <c r="AV65" s="6">
        <f>(0)/2134.626</f>
        <v>0</v>
      </c>
      <c r="AW65" s="6">
        <f>(0)/2134.626</f>
        <v>0</v>
      </c>
      <c r="AX65" s="6">
        <f>(0)/2134.626</f>
        <v>0</v>
      </c>
      <c r="AY65" s="6">
        <v>0.21206056705015311</v>
      </c>
      <c r="AZ65" s="6">
        <f>(0)/2134.626</f>
        <v>0</v>
      </c>
      <c r="BA65" s="6">
        <v>0.16708547539475302</v>
      </c>
      <c r="BB65" s="6">
        <f>(0)/2134.626</f>
        <v>0</v>
      </c>
      <c r="BC65" s="6">
        <f>(0)/2134.626</f>
        <v>0</v>
      </c>
      <c r="BD65" s="6">
        <f>(0)/2134.626</f>
        <v>0</v>
      </c>
      <c r="BE65" s="6">
        <f>(0)/2134.626</f>
        <v>0</v>
      </c>
      <c r="BF65" s="6">
        <f>(0)/2134.626</f>
        <v>0</v>
      </c>
      <c r="BG65" s="6">
        <v>3.3710823347977595E-3</v>
      </c>
      <c r="BH65" s="6">
        <f>(0)/2134.626</f>
        <v>0</v>
      </c>
      <c r="BI65" s="6">
        <f>(0)/2134.626</f>
        <v>0</v>
      </c>
      <c r="BJ65" s="6">
        <v>6.7009396493812054E-3</v>
      </c>
      <c r="BK65" s="6">
        <f>(0)/2134.626</f>
        <v>0</v>
      </c>
      <c r="BL65" s="6">
        <f>(0)/2134.626</f>
        <v>0</v>
      </c>
      <c r="BM65" s="6">
        <f>(0)/2134.626</f>
        <v>0</v>
      </c>
      <c r="BN65" s="6">
        <v>5.1531275267892376E-3</v>
      </c>
      <c r="BO65" s="6">
        <v>3.5082492202381133E-2</v>
      </c>
      <c r="BP65" s="6">
        <f>(0)/2134.626</f>
        <v>0</v>
      </c>
      <c r="BQ65" s="6">
        <v>0.10651655137714994</v>
      </c>
      <c r="BR65" s="6">
        <v>8.7631275923744974E-3</v>
      </c>
      <c r="BS65" s="6">
        <f>(0)/2134.626</f>
        <v>0</v>
      </c>
      <c r="BT65" s="6">
        <f>(0)/2134.626</f>
        <v>0</v>
      </c>
      <c r="BU65" s="6">
        <f>(0)/2134.626</f>
        <v>0</v>
      </c>
      <c r="BV65" s="6">
        <f>(0)/2134.626</f>
        <v>0</v>
      </c>
      <c r="BW65" s="6">
        <v>0.14772376987818947</v>
      </c>
      <c r="BX65" s="6">
        <v>4.3661044136068816E-4</v>
      </c>
      <c r="BY65" s="6">
        <f>(0)/2134.626</f>
        <v>0</v>
      </c>
      <c r="BZ65" s="6">
        <f>(0)/2134.626</f>
        <v>0</v>
      </c>
      <c r="CA65" s="6">
        <f>(0)/2134.626</f>
        <v>0</v>
      </c>
      <c r="CB65" s="6">
        <f>(0)/2134.626</f>
        <v>0</v>
      </c>
      <c r="CC65" s="6">
        <f>(0)/2134.626</f>
        <v>0</v>
      </c>
      <c r="CD65" s="6">
        <v>5.5620984659607844E-3</v>
      </c>
      <c r="CE65">
        <f>0</f>
        <v>0</v>
      </c>
      <c r="CF65">
        <v>2134.6259999999993</v>
      </c>
    </row>
    <row r="66" spans="1:84" x14ac:dyDescent="0.25">
      <c r="A66" s="4" t="s">
        <v>60</v>
      </c>
      <c r="B66" s="5"/>
      <c r="C66" s="5"/>
      <c r="D66" s="5"/>
      <c r="E66" s="5"/>
      <c r="F66" s="5"/>
      <c r="G66" s="5">
        <v>433.89600000000002</v>
      </c>
      <c r="H66" s="5">
        <v>29.232000000000003</v>
      </c>
      <c r="I66" s="5"/>
      <c r="J66" s="5">
        <v>5.9480000000000004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>
        <v>469.07600000000002</v>
      </c>
      <c r="AR66" t="s">
        <v>60</v>
      </c>
      <c r="AS66" s="6">
        <f>(0)/469.076</f>
        <v>0</v>
      </c>
      <c r="AT66" s="6">
        <f>(0)/469.076</f>
        <v>0</v>
      </c>
      <c r="AU66" s="6">
        <f>(0)/469.076</f>
        <v>0</v>
      </c>
      <c r="AV66" s="6">
        <f>(0)/469.076</f>
        <v>0</v>
      </c>
      <c r="AW66" s="6">
        <f>(0)/469.076</f>
        <v>0</v>
      </c>
      <c r="AX66" s="6">
        <v>0.92500149229549156</v>
      </c>
      <c r="AY66" s="6">
        <v>6.2318259727634759E-2</v>
      </c>
      <c r="AZ66" s="6">
        <f>(0)/469.076</f>
        <v>0</v>
      </c>
      <c r="BA66" s="6">
        <v>1.2680247976873683E-2</v>
      </c>
      <c r="BB66" s="6">
        <f t="shared" ref="BB66:CD66" si="121">(0)/469.076</f>
        <v>0</v>
      </c>
      <c r="BC66" s="6">
        <f t="shared" si="121"/>
        <v>0</v>
      </c>
      <c r="BD66" s="6">
        <f t="shared" si="121"/>
        <v>0</v>
      </c>
      <c r="BE66" s="6">
        <f t="shared" si="121"/>
        <v>0</v>
      </c>
      <c r="BF66" s="6">
        <f t="shared" si="121"/>
        <v>0</v>
      </c>
      <c r="BG66" s="6">
        <f t="shared" si="121"/>
        <v>0</v>
      </c>
      <c r="BH66" s="6">
        <f t="shared" si="121"/>
        <v>0</v>
      </c>
      <c r="BI66" s="6">
        <f t="shared" si="121"/>
        <v>0</v>
      </c>
      <c r="BJ66" s="6">
        <f t="shared" si="121"/>
        <v>0</v>
      </c>
      <c r="BK66" s="6">
        <f t="shared" si="121"/>
        <v>0</v>
      </c>
      <c r="BL66" s="6">
        <f t="shared" si="121"/>
        <v>0</v>
      </c>
      <c r="BM66" s="6">
        <f t="shared" si="121"/>
        <v>0</v>
      </c>
      <c r="BN66" s="6">
        <f t="shared" si="121"/>
        <v>0</v>
      </c>
      <c r="BO66" s="6">
        <f t="shared" si="121"/>
        <v>0</v>
      </c>
      <c r="BP66" s="6">
        <f t="shared" si="121"/>
        <v>0</v>
      </c>
      <c r="BQ66" s="6">
        <f t="shared" si="121"/>
        <v>0</v>
      </c>
      <c r="BR66" s="6">
        <f t="shared" si="121"/>
        <v>0</v>
      </c>
      <c r="BS66" s="6">
        <f t="shared" si="121"/>
        <v>0</v>
      </c>
      <c r="BT66" s="6">
        <f t="shared" si="121"/>
        <v>0</v>
      </c>
      <c r="BU66" s="6">
        <f t="shared" si="121"/>
        <v>0</v>
      </c>
      <c r="BV66" s="6">
        <f t="shared" si="121"/>
        <v>0</v>
      </c>
      <c r="BW66" s="6">
        <f t="shared" si="121"/>
        <v>0</v>
      </c>
      <c r="BX66" s="6">
        <f t="shared" si="121"/>
        <v>0</v>
      </c>
      <c r="BY66" s="6">
        <f t="shared" si="121"/>
        <v>0</v>
      </c>
      <c r="BZ66" s="6">
        <f t="shared" si="121"/>
        <v>0</v>
      </c>
      <c r="CA66" s="6">
        <f t="shared" si="121"/>
        <v>0</v>
      </c>
      <c r="CB66" s="6">
        <f t="shared" si="121"/>
        <v>0</v>
      </c>
      <c r="CC66" s="6">
        <f t="shared" si="121"/>
        <v>0</v>
      </c>
      <c r="CD66" s="6">
        <f t="shared" si="121"/>
        <v>0</v>
      </c>
      <c r="CE66">
        <f>0</f>
        <v>0</v>
      </c>
      <c r="CF66">
        <v>469.07600000000002</v>
      </c>
    </row>
    <row r="67" spans="1:84" x14ac:dyDescent="0.25">
      <c r="A67" s="4" t="s">
        <v>110</v>
      </c>
      <c r="B67" s="5"/>
      <c r="C67" s="5"/>
      <c r="D67" s="5"/>
      <c r="E67" s="5"/>
      <c r="F67" s="5"/>
      <c r="G67" s="5"/>
      <c r="H67" s="5"/>
      <c r="I67" s="5"/>
      <c r="J67" s="5">
        <v>79.912999999999997</v>
      </c>
      <c r="K67" s="5"/>
      <c r="L67" s="5"/>
      <c r="M67" s="5"/>
      <c r="N67" s="5"/>
      <c r="O67" s="5"/>
      <c r="P67" s="5"/>
      <c r="Q67" s="5"/>
      <c r="R67" s="5"/>
      <c r="S67" s="5">
        <v>337.03800000000001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>
        <v>36.056999999999995</v>
      </c>
      <c r="AE67" s="5"/>
      <c r="AF67" s="5"/>
      <c r="AG67" s="5"/>
      <c r="AH67" s="5"/>
      <c r="AI67" s="5"/>
      <c r="AJ67" s="5"/>
      <c r="AK67" s="5"/>
      <c r="AL67" s="5">
        <v>123.861</v>
      </c>
      <c r="AM67" s="5"/>
      <c r="AN67" s="5"/>
      <c r="AO67" s="5">
        <v>576.86900000000003</v>
      </c>
      <c r="AR67" t="s">
        <v>110</v>
      </c>
      <c r="AS67" s="6">
        <f t="shared" ref="AS67:AZ67" si="122">(0)/576.869</f>
        <v>0</v>
      </c>
      <c r="AT67" s="6">
        <f t="shared" si="122"/>
        <v>0</v>
      </c>
      <c r="AU67" s="6">
        <f t="shared" si="122"/>
        <v>0</v>
      </c>
      <c r="AV67" s="6">
        <f t="shared" si="122"/>
        <v>0</v>
      </c>
      <c r="AW67" s="6">
        <f t="shared" si="122"/>
        <v>0</v>
      </c>
      <c r="AX67" s="6">
        <f t="shared" si="122"/>
        <v>0</v>
      </c>
      <c r="AY67" s="6">
        <f t="shared" si="122"/>
        <v>0</v>
      </c>
      <c r="AZ67" s="6">
        <f t="shared" si="122"/>
        <v>0</v>
      </c>
      <c r="BA67" s="6">
        <v>0.13852885143767474</v>
      </c>
      <c r="BB67" s="6">
        <f t="shared" ref="BB67:BI67" si="123">(0)/576.869</f>
        <v>0</v>
      </c>
      <c r="BC67" s="6">
        <f t="shared" si="123"/>
        <v>0</v>
      </c>
      <c r="BD67" s="6">
        <f t="shared" si="123"/>
        <v>0</v>
      </c>
      <c r="BE67" s="6">
        <f t="shared" si="123"/>
        <v>0</v>
      </c>
      <c r="BF67" s="6">
        <f t="shared" si="123"/>
        <v>0</v>
      </c>
      <c r="BG67" s="6">
        <f t="shared" si="123"/>
        <v>0</v>
      </c>
      <c r="BH67" s="6">
        <f t="shared" si="123"/>
        <v>0</v>
      </c>
      <c r="BI67" s="6">
        <f t="shared" si="123"/>
        <v>0</v>
      </c>
      <c r="BJ67" s="6">
        <v>0.5842539640715656</v>
      </c>
      <c r="BK67" s="6">
        <f t="shared" ref="BK67:BT67" si="124">(0)/576.869</f>
        <v>0</v>
      </c>
      <c r="BL67" s="6">
        <f t="shared" si="124"/>
        <v>0</v>
      </c>
      <c r="BM67" s="6">
        <f t="shared" si="124"/>
        <v>0</v>
      </c>
      <c r="BN67" s="6">
        <f t="shared" si="124"/>
        <v>0</v>
      </c>
      <c r="BO67" s="6">
        <f t="shared" si="124"/>
        <v>0</v>
      </c>
      <c r="BP67" s="6">
        <f t="shared" si="124"/>
        <v>0</v>
      </c>
      <c r="BQ67" s="6">
        <f t="shared" si="124"/>
        <v>0</v>
      </c>
      <c r="BR67" s="6">
        <f t="shared" si="124"/>
        <v>0</v>
      </c>
      <c r="BS67" s="6">
        <f t="shared" si="124"/>
        <v>0</v>
      </c>
      <c r="BT67" s="6">
        <f t="shared" si="124"/>
        <v>0</v>
      </c>
      <c r="BU67" s="6">
        <v>6.2504658770015362E-2</v>
      </c>
      <c r="BV67" s="6">
        <f t="shared" ref="BV67:CB67" si="125">(0)/576.869</f>
        <v>0</v>
      </c>
      <c r="BW67" s="6">
        <f t="shared" si="125"/>
        <v>0</v>
      </c>
      <c r="BX67" s="6">
        <f t="shared" si="125"/>
        <v>0</v>
      </c>
      <c r="BY67" s="6">
        <f t="shared" si="125"/>
        <v>0</v>
      </c>
      <c r="BZ67" s="6">
        <f t="shared" si="125"/>
        <v>0</v>
      </c>
      <c r="CA67" s="6">
        <f t="shared" si="125"/>
        <v>0</v>
      </c>
      <c r="CB67" s="6">
        <f t="shared" si="125"/>
        <v>0</v>
      </c>
      <c r="CC67" s="6">
        <v>0.21471252572074423</v>
      </c>
      <c r="CD67" s="6">
        <f>(0)/576.869</f>
        <v>0</v>
      </c>
      <c r="CE67">
        <f>0</f>
        <v>0</v>
      </c>
      <c r="CF67">
        <v>576.86900000000003</v>
      </c>
    </row>
    <row r="68" spans="1:84" x14ac:dyDescent="0.25">
      <c r="A68" s="4" t="s">
        <v>51</v>
      </c>
      <c r="B68" s="5"/>
      <c r="C68" s="5"/>
      <c r="D68" s="5"/>
      <c r="E68" s="5"/>
      <c r="F68" s="5"/>
      <c r="G68" s="5">
        <v>48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>
        <v>48</v>
      </c>
      <c r="AR68" t="s">
        <v>51</v>
      </c>
      <c r="AS68" s="6">
        <f>(0)/48</f>
        <v>0</v>
      </c>
      <c r="AT68" s="6">
        <f>(0)/48</f>
        <v>0</v>
      </c>
      <c r="AU68" s="6">
        <f>(0)/48</f>
        <v>0</v>
      </c>
      <c r="AV68" s="6">
        <f>(0)/48</f>
        <v>0</v>
      </c>
      <c r="AW68" s="6">
        <f>(0)/48</f>
        <v>0</v>
      </c>
      <c r="AX68" s="6">
        <v>1</v>
      </c>
      <c r="AY68" s="6">
        <f t="shared" ref="AY68:CD68" si="126">(0)/48</f>
        <v>0</v>
      </c>
      <c r="AZ68" s="6">
        <f t="shared" si="126"/>
        <v>0</v>
      </c>
      <c r="BA68" s="6">
        <f t="shared" si="126"/>
        <v>0</v>
      </c>
      <c r="BB68" s="6">
        <f t="shared" si="126"/>
        <v>0</v>
      </c>
      <c r="BC68" s="6">
        <f t="shared" si="126"/>
        <v>0</v>
      </c>
      <c r="BD68" s="6">
        <f t="shared" si="126"/>
        <v>0</v>
      </c>
      <c r="BE68" s="6">
        <f t="shared" si="126"/>
        <v>0</v>
      </c>
      <c r="BF68" s="6">
        <f t="shared" si="126"/>
        <v>0</v>
      </c>
      <c r="BG68" s="6">
        <f t="shared" si="126"/>
        <v>0</v>
      </c>
      <c r="BH68" s="6">
        <f t="shared" si="126"/>
        <v>0</v>
      </c>
      <c r="BI68" s="6">
        <f t="shared" si="126"/>
        <v>0</v>
      </c>
      <c r="BJ68" s="6">
        <f t="shared" si="126"/>
        <v>0</v>
      </c>
      <c r="BK68" s="6">
        <f t="shared" si="126"/>
        <v>0</v>
      </c>
      <c r="BL68" s="6">
        <f t="shared" si="126"/>
        <v>0</v>
      </c>
      <c r="BM68" s="6">
        <f t="shared" si="126"/>
        <v>0</v>
      </c>
      <c r="BN68" s="6">
        <f t="shared" si="126"/>
        <v>0</v>
      </c>
      <c r="BO68" s="6">
        <f t="shared" si="126"/>
        <v>0</v>
      </c>
      <c r="BP68" s="6">
        <f t="shared" si="126"/>
        <v>0</v>
      </c>
      <c r="BQ68" s="6">
        <f t="shared" si="126"/>
        <v>0</v>
      </c>
      <c r="BR68" s="6">
        <f t="shared" si="126"/>
        <v>0</v>
      </c>
      <c r="BS68" s="6">
        <f t="shared" si="126"/>
        <v>0</v>
      </c>
      <c r="BT68" s="6">
        <f t="shared" si="126"/>
        <v>0</v>
      </c>
      <c r="BU68" s="6">
        <f t="shared" si="126"/>
        <v>0</v>
      </c>
      <c r="BV68" s="6">
        <f t="shared" si="126"/>
        <v>0</v>
      </c>
      <c r="BW68" s="6">
        <f t="shared" si="126"/>
        <v>0</v>
      </c>
      <c r="BX68" s="6">
        <f t="shared" si="126"/>
        <v>0</v>
      </c>
      <c r="BY68" s="6">
        <f t="shared" si="126"/>
        <v>0</v>
      </c>
      <c r="BZ68" s="6">
        <f t="shared" si="126"/>
        <v>0</v>
      </c>
      <c r="CA68" s="6">
        <f t="shared" si="126"/>
        <v>0</v>
      </c>
      <c r="CB68" s="6">
        <f t="shared" si="126"/>
        <v>0</v>
      </c>
      <c r="CC68" s="6">
        <f t="shared" si="126"/>
        <v>0</v>
      </c>
      <c r="CD68" s="6">
        <f t="shared" si="126"/>
        <v>0</v>
      </c>
      <c r="CE68">
        <f>0</f>
        <v>0</v>
      </c>
      <c r="CF68">
        <v>48</v>
      </c>
    </row>
    <row r="69" spans="1:84" x14ac:dyDescent="0.25">
      <c r="A69" s="4" t="s">
        <v>548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>
        <v>0</v>
      </c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>
        <v>0</v>
      </c>
      <c r="AR69" t="s">
        <v>548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>
        <f>0</f>
        <v>0</v>
      </c>
      <c r="CF69">
        <v>0</v>
      </c>
    </row>
    <row r="70" spans="1:84" x14ac:dyDescent="0.25">
      <c r="A70" s="4" t="s">
        <v>529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>
        <v>13010.802000000001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>
        <v>13010.802000000001</v>
      </c>
      <c r="AR70" t="s">
        <v>529</v>
      </c>
      <c r="AS70" s="6">
        <f t="shared" ref="AS70:BP70" si="127">(0)/13010.802</f>
        <v>0</v>
      </c>
      <c r="AT70" s="6">
        <f t="shared" si="127"/>
        <v>0</v>
      </c>
      <c r="AU70" s="6">
        <f t="shared" si="127"/>
        <v>0</v>
      </c>
      <c r="AV70" s="6">
        <f t="shared" si="127"/>
        <v>0</v>
      </c>
      <c r="AW70" s="6">
        <f t="shared" si="127"/>
        <v>0</v>
      </c>
      <c r="AX70" s="6">
        <f t="shared" si="127"/>
        <v>0</v>
      </c>
      <c r="AY70" s="6">
        <f t="shared" si="127"/>
        <v>0</v>
      </c>
      <c r="AZ70" s="6">
        <f t="shared" si="127"/>
        <v>0</v>
      </c>
      <c r="BA70" s="6">
        <f t="shared" si="127"/>
        <v>0</v>
      </c>
      <c r="BB70" s="6">
        <f t="shared" si="127"/>
        <v>0</v>
      </c>
      <c r="BC70" s="6">
        <f t="shared" si="127"/>
        <v>0</v>
      </c>
      <c r="BD70" s="6">
        <f t="shared" si="127"/>
        <v>0</v>
      </c>
      <c r="BE70" s="6">
        <f t="shared" si="127"/>
        <v>0</v>
      </c>
      <c r="BF70" s="6">
        <f t="shared" si="127"/>
        <v>0</v>
      </c>
      <c r="BG70" s="6">
        <f t="shared" si="127"/>
        <v>0</v>
      </c>
      <c r="BH70" s="6">
        <f t="shared" si="127"/>
        <v>0</v>
      </c>
      <c r="BI70" s="6">
        <f t="shared" si="127"/>
        <v>0</v>
      </c>
      <c r="BJ70" s="6">
        <f t="shared" si="127"/>
        <v>0</v>
      </c>
      <c r="BK70" s="6">
        <f t="shared" si="127"/>
        <v>0</v>
      </c>
      <c r="BL70" s="6">
        <f t="shared" si="127"/>
        <v>0</v>
      </c>
      <c r="BM70" s="6">
        <f t="shared" si="127"/>
        <v>0</v>
      </c>
      <c r="BN70" s="6">
        <f t="shared" si="127"/>
        <v>0</v>
      </c>
      <c r="BO70" s="6">
        <f t="shared" si="127"/>
        <v>0</v>
      </c>
      <c r="BP70" s="6">
        <f t="shared" si="127"/>
        <v>0</v>
      </c>
      <c r="BQ70" s="6">
        <v>1</v>
      </c>
      <c r="BR70" s="6">
        <f t="shared" ref="BR70:CD70" si="128">(0)/13010.802</f>
        <v>0</v>
      </c>
      <c r="BS70" s="6">
        <f t="shared" si="128"/>
        <v>0</v>
      </c>
      <c r="BT70" s="6">
        <f t="shared" si="128"/>
        <v>0</v>
      </c>
      <c r="BU70" s="6">
        <f t="shared" si="128"/>
        <v>0</v>
      </c>
      <c r="BV70" s="6">
        <f t="shared" si="128"/>
        <v>0</v>
      </c>
      <c r="BW70" s="6">
        <f t="shared" si="128"/>
        <v>0</v>
      </c>
      <c r="BX70" s="6">
        <f t="shared" si="128"/>
        <v>0</v>
      </c>
      <c r="BY70" s="6">
        <f t="shared" si="128"/>
        <v>0</v>
      </c>
      <c r="BZ70" s="6">
        <f t="shared" si="128"/>
        <v>0</v>
      </c>
      <c r="CA70" s="6">
        <f t="shared" si="128"/>
        <v>0</v>
      </c>
      <c r="CB70" s="6">
        <f t="shared" si="128"/>
        <v>0</v>
      </c>
      <c r="CC70" s="6">
        <f t="shared" si="128"/>
        <v>0</v>
      </c>
      <c r="CD70" s="6">
        <f t="shared" si="128"/>
        <v>0</v>
      </c>
      <c r="CE70">
        <f>0</f>
        <v>0</v>
      </c>
      <c r="CF70">
        <v>13010.802000000001</v>
      </c>
    </row>
    <row r="71" spans="1:84" x14ac:dyDescent="0.25">
      <c r="A71" s="4" t="s">
        <v>267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>
        <v>619.56200000000001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>
        <v>619.56200000000001</v>
      </c>
      <c r="AR71" t="s">
        <v>267</v>
      </c>
      <c r="AS71" s="6">
        <f t="shared" ref="AS71:BP71" si="129">(0)/619.562</f>
        <v>0</v>
      </c>
      <c r="AT71" s="6">
        <f t="shared" si="129"/>
        <v>0</v>
      </c>
      <c r="AU71" s="6">
        <f t="shared" si="129"/>
        <v>0</v>
      </c>
      <c r="AV71" s="6">
        <f t="shared" si="129"/>
        <v>0</v>
      </c>
      <c r="AW71" s="6">
        <f t="shared" si="129"/>
        <v>0</v>
      </c>
      <c r="AX71" s="6">
        <f t="shared" si="129"/>
        <v>0</v>
      </c>
      <c r="AY71" s="6">
        <f t="shared" si="129"/>
        <v>0</v>
      </c>
      <c r="AZ71" s="6">
        <f t="shared" si="129"/>
        <v>0</v>
      </c>
      <c r="BA71" s="6">
        <f t="shared" si="129"/>
        <v>0</v>
      </c>
      <c r="BB71" s="6">
        <f t="shared" si="129"/>
        <v>0</v>
      </c>
      <c r="BC71" s="6">
        <f t="shared" si="129"/>
        <v>0</v>
      </c>
      <c r="BD71" s="6">
        <f t="shared" si="129"/>
        <v>0</v>
      </c>
      <c r="BE71" s="6">
        <f t="shared" si="129"/>
        <v>0</v>
      </c>
      <c r="BF71" s="6">
        <f t="shared" si="129"/>
        <v>0</v>
      </c>
      <c r="BG71" s="6">
        <f t="shared" si="129"/>
        <v>0</v>
      </c>
      <c r="BH71" s="6">
        <f t="shared" si="129"/>
        <v>0</v>
      </c>
      <c r="BI71" s="6">
        <f t="shared" si="129"/>
        <v>0</v>
      </c>
      <c r="BJ71" s="6">
        <f t="shared" si="129"/>
        <v>0</v>
      </c>
      <c r="BK71" s="6">
        <f t="shared" si="129"/>
        <v>0</v>
      </c>
      <c r="BL71" s="6">
        <f t="shared" si="129"/>
        <v>0</v>
      </c>
      <c r="BM71" s="6">
        <f t="shared" si="129"/>
        <v>0</v>
      </c>
      <c r="BN71" s="6">
        <f t="shared" si="129"/>
        <v>0</v>
      </c>
      <c r="BO71" s="6">
        <f t="shared" si="129"/>
        <v>0</v>
      </c>
      <c r="BP71" s="6">
        <f t="shared" si="129"/>
        <v>0</v>
      </c>
      <c r="BQ71" s="6">
        <v>1</v>
      </c>
      <c r="BR71" s="6">
        <f t="shared" ref="BR71:CD71" si="130">(0)/619.562</f>
        <v>0</v>
      </c>
      <c r="BS71" s="6">
        <f t="shared" si="130"/>
        <v>0</v>
      </c>
      <c r="BT71" s="6">
        <f t="shared" si="130"/>
        <v>0</v>
      </c>
      <c r="BU71" s="6">
        <f t="shared" si="130"/>
        <v>0</v>
      </c>
      <c r="BV71" s="6">
        <f t="shared" si="130"/>
        <v>0</v>
      </c>
      <c r="BW71" s="6">
        <f t="shared" si="130"/>
        <v>0</v>
      </c>
      <c r="BX71" s="6">
        <f t="shared" si="130"/>
        <v>0</v>
      </c>
      <c r="BY71" s="6">
        <f t="shared" si="130"/>
        <v>0</v>
      </c>
      <c r="BZ71" s="6">
        <f t="shared" si="130"/>
        <v>0</v>
      </c>
      <c r="CA71" s="6">
        <f t="shared" si="130"/>
        <v>0</v>
      </c>
      <c r="CB71" s="6">
        <f t="shared" si="130"/>
        <v>0</v>
      </c>
      <c r="CC71" s="6">
        <f t="shared" si="130"/>
        <v>0</v>
      </c>
      <c r="CD71" s="6">
        <f t="shared" si="130"/>
        <v>0</v>
      </c>
      <c r="CE71">
        <f>0</f>
        <v>0</v>
      </c>
      <c r="CF71">
        <v>619.56200000000001</v>
      </c>
    </row>
    <row r="72" spans="1:84" x14ac:dyDescent="0.25">
      <c r="A72" s="4" t="s">
        <v>260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1239.124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>
        <v>1239.124</v>
      </c>
      <c r="AR72" t="s">
        <v>260</v>
      </c>
      <c r="AS72" s="6">
        <f t="shared" ref="AS72:BP72" si="131">(0)/1239.124</f>
        <v>0</v>
      </c>
      <c r="AT72" s="6">
        <f t="shared" si="131"/>
        <v>0</v>
      </c>
      <c r="AU72" s="6">
        <f t="shared" si="131"/>
        <v>0</v>
      </c>
      <c r="AV72" s="6">
        <f t="shared" si="131"/>
        <v>0</v>
      </c>
      <c r="AW72" s="6">
        <f t="shared" si="131"/>
        <v>0</v>
      </c>
      <c r="AX72" s="6">
        <f t="shared" si="131"/>
        <v>0</v>
      </c>
      <c r="AY72" s="6">
        <f t="shared" si="131"/>
        <v>0</v>
      </c>
      <c r="AZ72" s="6">
        <f t="shared" si="131"/>
        <v>0</v>
      </c>
      <c r="BA72" s="6">
        <f t="shared" si="131"/>
        <v>0</v>
      </c>
      <c r="BB72" s="6">
        <f t="shared" si="131"/>
        <v>0</v>
      </c>
      <c r="BC72" s="6">
        <f t="shared" si="131"/>
        <v>0</v>
      </c>
      <c r="BD72" s="6">
        <f t="shared" si="131"/>
        <v>0</v>
      </c>
      <c r="BE72" s="6">
        <f t="shared" si="131"/>
        <v>0</v>
      </c>
      <c r="BF72" s="6">
        <f t="shared" si="131"/>
        <v>0</v>
      </c>
      <c r="BG72" s="6">
        <f t="shared" si="131"/>
        <v>0</v>
      </c>
      <c r="BH72" s="6">
        <f t="shared" si="131"/>
        <v>0</v>
      </c>
      <c r="BI72" s="6">
        <f t="shared" si="131"/>
        <v>0</v>
      </c>
      <c r="BJ72" s="6">
        <f t="shared" si="131"/>
        <v>0</v>
      </c>
      <c r="BK72" s="6">
        <f t="shared" si="131"/>
        <v>0</v>
      </c>
      <c r="BL72" s="6">
        <f t="shared" si="131"/>
        <v>0</v>
      </c>
      <c r="BM72" s="6">
        <f t="shared" si="131"/>
        <v>0</v>
      </c>
      <c r="BN72" s="6">
        <f t="shared" si="131"/>
        <v>0</v>
      </c>
      <c r="BO72" s="6">
        <f t="shared" si="131"/>
        <v>0</v>
      </c>
      <c r="BP72" s="6">
        <f t="shared" si="131"/>
        <v>0</v>
      </c>
      <c r="BQ72" s="6">
        <v>1</v>
      </c>
      <c r="BR72" s="6">
        <f t="shared" ref="BR72:CD72" si="132">(0)/1239.124</f>
        <v>0</v>
      </c>
      <c r="BS72" s="6">
        <f t="shared" si="132"/>
        <v>0</v>
      </c>
      <c r="BT72" s="6">
        <f t="shared" si="132"/>
        <v>0</v>
      </c>
      <c r="BU72" s="6">
        <f t="shared" si="132"/>
        <v>0</v>
      </c>
      <c r="BV72" s="6">
        <f t="shared" si="132"/>
        <v>0</v>
      </c>
      <c r="BW72" s="6">
        <f t="shared" si="132"/>
        <v>0</v>
      </c>
      <c r="BX72" s="6">
        <f t="shared" si="132"/>
        <v>0</v>
      </c>
      <c r="BY72" s="6">
        <f t="shared" si="132"/>
        <v>0</v>
      </c>
      <c r="BZ72" s="6">
        <f t="shared" si="132"/>
        <v>0</v>
      </c>
      <c r="CA72" s="6">
        <f t="shared" si="132"/>
        <v>0</v>
      </c>
      <c r="CB72" s="6">
        <f t="shared" si="132"/>
        <v>0</v>
      </c>
      <c r="CC72" s="6">
        <f t="shared" si="132"/>
        <v>0</v>
      </c>
      <c r="CD72" s="6">
        <f t="shared" si="132"/>
        <v>0</v>
      </c>
      <c r="CE72">
        <f>0</f>
        <v>0</v>
      </c>
      <c r="CF72">
        <v>1239.124</v>
      </c>
    </row>
    <row r="73" spans="1:84" x14ac:dyDescent="0.25">
      <c r="A73" s="4" t="s">
        <v>261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0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>
        <v>0</v>
      </c>
      <c r="AR73" t="s">
        <v>261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>
        <f>0</f>
        <v>0</v>
      </c>
      <c r="CF73">
        <v>0</v>
      </c>
    </row>
    <row r="74" spans="1:84" x14ac:dyDescent="0.25">
      <c r="A74" s="4" t="s">
        <v>263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>
        <v>619.56200000000001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>
        <v>619.56200000000001</v>
      </c>
      <c r="AR74" t="s">
        <v>263</v>
      </c>
      <c r="AS74" s="6">
        <f t="shared" ref="AS74:BP74" si="133">(0)/619.562</f>
        <v>0</v>
      </c>
      <c r="AT74" s="6">
        <f t="shared" si="133"/>
        <v>0</v>
      </c>
      <c r="AU74" s="6">
        <f t="shared" si="133"/>
        <v>0</v>
      </c>
      <c r="AV74" s="6">
        <f t="shared" si="133"/>
        <v>0</v>
      </c>
      <c r="AW74" s="6">
        <f t="shared" si="133"/>
        <v>0</v>
      </c>
      <c r="AX74" s="6">
        <f t="shared" si="133"/>
        <v>0</v>
      </c>
      <c r="AY74" s="6">
        <f t="shared" si="133"/>
        <v>0</v>
      </c>
      <c r="AZ74" s="6">
        <f t="shared" si="133"/>
        <v>0</v>
      </c>
      <c r="BA74" s="6">
        <f t="shared" si="133"/>
        <v>0</v>
      </c>
      <c r="BB74" s="6">
        <f t="shared" si="133"/>
        <v>0</v>
      </c>
      <c r="BC74" s="6">
        <f t="shared" si="133"/>
        <v>0</v>
      </c>
      <c r="BD74" s="6">
        <f t="shared" si="133"/>
        <v>0</v>
      </c>
      <c r="BE74" s="6">
        <f t="shared" si="133"/>
        <v>0</v>
      </c>
      <c r="BF74" s="6">
        <f t="shared" si="133"/>
        <v>0</v>
      </c>
      <c r="BG74" s="6">
        <f t="shared" si="133"/>
        <v>0</v>
      </c>
      <c r="BH74" s="6">
        <f t="shared" si="133"/>
        <v>0</v>
      </c>
      <c r="BI74" s="6">
        <f t="shared" si="133"/>
        <v>0</v>
      </c>
      <c r="BJ74" s="6">
        <f t="shared" si="133"/>
        <v>0</v>
      </c>
      <c r="BK74" s="6">
        <f t="shared" si="133"/>
        <v>0</v>
      </c>
      <c r="BL74" s="6">
        <f t="shared" si="133"/>
        <v>0</v>
      </c>
      <c r="BM74" s="6">
        <f t="shared" si="133"/>
        <v>0</v>
      </c>
      <c r="BN74" s="6">
        <f t="shared" si="133"/>
        <v>0</v>
      </c>
      <c r="BO74" s="6">
        <f t="shared" si="133"/>
        <v>0</v>
      </c>
      <c r="BP74" s="6">
        <f t="shared" si="133"/>
        <v>0</v>
      </c>
      <c r="BQ74" s="6">
        <v>1</v>
      </c>
      <c r="BR74" s="6">
        <f t="shared" ref="BR74:CD74" si="134">(0)/619.562</f>
        <v>0</v>
      </c>
      <c r="BS74" s="6">
        <f t="shared" si="134"/>
        <v>0</v>
      </c>
      <c r="BT74" s="6">
        <f t="shared" si="134"/>
        <v>0</v>
      </c>
      <c r="BU74" s="6">
        <f t="shared" si="134"/>
        <v>0</v>
      </c>
      <c r="BV74" s="6">
        <f t="shared" si="134"/>
        <v>0</v>
      </c>
      <c r="BW74" s="6">
        <f t="shared" si="134"/>
        <v>0</v>
      </c>
      <c r="BX74" s="6">
        <f t="shared" si="134"/>
        <v>0</v>
      </c>
      <c r="BY74" s="6">
        <f t="shared" si="134"/>
        <v>0</v>
      </c>
      <c r="BZ74" s="6">
        <f t="shared" si="134"/>
        <v>0</v>
      </c>
      <c r="CA74" s="6">
        <f t="shared" si="134"/>
        <v>0</v>
      </c>
      <c r="CB74" s="6">
        <f t="shared" si="134"/>
        <v>0</v>
      </c>
      <c r="CC74" s="6">
        <f t="shared" si="134"/>
        <v>0</v>
      </c>
      <c r="CD74" s="6">
        <f t="shared" si="134"/>
        <v>0</v>
      </c>
      <c r="CE74">
        <f>0</f>
        <v>0</v>
      </c>
      <c r="CF74">
        <v>619.56200000000001</v>
      </c>
    </row>
    <row r="75" spans="1:84" x14ac:dyDescent="0.25">
      <c r="A75" s="4" t="s">
        <v>262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>
        <v>0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>
        <v>0</v>
      </c>
      <c r="AR75" t="s">
        <v>262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>
        <f>0</f>
        <v>0</v>
      </c>
      <c r="CF75">
        <v>0</v>
      </c>
    </row>
    <row r="76" spans="1:84" x14ac:dyDescent="0.25">
      <c r="A76" s="4" t="s">
        <v>266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>
        <v>6195.62</v>
      </c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>
        <v>6195.62</v>
      </c>
      <c r="AR76" t="s">
        <v>266</v>
      </c>
      <c r="AS76" s="6">
        <f t="shared" ref="AS76:BP76" si="135">(0)/6195.62</f>
        <v>0</v>
      </c>
      <c r="AT76" s="6">
        <f t="shared" si="135"/>
        <v>0</v>
      </c>
      <c r="AU76" s="6">
        <f t="shared" si="135"/>
        <v>0</v>
      </c>
      <c r="AV76" s="6">
        <f t="shared" si="135"/>
        <v>0</v>
      </c>
      <c r="AW76" s="6">
        <f t="shared" si="135"/>
        <v>0</v>
      </c>
      <c r="AX76" s="6">
        <f t="shared" si="135"/>
        <v>0</v>
      </c>
      <c r="AY76" s="6">
        <f t="shared" si="135"/>
        <v>0</v>
      </c>
      <c r="AZ76" s="6">
        <f t="shared" si="135"/>
        <v>0</v>
      </c>
      <c r="BA76" s="6">
        <f t="shared" si="135"/>
        <v>0</v>
      </c>
      <c r="BB76" s="6">
        <f t="shared" si="135"/>
        <v>0</v>
      </c>
      <c r="BC76" s="6">
        <f t="shared" si="135"/>
        <v>0</v>
      </c>
      <c r="BD76" s="6">
        <f t="shared" si="135"/>
        <v>0</v>
      </c>
      <c r="BE76" s="6">
        <f t="shared" si="135"/>
        <v>0</v>
      </c>
      <c r="BF76" s="6">
        <f t="shared" si="135"/>
        <v>0</v>
      </c>
      <c r="BG76" s="6">
        <f t="shared" si="135"/>
        <v>0</v>
      </c>
      <c r="BH76" s="6">
        <f t="shared" si="135"/>
        <v>0</v>
      </c>
      <c r="BI76" s="6">
        <f t="shared" si="135"/>
        <v>0</v>
      </c>
      <c r="BJ76" s="6">
        <f t="shared" si="135"/>
        <v>0</v>
      </c>
      <c r="BK76" s="6">
        <f t="shared" si="135"/>
        <v>0</v>
      </c>
      <c r="BL76" s="6">
        <f t="shared" si="135"/>
        <v>0</v>
      </c>
      <c r="BM76" s="6">
        <f t="shared" si="135"/>
        <v>0</v>
      </c>
      <c r="BN76" s="6">
        <f t="shared" si="135"/>
        <v>0</v>
      </c>
      <c r="BO76" s="6">
        <f t="shared" si="135"/>
        <v>0</v>
      </c>
      <c r="BP76" s="6">
        <f t="shared" si="135"/>
        <v>0</v>
      </c>
      <c r="BQ76" s="6">
        <v>1</v>
      </c>
      <c r="BR76" s="6">
        <f t="shared" ref="BR76:CD76" si="136">(0)/6195.62</f>
        <v>0</v>
      </c>
      <c r="BS76" s="6">
        <f t="shared" si="136"/>
        <v>0</v>
      </c>
      <c r="BT76" s="6">
        <f t="shared" si="136"/>
        <v>0</v>
      </c>
      <c r="BU76" s="6">
        <f t="shared" si="136"/>
        <v>0</v>
      </c>
      <c r="BV76" s="6">
        <f t="shared" si="136"/>
        <v>0</v>
      </c>
      <c r="BW76" s="6">
        <f t="shared" si="136"/>
        <v>0</v>
      </c>
      <c r="BX76" s="6">
        <f t="shared" si="136"/>
        <v>0</v>
      </c>
      <c r="BY76" s="6">
        <f t="shared" si="136"/>
        <v>0</v>
      </c>
      <c r="BZ76" s="6">
        <f t="shared" si="136"/>
        <v>0</v>
      </c>
      <c r="CA76" s="6">
        <f t="shared" si="136"/>
        <v>0</v>
      </c>
      <c r="CB76" s="6">
        <f t="shared" si="136"/>
        <v>0</v>
      </c>
      <c r="CC76" s="6">
        <f t="shared" si="136"/>
        <v>0</v>
      </c>
      <c r="CD76" s="6">
        <f t="shared" si="136"/>
        <v>0</v>
      </c>
      <c r="CE76">
        <f>0</f>
        <v>0</v>
      </c>
      <c r="CF76">
        <v>6195.62</v>
      </c>
    </row>
    <row r="77" spans="1:84" x14ac:dyDescent="0.25">
      <c r="A77" s="4" t="s">
        <v>264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>
        <v>2478.248</v>
      </c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>
        <v>2478.248</v>
      </c>
      <c r="AR77" t="s">
        <v>264</v>
      </c>
      <c r="AS77" s="6">
        <f t="shared" ref="AS77:BP77" si="137">(0)/2478.248</f>
        <v>0</v>
      </c>
      <c r="AT77" s="6">
        <f t="shared" si="137"/>
        <v>0</v>
      </c>
      <c r="AU77" s="6">
        <f t="shared" si="137"/>
        <v>0</v>
      </c>
      <c r="AV77" s="6">
        <f t="shared" si="137"/>
        <v>0</v>
      </c>
      <c r="AW77" s="6">
        <f t="shared" si="137"/>
        <v>0</v>
      </c>
      <c r="AX77" s="6">
        <f t="shared" si="137"/>
        <v>0</v>
      </c>
      <c r="AY77" s="6">
        <f t="shared" si="137"/>
        <v>0</v>
      </c>
      <c r="AZ77" s="6">
        <f t="shared" si="137"/>
        <v>0</v>
      </c>
      <c r="BA77" s="6">
        <f t="shared" si="137"/>
        <v>0</v>
      </c>
      <c r="BB77" s="6">
        <f t="shared" si="137"/>
        <v>0</v>
      </c>
      <c r="BC77" s="6">
        <f t="shared" si="137"/>
        <v>0</v>
      </c>
      <c r="BD77" s="6">
        <f t="shared" si="137"/>
        <v>0</v>
      </c>
      <c r="BE77" s="6">
        <f t="shared" si="137"/>
        <v>0</v>
      </c>
      <c r="BF77" s="6">
        <f t="shared" si="137"/>
        <v>0</v>
      </c>
      <c r="BG77" s="6">
        <f t="shared" si="137"/>
        <v>0</v>
      </c>
      <c r="BH77" s="6">
        <f t="shared" si="137"/>
        <v>0</v>
      </c>
      <c r="BI77" s="6">
        <f t="shared" si="137"/>
        <v>0</v>
      </c>
      <c r="BJ77" s="6">
        <f t="shared" si="137"/>
        <v>0</v>
      </c>
      <c r="BK77" s="6">
        <f t="shared" si="137"/>
        <v>0</v>
      </c>
      <c r="BL77" s="6">
        <f t="shared" si="137"/>
        <v>0</v>
      </c>
      <c r="BM77" s="6">
        <f t="shared" si="137"/>
        <v>0</v>
      </c>
      <c r="BN77" s="6">
        <f t="shared" si="137"/>
        <v>0</v>
      </c>
      <c r="BO77" s="6">
        <f t="shared" si="137"/>
        <v>0</v>
      </c>
      <c r="BP77" s="6">
        <f t="shared" si="137"/>
        <v>0</v>
      </c>
      <c r="BQ77" s="6">
        <v>1</v>
      </c>
      <c r="BR77" s="6">
        <f t="shared" ref="BR77:CD77" si="138">(0)/2478.248</f>
        <v>0</v>
      </c>
      <c r="BS77" s="6">
        <f t="shared" si="138"/>
        <v>0</v>
      </c>
      <c r="BT77" s="6">
        <f t="shared" si="138"/>
        <v>0</v>
      </c>
      <c r="BU77" s="6">
        <f t="shared" si="138"/>
        <v>0</v>
      </c>
      <c r="BV77" s="6">
        <f t="shared" si="138"/>
        <v>0</v>
      </c>
      <c r="BW77" s="6">
        <f t="shared" si="138"/>
        <v>0</v>
      </c>
      <c r="BX77" s="6">
        <f t="shared" si="138"/>
        <v>0</v>
      </c>
      <c r="BY77" s="6">
        <f t="shared" si="138"/>
        <v>0</v>
      </c>
      <c r="BZ77" s="6">
        <f t="shared" si="138"/>
        <v>0</v>
      </c>
      <c r="CA77" s="6">
        <f t="shared" si="138"/>
        <v>0</v>
      </c>
      <c r="CB77" s="6">
        <f t="shared" si="138"/>
        <v>0</v>
      </c>
      <c r="CC77" s="6">
        <f t="shared" si="138"/>
        <v>0</v>
      </c>
      <c r="CD77" s="6">
        <f t="shared" si="138"/>
        <v>0</v>
      </c>
      <c r="CE77">
        <f>0</f>
        <v>0</v>
      </c>
      <c r="CF77">
        <v>2478.248</v>
      </c>
    </row>
    <row r="78" spans="1:84" x14ac:dyDescent="0.25">
      <c r="A78" s="4" t="s">
        <v>265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>
        <v>0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>
        <v>0</v>
      </c>
      <c r="AR78" t="s">
        <v>265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>
        <f>0</f>
        <v>0</v>
      </c>
      <c r="CF78">
        <v>0</v>
      </c>
    </row>
    <row r="79" spans="1:84" x14ac:dyDescent="0.25">
      <c r="A79" s="4" t="s">
        <v>271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>
        <v>3717.3720000000003</v>
      </c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>
        <v>3717.3720000000003</v>
      </c>
      <c r="AR79" t="s">
        <v>271</v>
      </c>
      <c r="AS79" s="6">
        <f t="shared" ref="AS79:BP79" si="139">(0)/3717.372</f>
        <v>0</v>
      </c>
      <c r="AT79" s="6">
        <f t="shared" si="139"/>
        <v>0</v>
      </c>
      <c r="AU79" s="6">
        <f t="shared" si="139"/>
        <v>0</v>
      </c>
      <c r="AV79" s="6">
        <f t="shared" si="139"/>
        <v>0</v>
      </c>
      <c r="AW79" s="6">
        <f t="shared" si="139"/>
        <v>0</v>
      </c>
      <c r="AX79" s="6">
        <f t="shared" si="139"/>
        <v>0</v>
      </c>
      <c r="AY79" s="6">
        <f t="shared" si="139"/>
        <v>0</v>
      </c>
      <c r="AZ79" s="6">
        <f t="shared" si="139"/>
        <v>0</v>
      </c>
      <c r="BA79" s="6">
        <f t="shared" si="139"/>
        <v>0</v>
      </c>
      <c r="BB79" s="6">
        <f t="shared" si="139"/>
        <v>0</v>
      </c>
      <c r="BC79" s="6">
        <f t="shared" si="139"/>
        <v>0</v>
      </c>
      <c r="BD79" s="6">
        <f t="shared" si="139"/>
        <v>0</v>
      </c>
      <c r="BE79" s="6">
        <f t="shared" si="139"/>
        <v>0</v>
      </c>
      <c r="BF79" s="6">
        <f t="shared" si="139"/>
        <v>0</v>
      </c>
      <c r="BG79" s="6">
        <f t="shared" si="139"/>
        <v>0</v>
      </c>
      <c r="BH79" s="6">
        <f t="shared" si="139"/>
        <v>0</v>
      </c>
      <c r="BI79" s="6">
        <f t="shared" si="139"/>
        <v>0</v>
      </c>
      <c r="BJ79" s="6">
        <f t="shared" si="139"/>
        <v>0</v>
      </c>
      <c r="BK79" s="6">
        <f t="shared" si="139"/>
        <v>0</v>
      </c>
      <c r="BL79" s="6">
        <f t="shared" si="139"/>
        <v>0</v>
      </c>
      <c r="BM79" s="6">
        <f t="shared" si="139"/>
        <v>0</v>
      </c>
      <c r="BN79" s="6">
        <f t="shared" si="139"/>
        <v>0</v>
      </c>
      <c r="BO79" s="6">
        <f t="shared" si="139"/>
        <v>0</v>
      </c>
      <c r="BP79" s="6">
        <f t="shared" si="139"/>
        <v>0</v>
      </c>
      <c r="BQ79" s="6">
        <v>1</v>
      </c>
      <c r="BR79" s="6">
        <f t="shared" ref="BR79:CD79" si="140">(0)/3717.372</f>
        <v>0</v>
      </c>
      <c r="BS79" s="6">
        <f t="shared" si="140"/>
        <v>0</v>
      </c>
      <c r="BT79" s="6">
        <f t="shared" si="140"/>
        <v>0</v>
      </c>
      <c r="BU79" s="6">
        <f t="shared" si="140"/>
        <v>0</v>
      </c>
      <c r="BV79" s="6">
        <f t="shared" si="140"/>
        <v>0</v>
      </c>
      <c r="BW79" s="6">
        <f t="shared" si="140"/>
        <v>0</v>
      </c>
      <c r="BX79" s="6">
        <f t="shared" si="140"/>
        <v>0</v>
      </c>
      <c r="BY79" s="6">
        <f t="shared" si="140"/>
        <v>0</v>
      </c>
      <c r="BZ79" s="6">
        <f t="shared" si="140"/>
        <v>0</v>
      </c>
      <c r="CA79" s="6">
        <f t="shared" si="140"/>
        <v>0</v>
      </c>
      <c r="CB79" s="6">
        <f t="shared" si="140"/>
        <v>0</v>
      </c>
      <c r="CC79" s="6">
        <f t="shared" si="140"/>
        <v>0</v>
      </c>
      <c r="CD79" s="6">
        <f t="shared" si="140"/>
        <v>0</v>
      </c>
      <c r="CE79">
        <f>0</f>
        <v>0</v>
      </c>
      <c r="CF79">
        <v>3717.3720000000003</v>
      </c>
    </row>
    <row r="80" spans="1:84" x14ac:dyDescent="0.25">
      <c r="A80" s="4" t="s">
        <v>268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>
        <v>1858.6860000000001</v>
      </c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>
        <v>1858.6860000000001</v>
      </c>
      <c r="AR80" t="s">
        <v>268</v>
      </c>
      <c r="AS80" s="6">
        <f t="shared" ref="AS80:BB81" si="141">(0)/1858.686</f>
        <v>0</v>
      </c>
      <c r="AT80" s="6">
        <f t="shared" si="141"/>
        <v>0</v>
      </c>
      <c r="AU80" s="6">
        <f t="shared" si="141"/>
        <v>0</v>
      </c>
      <c r="AV80" s="6">
        <f t="shared" si="141"/>
        <v>0</v>
      </c>
      <c r="AW80" s="6">
        <f t="shared" si="141"/>
        <v>0</v>
      </c>
      <c r="AX80" s="6">
        <f t="shared" si="141"/>
        <v>0</v>
      </c>
      <c r="AY80" s="6">
        <f t="shared" si="141"/>
        <v>0</v>
      </c>
      <c r="AZ80" s="6">
        <f t="shared" si="141"/>
        <v>0</v>
      </c>
      <c r="BA80" s="6">
        <f t="shared" si="141"/>
        <v>0</v>
      </c>
      <c r="BB80" s="6">
        <f t="shared" si="141"/>
        <v>0</v>
      </c>
      <c r="BC80" s="6">
        <f t="shared" ref="BC80:BP81" si="142">(0)/1858.686</f>
        <v>0</v>
      </c>
      <c r="BD80" s="6">
        <f t="shared" si="142"/>
        <v>0</v>
      </c>
      <c r="BE80" s="6">
        <f t="shared" si="142"/>
        <v>0</v>
      </c>
      <c r="BF80" s="6">
        <f t="shared" si="142"/>
        <v>0</v>
      </c>
      <c r="BG80" s="6">
        <f t="shared" si="142"/>
        <v>0</v>
      </c>
      <c r="BH80" s="6">
        <f t="shared" si="142"/>
        <v>0</v>
      </c>
      <c r="BI80" s="6">
        <f t="shared" si="142"/>
        <v>0</v>
      </c>
      <c r="BJ80" s="6">
        <f t="shared" si="142"/>
        <v>0</v>
      </c>
      <c r="BK80" s="6">
        <f t="shared" si="142"/>
        <v>0</v>
      </c>
      <c r="BL80" s="6">
        <f t="shared" si="142"/>
        <v>0</v>
      </c>
      <c r="BM80" s="6">
        <f t="shared" si="142"/>
        <v>0</v>
      </c>
      <c r="BN80" s="6">
        <f t="shared" si="142"/>
        <v>0</v>
      </c>
      <c r="BO80" s="6">
        <f t="shared" si="142"/>
        <v>0</v>
      </c>
      <c r="BP80" s="6">
        <f t="shared" si="142"/>
        <v>0</v>
      </c>
      <c r="BQ80" s="6">
        <v>1</v>
      </c>
      <c r="BR80" s="6">
        <f t="shared" ref="BR80:CD81" si="143">(0)/1858.686</f>
        <v>0</v>
      </c>
      <c r="BS80" s="6">
        <f t="shared" si="143"/>
        <v>0</v>
      </c>
      <c r="BT80" s="6">
        <f t="shared" si="143"/>
        <v>0</v>
      </c>
      <c r="BU80" s="6">
        <f t="shared" si="143"/>
        <v>0</v>
      </c>
      <c r="BV80" s="6">
        <f t="shared" si="143"/>
        <v>0</v>
      </c>
      <c r="BW80" s="6">
        <f t="shared" si="143"/>
        <v>0</v>
      </c>
      <c r="BX80" s="6">
        <f t="shared" si="143"/>
        <v>0</v>
      </c>
      <c r="BY80" s="6">
        <f t="shared" si="143"/>
        <v>0</v>
      </c>
      <c r="BZ80" s="6">
        <f t="shared" si="143"/>
        <v>0</v>
      </c>
      <c r="CA80" s="6">
        <f t="shared" si="143"/>
        <v>0</v>
      </c>
      <c r="CB80" s="6">
        <f t="shared" si="143"/>
        <v>0</v>
      </c>
      <c r="CC80" s="6">
        <f t="shared" si="143"/>
        <v>0</v>
      </c>
      <c r="CD80" s="6">
        <f t="shared" si="143"/>
        <v>0</v>
      </c>
      <c r="CE80">
        <f>0</f>
        <v>0</v>
      </c>
      <c r="CF80">
        <v>1858.6860000000001</v>
      </c>
    </row>
    <row r="81" spans="1:84" x14ac:dyDescent="0.25">
      <c r="A81" s="4" t="s">
        <v>269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1858.6860000000001</v>
      </c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>
        <v>1858.6860000000001</v>
      </c>
      <c r="AR81" t="s">
        <v>269</v>
      </c>
      <c r="AS81" s="6">
        <f t="shared" si="141"/>
        <v>0</v>
      </c>
      <c r="AT81" s="6">
        <f t="shared" si="141"/>
        <v>0</v>
      </c>
      <c r="AU81" s="6">
        <f t="shared" si="141"/>
        <v>0</v>
      </c>
      <c r="AV81" s="6">
        <f t="shared" si="141"/>
        <v>0</v>
      </c>
      <c r="AW81" s="6">
        <f t="shared" si="141"/>
        <v>0</v>
      </c>
      <c r="AX81" s="6">
        <f t="shared" si="141"/>
        <v>0</v>
      </c>
      <c r="AY81" s="6">
        <f t="shared" si="141"/>
        <v>0</v>
      </c>
      <c r="AZ81" s="6">
        <f t="shared" si="141"/>
        <v>0</v>
      </c>
      <c r="BA81" s="6">
        <f t="shared" si="141"/>
        <v>0</v>
      </c>
      <c r="BB81" s="6">
        <f t="shared" si="141"/>
        <v>0</v>
      </c>
      <c r="BC81" s="6">
        <f t="shared" si="142"/>
        <v>0</v>
      </c>
      <c r="BD81" s="6">
        <f t="shared" si="142"/>
        <v>0</v>
      </c>
      <c r="BE81" s="6">
        <f t="shared" si="142"/>
        <v>0</v>
      </c>
      <c r="BF81" s="6">
        <f t="shared" si="142"/>
        <v>0</v>
      </c>
      <c r="BG81" s="6">
        <f t="shared" si="142"/>
        <v>0</v>
      </c>
      <c r="BH81" s="6">
        <f t="shared" si="142"/>
        <v>0</v>
      </c>
      <c r="BI81" s="6">
        <f t="shared" si="142"/>
        <v>0</v>
      </c>
      <c r="BJ81" s="6">
        <f t="shared" si="142"/>
        <v>0</v>
      </c>
      <c r="BK81" s="6">
        <f t="shared" si="142"/>
        <v>0</v>
      </c>
      <c r="BL81" s="6">
        <f t="shared" si="142"/>
        <v>0</v>
      </c>
      <c r="BM81" s="6">
        <f t="shared" si="142"/>
        <v>0</v>
      </c>
      <c r="BN81" s="6">
        <f t="shared" si="142"/>
        <v>0</v>
      </c>
      <c r="BO81" s="6">
        <f t="shared" si="142"/>
        <v>0</v>
      </c>
      <c r="BP81" s="6">
        <f t="shared" si="142"/>
        <v>0</v>
      </c>
      <c r="BQ81" s="6">
        <v>1</v>
      </c>
      <c r="BR81" s="6">
        <f t="shared" si="143"/>
        <v>0</v>
      </c>
      <c r="BS81" s="6">
        <f t="shared" si="143"/>
        <v>0</v>
      </c>
      <c r="BT81" s="6">
        <f t="shared" si="143"/>
        <v>0</v>
      </c>
      <c r="BU81" s="6">
        <f t="shared" si="143"/>
        <v>0</v>
      </c>
      <c r="BV81" s="6">
        <f t="shared" si="143"/>
        <v>0</v>
      </c>
      <c r="BW81" s="6">
        <f t="shared" si="143"/>
        <v>0</v>
      </c>
      <c r="BX81" s="6">
        <f t="shared" si="143"/>
        <v>0</v>
      </c>
      <c r="BY81" s="6">
        <f t="shared" si="143"/>
        <v>0</v>
      </c>
      <c r="BZ81" s="6">
        <f t="shared" si="143"/>
        <v>0</v>
      </c>
      <c r="CA81" s="6">
        <f t="shared" si="143"/>
        <v>0</v>
      </c>
      <c r="CB81" s="6">
        <f t="shared" si="143"/>
        <v>0</v>
      </c>
      <c r="CC81" s="6">
        <f t="shared" si="143"/>
        <v>0</v>
      </c>
      <c r="CD81" s="6">
        <f t="shared" si="143"/>
        <v>0</v>
      </c>
      <c r="CE81">
        <f>0</f>
        <v>0</v>
      </c>
      <c r="CF81">
        <v>1858.6860000000001</v>
      </c>
    </row>
    <row r="82" spans="1:84" x14ac:dyDescent="0.25">
      <c r="A82" s="4" t="s">
        <v>270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1239.124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>
        <v>1239.124</v>
      </c>
      <c r="AR82" t="s">
        <v>270</v>
      </c>
      <c r="AS82" s="6">
        <f t="shared" ref="AS82:BP82" si="144">(0)/1239.124</f>
        <v>0</v>
      </c>
      <c r="AT82" s="6">
        <f t="shared" si="144"/>
        <v>0</v>
      </c>
      <c r="AU82" s="6">
        <f t="shared" si="144"/>
        <v>0</v>
      </c>
      <c r="AV82" s="6">
        <f t="shared" si="144"/>
        <v>0</v>
      </c>
      <c r="AW82" s="6">
        <f t="shared" si="144"/>
        <v>0</v>
      </c>
      <c r="AX82" s="6">
        <f t="shared" si="144"/>
        <v>0</v>
      </c>
      <c r="AY82" s="6">
        <f t="shared" si="144"/>
        <v>0</v>
      </c>
      <c r="AZ82" s="6">
        <f t="shared" si="144"/>
        <v>0</v>
      </c>
      <c r="BA82" s="6">
        <f t="shared" si="144"/>
        <v>0</v>
      </c>
      <c r="BB82" s="6">
        <f t="shared" si="144"/>
        <v>0</v>
      </c>
      <c r="BC82" s="6">
        <f t="shared" si="144"/>
        <v>0</v>
      </c>
      <c r="BD82" s="6">
        <f t="shared" si="144"/>
        <v>0</v>
      </c>
      <c r="BE82" s="6">
        <f t="shared" si="144"/>
        <v>0</v>
      </c>
      <c r="BF82" s="6">
        <f t="shared" si="144"/>
        <v>0</v>
      </c>
      <c r="BG82" s="6">
        <f t="shared" si="144"/>
        <v>0</v>
      </c>
      <c r="BH82" s="6">
        <f t="shared" si="144"/>
        <v>0</v>
      </c>
      <c r="BI82" s="6">
        <f t="shared" si="144"/>
        <v>0</v>
      </c>
      <c r="BJ82" s="6">
        <f t="shared" si="144"/>
        <v>0</v>
      </c>
      <c r="BK82" s="6">
        <f t="shared" si="144"/>
        <v>0</v>
      </c>
      <c r="BL82" s="6">
        <f t="shared" si="144"/>
        <v>0</v>
      </c>
      <c r="BM82" s="6">
        <f t="shared" si="144"/>
        <v>0</v>
      </c>
      <c r="BN82" s="6">
        <f t="shared" si="144"/>
        <v>0</v>
      </c>
      <c r="BO82" s="6">
        <f t="shared" si="144"/>
        <v>0</v>
      </c>
      <c r="BP82" s="6">
        <f t="shared" si="144"/>
        <v>0</v>
      </c>
      <c r="BQ82" s="6">
        <v>1</v>
      </c>
      <c r="BR82" s="6">
        <f t="shared" ref="BR82:CD82" si="145">(0)/1239.124</f>
        <v>0</v>
      </c>
      <c r="BS82" s="6">
        <f t="shared" si="145"/>
        <v>0</v>
      </c>
      <c r="BT82" s="6">
        <f t="shared" si="145"/>
        <v>0</v>
      </c>
      <c r="BU82" s="6">
        <f t="shared" si="145"/>
        <v>0</v>
      </c>
      <c r="BV82" s="6">
        <f t="shared" si="145"/>
        <v>0</v>
      </c>
      <c r="BW82" s="6">
        <f t="shared" si="145"/>
        <v>0</v>
      </c>
      <c r="BX82" s="6">
        <f t="shared" si="145"/>
        <v>0</v>
      </c>
      <c r="BY82" s="6">
        <f t="shared" si="145"/>
        <v>0</v>
      </c>
      <c r="BZ82" s="6">
        <f t="shared" si="145"/>
        <v>0</v>
      </c>
      <c r="CA82" s="6">
        <f t="shared" si="145"/>
        <v>0</v>
      </c>
      <c r="CB82" s="6">
        <f t="shared" si="145"/>
        <v>0</v>
      </c>
      <c r="CC82" s="6">
        <f t="shared" si="145"/>
        <v>0</v>
      </c>
      <c r="CD82" s="6">
        <f t="shared" si="145"/>
        <v>0</v>
      </c>
      <c r="CE82">
        <f>0</f>
        <v>0</v>
      </c>
      <c r="CF82">
        <v>1239.124</v>
      </c>
    </row>
    <row r="83" spans="1:84" x14ac:dyDescent="0.25">
      <c r="A83" s="4" t="s">
        <v>272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>
        <v>0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>
        <v>0</v>
      </c>
      <c r="AR83" t="s">
        <v>272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>
        <f>0</f>
        <v>0</v>
      </c>
      <c r="CF83">
        <v>0</v>
      </c>
    </row>
    <row r="84" spans="1:84" x14ac:dyDescent="0.25">
      <c r="A84" s="4" t="s">
        <v>274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>
        <v>0</v>
      </c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>
        <v>0</v>
      </c>
      <c r="AR84" t="s">
        <v>274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>
        <f>0</f>
        <v>0</v>
      </c>
      <c r="CF84">
        <v>0</v>
      </c>
    </row>
    <row r="85" spans="1:84" x14ac:dyDescent="0.25">
      <c r="A85" s="4" t="s">
        <v>273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9912.9920000000002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>
        <v>9912.9920000000002</v>
      </c>
      <c r="AR85" t="s">
        <v>273</v>
      </c>
      <c r="AS85" s="6">
        <f t="shared" ref="AS85:BP85" si="146">(0)/9912.992</f>
        <v>0</v>
      </c>
      <c r="AT85" s="6">
        <f t="shared" si="146"/>
        <v>0</v>
      </c>
      <c r="AU85" s="6">
        <f t="shared" si="146"/>
        <v>0</v>
      </c>
      <c r="AV85" s="6">
        <f t="shared" si="146"/>
        <v>0</v>
      </c>
      <c r="AW85" s="6">
        <f t="shared" si="146"/>
        <v>0</v>
      </c>
      <c r="AX85" s="6">
        <f t="shared" si="146"/>
        <v>0</v>
      </c>
      <c r="AY85" s="6">
        <f t="shared" si="146"/>
        <v>0</v>
      </c>
      <c r="AZ85" s="6">
        <f t="shared" si="146"/>
        <v>0</v>
      </c>
      <c r="BA85" s="6">
        <f t="shared" si="146"/>
        <v>0</v>
      </c>
      <c r="BB85" s="6">
        <f t="shared" si="146"/>
        <v>0</v>
      </c>
      <c r="BC85" s="6">
        <f t="shared" si="146"/>
        <v>0</v>
      </c>
      <c r="BD85" s="6">
        <f t="shared" si="146"/>
        <v>0</v>
      </c>
      <c r="BE85" s="6">
        <f t="shared" si="146"/>
        <v>0</v>
      </c>
      <c r="BF85" s="6">
        <f t="shared" si="146"/>
        <v>0</v>
      </c>
      <c r="BG85" s="6">
        <f t="shared" si="146"/>
        <v>0</v>
      </c>
      <c r="BH85" s="6">
        <f t="shared" si="146"/>
        <v>0</v>
      </c>
      <c r="BI85" s="6">
        <f t="shared" si="146"/>
        <v>0</v>
      </c>
      <c r="BJ85" s="6">
        <f t="shared" si="146"/>
        <v>0</v>
      </c>
      <c r="BK85" s="6">
        <f t="shared" si="146"/>
        <v>0</v>
      </c>
      <c r="BL85" s="6">
        <f t="shared" si="146"/>
        <v>0</v>
      </c>
      <c r="BM85" s="6">
        <f t="shared" si="146"/>
        <v>0</v>
      </c>
      <c r="BN85" s="6">
        <f t="shared" si="146"/>
        <v>0</v>
      </c>
      <c r="BO85" s="6">
        <f t="shared" si="146"/>
        <v>0</v>
      </c>
      <c r="BP85" s="6">
        <f t="shared" si="146"/>
        <v>0</v>
      </c>
      <c r="BQ85" s="6">
        <v>1</v>
      </c>
      <c r="BR85" s="6">
        <f t="shared" ref="BR85:CD85" si="147">(0)/9912.992</f>
        <v>0</v>
      </c>
      <c r="BS85" s="6">
        <f t="shared" si="147"/>
        <v>0</v>
      </c>
      <c r="BT85" s="6">
        <f t="shared" si="147"/>
        <v>0</v>
      </c>
      <c r="BU85" s="6">
        <f t="shared" si="147"/>
        <v>0</v>
      </c>
      <c r="BV85" s="6">
        <f t="shared" si="147"/>
        <v>0</v>
      </c>
      <c r="BW85" s="6">
        <f t="shared" si="147"/>
        <v>0</v>
      </c>
      <c r="BX85" s="6">
        <f t="shared" si="147"/>
        <v>0</v>
      </c>
      <c r="BY85" s="6">
        <f t="shared" si="147"/>
        <v>0</v>
      </c>
      <c r="BZ85" s="6">
        <f t="shared" si="147"/>
        <v>0</v>
      </c>
      <c r="CA85" s="6">
        <f t="shared" si="147"/>
        <v>0</v>
      </c>
      <c r="CB85" s="6">
        <f t="shared" si="147"/>
        <v>0</v>
      </c>
      <c r="CC85" s="6">
        <f t="shared" si="147"/>
        <v>0</v>
      </c>
      <c r="CD85" s="6">
        <f t="shared" si="147"/>
        <v>0</v>
      </c>
      <c r="CE85">
        <f>0</f>
        <v>0</v>
      </c>
      <c r="CF85">
        <v>9912.9920000000002</v>
      </c>
    </row>
    <row r="86" spans="1:84" x14ac:dyDescent="0.25">
      <c r="A86" s="4" t="s">
        <v>275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>
        <v>4336.9340000000002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>
        <v>4336.9340000000002</v>
      </c>
      <c r="AR86" t="s">
        <v>275</v>
      </c>
      <c r="AS86" s="6">
        <f t="shared" ref="AS86:BP86" si="148">(0)/4336.934</f>
        <v>0</v>
      </c>
      <c r="AT86" s="6">
        <f t="shared" si="148"/>
        <v>0</v>
      </c>
      <c r="AU86" s="6">
        <f t="shared" si="148"/>
        <v>0</v>
      </c>
      <c r="AV86" s="6">
        <f t="shared" si="148"/>
        <v>0</v>
      </c>
      <c r="AW86" s="6">
        <f t="shared" si="148"/>
        <v>0</v>
      </c>
      <c r="AX86" s="6">
        <f t="shared" si="148"/>
        <v>0</v>
      </c>
      <c r="AY86" s="6">
        <f t="shared" si="148"/>
        <v>0</v>
      </c>
      <c r="AZ86" s="6">
        <f t="shared" si="148"/>
        <v>0</v>
      </c>
      <c r="BA86" s="6">
        <f t="shared" si="148"/>
        <v>0</v>
      </c>
      <c r="BB86" s="6">
        <f t="shared" si="148"/>
        <v>0</v>
      </c>
      <c r="BC86" s="6">
        <f t="shared" si="148"/>
        <v>0</v>
      </c>
      <c r="BD86" s="6">
        <f t="shared" si="148"/>
        <v>0</v>
      </c>
      <c r="BE86" s="6">
        <f t="shared" si="148"/>
        <v>0</v>
      </c>
      <c r="BF86" s="6">
        <f t="shared" si="148"/>
        <v>0</v>
      </c>
      <c r="BG86" s="6">
        <f t="shared" si="148"/>
        <v>0</v>
      </c>
      <c r="BH86" s="6">
        <f t="shared" si="148"/>
        <v>0</v>
      </c>
      <c r="BI86" s="6">
        <f t="shared" si="148"/>
        <v>0</v>
      </c>
      <c r="BJ86" s="6">
        <f t="shared" si="148"/>
        <v>0</v>
      </c>
      <c r="BK86" s="6">
        <f t="shared" si="148"/>
        <v>0</v>
      </c>
      <c r="BL86" s="6">
        <f t="shared" si="148"/>
        <v>0</v>
      </c>
      <c r="BM86" s="6">
        <f t="shared" si="148"/>
        <v>0</v>
      </c>
      <c r="BN86" s="6">
        <f t="shared" si="148"/>
        <v>0</v>
      </c>
      <c r="BO86" s="6">
        <f t="shared" si="148"/>
        <v>0</v>
      </c>
      <c r="BP86" s="6">
        <f t="shared" si="148"/>
        <v>0</v>
      </c>
      <c r="BQ86" s="6">
        <v>1</v>
      </c>
      <c r="BR86" s="6">
        <f t="shared" ref="BR86:CD86" si="149">(0)/4336.934</f>
        <v>0</v>
      </c>
      <c r="BS86" s="6">
        <f t="shared" si="149"/>
        <v>0</v>
      </c>
      <c r="BT86" s="6">
        <f t="shared" si="149"/>
        <v>0</v>
      </c>
      <c r="BU86" s="6">
        <f t="shared" si="149"/>
        <v>0</v>
      </c>
      <c r="BV86" s="6">
        <f t="shared" si="149"/>
        <v>0</v>
      </c>
      <c r="BW86" s="6">
        <f t="shared" si="149"/>
        <v>0</v>
      </c>
      <c r="BX86" s="6">
        <f t="shared" si="149"/>
        <v>0</v>
      </c>
      <c r="BY86" s="6">
        <f t="shared" si="149"/>
        <v>0</v>
      </c>
      <c r="BZ86" s="6">
        <f t="shared" si="149"/>
        <v>0</v>
      </c>
      <c r="CA86" s="6">
        <f t="shared" si="149"/>
        <v>0</v>
      </c>
      <c r="CB86" s="6">
        <f t="shared" si="149"/>
        <v>0</v>
      </c>
      <c r="CC86" s="6">
        <f t="shared" si="149"/>
        <v>0</v>
      </c>
      <c r="CD86" s="6">
        <f t="shared" si="149"/>
        <v>0</v>
      </c>
      <c r="CE86">
        <f>0</f>
        <v>0</v>
      </c>
      <c r="CF86">
        <v>4336.9340000000002</v>
      </c>
    </row>
    <row r="87" spans="1:84" x14ac:dyDescent="0.25">
      <c r="A87" s="4" t="s">
        <v>287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>
        <v>1858.6860000000001</v>
      </c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>
        <v>1858.6860000000001</v>
      </c>
      <c r="AR87" t="s">
        <v>287</v>
      </c>
      <c r="AS87" s="6">
        <f t="shared" ref="AS87:BP87" si="150">(0)/1858.686</f>
        <v>0</v>
      </c>
      <c r="AT87" s="6">
        <f t="shared" si="150"/>
        <v>0</v>
      </c>
      <c r="AU87" s="6">
        <f t="shared" si="150"/>
        <v>0</v>
      </c>
      <c r="AV87" s="6">
        <f t="shared" si="150"/>
        <v>0</v>
      </c>
      <c r="AW87" s="6">
        <f t="shared" si="150"/>
        <v>0</v>
      </c>
      <c r="AX87" s="6">
        <f t="shared" si="150"/>
        <v>0</v>
      </c>
      <c r="AY87" s="6">
        <f t="shared" si="150"/>
        <v>0</v>
      </c>
      <c r="AZ87" s="6">
        <f t="shared" si="150"/>
        <v>0</v>
      </c>
      <c r="BA87" s="6">
        <f t="shared" si="150"/>
        <v>0</v>
      </c>
      <c r="BB87" s="6">
        <f t="shared" si="150"/>
        <v>0</v>
      </c>
      <c r="BC87" s="6">
        <f t="shared" si="150"/>
        <v>0</v>
      </c>
      <c r="BD87" s="6">
        <f t="shared" si="150"/>
        <v>0</v>
      </c>
      <c r="BE87" s="6">
        <f t="shared" si="150"/>
        <v>0</v>
      </c>
      <c r="BF87" s="6">
        <f t="shared" si="150"/>
        <v>0</v>
      </c>
      <c r="BG87" s="6">
        <f t="shared" si="150"/>
        <v>0</v>
      </c>
      <c r="BH87" s="6">
        <f t="shared" si="150"/>
        <v>0</v>
      </c>
      <c r="BI87" s="6">
        <f t="shared" si="150"/>
        <v>0</v>
      </c>
      <c r="BJ87" s="6">
        <f t="shared" si="150"/>
        <v>0</v>
      </c>
      <c r="BK87" s="6">
        <f t="shared" si="150"/>
        <v>0</v>
      </c>
      <c r="BL87" s="6">
        <f t="shared" si="150"/>
        <v>0</v>
      </c>
      <c r="BM87" s="6">
        <f t="shared" si="150"/>
        <v>0</v>
      </c>
      <c r="BN87" s="6">
        <f t="shared" si="150"/>
        <v>0</v>
      </c>
      <c r="BO87" s="6">
        <f t="shared" si="150"/>
        <v>0</v>
      </c>
      <c r="BP87" s="6">
        <f t="shared" si="150"/>
        <v>0</v>
      </c>
      <c r="BQ87" s="6">
        <v>1</v>
      </c>
      <c r="BR87" s="6">
        <f t="shared" ref="BR87:CD87" si="151">(0)/1858.686</f>
        <v>0</v>
      </c>
      <c r="BS87" s="6">
        <f t="shared" si="151"/>
        <v>0</v>
      </c>
      <c r="BT87" s="6">
        <f t="shared" si="151"/>
        <v>0</v>
      </c>
      <c r="BU87" s="6">
        <f t="shared" si="151"/>
        <v>0</v>
      </c>
      <c r="BV87" s="6">
        <f t="shared" si="151"/>
        <v>0</v>
      </c>
      <c r="BW87" s="6">
        <f t="shared" si="151"/>
        <v>0</v>
      </c>
      <c r="BX87" s="6">
        <f t="shared" si="151"/>
        <v>0</v>
      </c>
      <c r="BY87" s="6">
        <f t="shared" si="151"/>
        <v>0</v>
      </c>
      <c r="BZ87" s="6">
        <f t="shared" si="151"/>
        <v>0</v>
      </c>
      <c r="CA87" s="6">
        <f t="shared" si="151"/>
        <v>0</v>
      </c>
      <c r="CB87" s="6">
        <f t="shared" si="151"/>
        <v>0</v>
      </c>
      <c r="CC87" s="6">
        <f t="shared" si="151"/>
        <v>0</v>
      </c>
      <c r="CD87" s="6">
        <f t="shared" si="151"/>
        <v>0</v>
      </c>
      <c r="CE87">
        <f>0</f>
        <v>0</v>
      </c>
      <c r="CF87">
        <v>1858.6860000000001</v>
      </c>
    </row>
    <row r="88" spans="1:84" x14ac:dyDescent="0.25">
      <c r="A88" s="4" t="s">
        <v>281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>
        <v>0</v>
      </c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>
        <v>0</v>
      </c>
      <c r="AR88" t="s">
        <v>281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>
        <f>0</f>
        <v>0</v>
      </c>
      <c r="CF88">
        <v>0</v>
      </c>
    </row>
    <row r="89" spans="1:84" x14ac:dyDescent="0.25">
      <c r="A89" s="4" t="s">
        <v>279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>
        <v>0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>
        <v>0</v>
      </c>
      <c r="AR89" t="s">
        <v>279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>
        <f>0</f>
        <v>0</v>
      </c>
      <c r="CF89">
        <v>0</v>
      </c>
    </row>
    <row r="90" spans="1:84" x14ac:dyDescent="0.25">
      <c r="A90" s="4" t="s">
        <v>276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>
        <v>0</v>
      </c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>
        <v>0</v>
      </c>
      <c r="AR90" t="s">
        <v>276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>
        <f>0</f>
        <v>0</v>
      </c>
      <c r="CF90">
        <v>0</v>
      </c>
    </row>
    <row r="91" spans="1:84" x14ac:dyDescent="0.25">
      <c r="A91" s="4" t="s">
        <v>277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>
        <v>0</v>
      </c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>
        <v>0</v>
      </c>
      <c r="AR91" t="s">
        <v>277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>
        <f>0</f>
        <v>0</v>
      </c>
      <c r="CF91">
        <v>0</v>
      </c>
    </row>
    <row r="92" spans="1:84" x14ac:dyDescent="0.25">
      <c r="A92" s="4" t="s">
        <v>278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>
        <v>0</v>
      </c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>
        <v>0</v>
      </c>
      <c r="AR92" t="s">
        <v>278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>
        <f>0</f>
        <v>0</v>
      </c>
      <c r="CF92">
        <v>0</v>
      </c>
    </row>
    <row r="93" spans="1:84" x14ac:dyDescent="0.25">
      <c r="A93" s="4" t="s">
        <v>280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>
        <v>0</v>
      </c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>
        <v>0</v>
      </c>
      <c r="AR93" t="s">
        <v>280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>
        <f>0</f>
        <v>0</v>
      </c>
      <c r="CF93">
        <v>0</v>
      </c>
    </row>
    <row r="94" spans="1:84" x14ac:dyDescent="0.25">
      <c r="A94" s="4" t="s">
        <v>283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>
        <v>3717.3720000000003</v>
      </c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>
        <v>3717.3720000000003</v>
      </c>
      <c r="AR94" t="s">
        <v>283</v>
      </c>
      <c r="AS94" s="6">
        <f t="shared" ref="AS94:BP94" si="152">(0)/3717.372</f>
        <v>0</v>
      </c>
      <c r="AT94" s="6">
        <f t="shared" si="152"/>
        <v>0</v>
      </c>
      <c r="AU94" s="6">
        <f t="shared" si="152"/>
        <v>0</v>
      </c>
      <c r="AV94" s="6">
        <f t="shared" si="152"/>
        <v>0</v>
      </c>
      <c r="AW94" s="6">
        <f t="shared" si="152"/>
        <v>0</v>
      </c>
      <c r="AX94" s="6">
        <f t="shared" si="152"/>
        <v>0</v>
      </c>
      <c r="AY94" s="6">
        <f t="shared" si="152"/>
        <v>0</v>
      </c>
      <c r="AZ94" s="6">
        <f t="shared" si="152"/>
        <v>0</v>
      </c>
      <c r="BA94" s="6">
        <f t="shared" si="152"/>
        <v>0</v>
      </c>
      <c r="BB94" s="6">
        <f t="shared" si="152"/>
        <v>0</v>
      </c>
      <c r="BC94" s="6">
        <f t="shared" si="152"/>
        <v>0</v>
      </c>
      <c r="BD94" s="6">
        <f t="shared" si="152"/>
        <v>0</v>
      </c>
      <c r="BE94" s="6">
        <f t="shared" si="152"/>
        <v>0</v>
      </c>
      <c r="BF94" s="6">
        <f t="shared" si="152"/>
        <v>0</v>
      </c>
      <c r="BG94" s="6">
        <f t="shared" si="152"/>
        <v>0</v>
      </c>
      <c r="BH94" s="6">
        <f t="shared" si="152"/>
        <v>0</v>
      </c>
      <c r="BI94" s="6">
        <f t="shared" si="152"/>
        <v>0</v>
      </c>
      <c r="BJ94" s="6">
        <f t="shared" si="152"/>
        <v>0</v>
      </c>
      <c r="BK94" s="6">
        <f t="shared" si="152"/>
        <v>0</v>
      </c>
      <c r="BL94" s="6">
        <f t="shared" si="152"/>
        <v>0</v>
      </c>
      <c r="BM94" s="6">
        <f t="shared" si="152"/>
        <v>0</v>
      </c>
      <c r="BN94" s="6">
        <f t="shared" si="152"/>
        <v>0</v>
      </c>
      <c r="BO94" s="6">
        <f t="shared" si="152"/>
        <v>0</v>
      </c>
      <c r="BP94" s="6">
        <f t="shared" si="152"/>
        <v>0</v>
      </c>
      <c r="BQ94" s="6">
        <v>1</v>
      </c>
      <c r="BR94" s="6">
        <f t="shared" ref="BR94:CD94" si="153">(0)/3717.372</f>
        <v>0</v>
      </c>
      <c r="BS94" s="6">
        <f t="shared" si="153"/>
        <v>0</v>
      </c>
      <c r="BT94" s="6">
        <f t="shared" si="153"/>
        <v>0</v>
      </c>
      <c r="BU94" s="6">
        <f t="shared" si="153"/>
        <v>0</v>
      </c>
      <c r="BV94" s="6">
        <f t="shared" si="153"/>
        <v>0</v>
      </c>
      <c r="BW94" s="6">
        <f t="shared" si="153"/>
        <v>0</v>
      </c>
      <c r="BX94" s="6">
        <f t="shared" si="153"/>
        <v>0</v>
      </c>
      <c r="BY94" s="6">
        <f t="shared" si="153"/>
        <v>0</v>
      </c>
      <c r="BZ94" s="6">
        <f t="shared" si="153"/>
        <v>0</v>
      </c>
      <c r="CA94" s="6">
        <f t="shared" si="153"/>
        <v>0</v>
      </c>
      <c r="CB94" s="6">
        <f t="shared" si="153"/>
        <v>0</v>
      </c>
      <c r="CC94" s="6">
        <f t="shared" si="153"/>
        <v>0</v>
      </c>
      <c r="CD94" s="6">
        <f t="shared" si="153"/>
        <v>0</v>
      </c>
      <c r="CE94">
        <f>0</f>
        <v>0</v>
      </c>
      <c r="CF94">
        <v>3717.3720000000003</v>
      </c>
    </row>
    <row r="95" spans="1:84" x14ac:dyDescent="0.25">
      <c r="A95" s="4" t="s">
        <v>282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0</v>
      </c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>
        <v>0</v>
      </c>
      <c r="AR95" t="s">
        <v>282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>
        <f>0</f>
        <v>0</v>
      </c>
      <c r="CF95">
        <v>0</v>
      </c>
    </row>
    <row r="96" spans="1:84" x14ac:dyDescent="0.25">
      <c r="A96" s="4" t="s">
        <v>284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>
        <v>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>
        <v>0</v>
      </c>
      <c r="AR96" t="s">
        <v>284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>
        <f>0</f>
        <v>0</v>
      </c>
      <c r="CF96">
        <v>0</v>
      </c>
    </row>
    <row r="97" spans="1:84" x14ac:dyDescent="0.25">
      <c r="A97" s="4" t="s">
        <v>286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>
        <v>0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>
        <v>0</v>
      </c>
      <c r="AR97" t="s">
        <v>286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>
        <f>0</f>
        <v>0</v>
      </c>
      <c r="CF97">
        <v>0</v>
      </c>
    </row>
    <row r="98" spans="1:84" x14ac:dyDescent="0.25">
      <c r="A98" s="4" t="s">
        <v>285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>
        <v>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>
        <v>0</v>
      </c>
      <c r="AR98" t="s">
        <v>285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>
        <f>0</f>
        <v>0</v>
      </c>
      <c r="CF98">
        <v>0</v>
      </c>
    </row>
    <row r="99" spans="1:84" x14ac:dyDescent="0.25">
      <c r="A99" s="4" t="s">
        <v>289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>
        <v>0</v>
      </c>
      <c r="AR99" t="s">
        <v>289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>
        <f>0</f>
        <v>0</v>
      </c>
      <c r="CF99">
        <v>0</v>
      </c>
    </row>
    <row r="100" spans="1:84" x14ac:dyDescent="0.25">
      <c r="A100" s="4" t="s">
        <v>288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0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>
        <v>0</v>
      </c>
      <c r="AR100" t="s">
        <v>288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>
        <f>0</f>
        <v>0</v>
      </c>
      <c r="CF100">
        <v>0</v>
      </c>
    </row>
    <row r="101" spans="1:84" x14ac:dyDescent="0.25">
      <c r="A101" s="4" t="s">
        <v>295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1858.6860000000001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>
        <v>1858.6860000000001</v>
      </c>
      <c r="AR101" t="s">
        <v>295</v>
      </c>
      <c r="AS101" s="6">
        <f t="shared" ref="AS101:BP101" si="154">(0)/1858.686</f>
        <v>0</v>
      </c>
      <c r="AT101" s="6">
        <f t="shared" si="154"/>
        <v>0</v>
      </c>
      <c r="AU101" s="6">
        <f t="shared" si="154"/>
        <v>0</v>
      </c>
      <c r="AV101" s="6">
        <f t="shared" si="154"/>
        <v>0</v>
      </c>
      <c r="AW101" s="6">
        <f t="shared" si="154"/>
        <v>0</v>
      </c>
      <c r="AX101" s="6">
        <f t="shared" si="154"/>
        <v>0</v>
      </c>
      <c r="AY101" s="6">
        <f t="shared" si="154"/>
        <v>0</v>
      </c>
      <c r="AZ101" s="6">
        <f t="shared" si="154"/>
        <v>0</v>
      </c>
      <c r="BA101" s="6">
        <f t="shared" si="154"/>
        <v>0</v>
      </c>
      <c r="BB101" s="6">
        <f t="shared" si="154"/>
        <v>0</v>
      </c>
      <c r="BC101" s="6">
        <f t="shared" si="154"/>
        <v>0</v>
      </c>
      <c r="BD101" s="6">
        <f t="shared" si="154"/>
        <v>0</v>
      </c>
      <c r="BE101" s="6">
        <f t="shared" si="154"/>
        <v>0</v>
      </c>
      <c r="BF101" s="6">
        <f t="shared" si="154"/>
        <v>0</v>
      </c>
      <c r="BG101" s="6">
        <f t="shared" si="154"/>
        <v>0</v>
      </c>
      <c r="BH101" s="6">
        <f t="shared" si="154"/>
        <v>0</v>
      </c>
      <c r="BI101" s="6">
        <f t="shared" si="154"/>
        <v>0</v>
      </c>
      <c r="BJ101" s="6">
        <f t="shared" si="154"/>
        <v>0</v>
      </c>
      <c r="BK101" s="6">
        <f t="shared" si="154"/>
        <v>0</v>
      </c>
      <c r="BL101" s="6">
        <f t="shared" si="154"/>
        <v>0</v>
      </c>
      <c r="BM101" s="6">
        <f t="shared" si="154"/>
        <v>0</v>
      </c>
      <c r="BN101" s="6">
        <f t="shared" si="154"/>
        <v>0</v>
      </c>
      <c r="BO101" s="6">
        <f t="shared" si="154"/>
        <v>0</v>
      </c>
      <c r="BP101" s="6">
        <f t="shared" si="154"/>
        <v>0</v>
      </c>
      <c r="BQ101" s="6">
        <v>1</v>
      </c>
      <c r="BR101" s="6">
        <f t="shared" ref="BR101:CD101" si="155">(0)/1858.686</f>
        <v>0</v>
      </c>
      <c r="BS101" s="6">
        <f t="shared" si="155"/>
        <v>0</v>
      </c>
      <c r="BT101" s="6">
        <f t="shared" si="155"/>
        <v>0</v>
      </c>
      <c r="BU101" s="6">
        <f t="shared" si="155"/>
        <v>0</v>
      </c>
      <c r="BV101" s="6">
        <f t="shared" si="155"/>
        <v>0</v>
      </c>
      <c r="BW101" s="6">
        <f t="shared" si="155"/>
        <v>0</v>
      </c>
      <c r="BX101" s="6">
        <f t="shared" si="155"/>
        <v>0</v>
      </c>
      <c r="BY101" s="6">
        <f t="shared" si="155"/>
        <v>0</v>
      </c>
      <c r="BZ101" s="6">
        <f t="shared" si="155"/>
        <v>0</v>
      </c>
      <c r="CA101" s="6">
        <f t="shared" si="155"/>
        <v>0</v>
      </c>
      <c r="CB101" s="6">
        <f t="shared" si="155"/>
        <v>0</v>
      </c>
      <c r="CC101" s="6">
        <f t="shared" si="155"/>
        <v>0</v>
      </c>
      <c r="CD101" s="6">
        <f t="shared" si="155"/>
        <v>0</v>
      </c>
      <c r="CE101">
        <f>0</f>
        <v>0</v>
      </c>
      <c r="CF101">
        <v>1858.6860000000001</v>
      </c>
    </row>
    <row r="102" spans="1:84" x14ac:dyDescent="0.25">
      <c r="A102" s="4" t="s">
        <v>290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>
        <v>0</v>
      </c>
      <c r="AR102" t="s">
        <v>290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>
        <f>0</f>
        <v>0</v>
      </c>
      <c r="CF102">
        <v>0</v>
      </c>
    </row>
    <row r="103" spans="1:84" x14ac:dyDescent="0.25">
      <c r="A103" s="4" t="s">
        <v>291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>
        <v>1858.6860000000001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>
        <v>1858.6860000000001</v>
      </c>
      <c r="AR103" t="s">
        <v>291</v>
      </c>
      <c r="AS103" s="6">
        <f t="shared" ref="AS103:BP103" si="156">(0)/1858.686</f>
        <v>0</v>
      </c>
      <c r="AT103" s="6">
        <f t="shared" si="156"/>
        <v>0</v>
      </c>
      <c r="AU103" s="6">
        <f t="shared" si="156"/>
        <v>0</v>
      </c>
      <c r="AV103" s="6">
        <f t="shared" si="156"/>
        <v>0</v>
      </c>
      <c r="AW103" s="6">
        <f t="shared" si="156"/>
        <v>0</v>
      </c>
      <c r="AX103" s="6">
        <f t="shared" si="156"/>
        <v>0</v>
      </c>
      <c r="AY103" s="6">
        <f t="shared" si="156"/>
        <v>0</v>
      </c>
      <c r="AZ103" s="6">
        <f t="shared" si="156"/>
        <v>0</v>
      </c>
      <c r="BA103" s="6">
        <f t="shared" si="156"/>
        <v>0</v>
      </c>
      <c r="BB103" s="6">
        <f t="shared" si="156"/>
        <v>0</v>
      </c>
      <c r="BC103" s="6">
        <f t="shared" si="156"/>
        <v>0</v>
      </c>
      <c r="BD103" s="6">
        <f t="shared" si="156"/>
        <v>0</v>
      </c>
      <c r="BE103" s="6">
        <f t="shared" si="156"/>
        <v>0</v>
      </c>
      <c r="BF103" s="6">
        <f t="shared" si="156"/>
        <v>0</v>
      </c>
      <c r="BG103" s="6">
        <f t="shared" si="156"/>
        <v>0</v>
      </c>
      <c r="BH103" s="6">
        <f t="shared" si="156"/>
        <v>0</v>
      </c>
      <c r="BI103" s="6">
        <f t="shared" si="156"/>
        <v>0</v>
      </c>
      <c r="BJ103" s="6">
        <f t="shared" si="156"/>
        <v>0</v>
      </c>
      <c r="BK103" s="6">
        <f t="shared" si="156"/>
        <v>0</v>
      </c>
      <c r="BL103" s="6">
        <f t="shared" si="156"/>
        <v>0</v>
      </c>
      <c r="BM103" s="6">
        <f t="shared" si="156"/>
        <v>0</v>
      </c>
      <c r="BN103" s="6">
        <f t="shared" si="156"/>
        <v>0</v>
      </c>
      <c r="BO103" s="6">
        <f t="shared" si="156"/>
        <v>0</v>
      </c>
      <c r="BP103" s="6">
        <f t="shared" si="156"/>
        <v>0</v>
      </c>
      <c r="BQ103" s="6">
        <v>1</v>
      </c>
      <c r="BR103" s="6">
        <f t="shared" ref="BR103:CD103" si="157">(0)/1858.686</f>
        <v>0</v>
      </c>
      <c r="BS103" s="6">
        <f t="shared" si="157"/>
        <v>0</v>
      </c>
      <c r="BT103" s="6">
        <f t="shared" si="157"/>
        <v>0</v>
      </c>
      <c r="BU103" s="6">
        <f t="shared" si="157"/>
        <v>0</v>
      </c>
      <c r="BV103" s="6">
        <f t="shared" si="157"/>
        <v>0</v>
      </c>
      <c r="BW103" s="6">
        <f t="shared" si="157"/>
        <v>0</v>
      </c>
      <c r="BX103" s="6">
        <f t="shared" si="157"/>
        <v>0</v>
      </c>
      <c r="BY103" s="6">
        <f t="shared" si="157"/>
        <v>0</v>
      </c>
      <c r="BZ103" s="6">
        <f t="shared" si="157"/>
        <v>0</v>
      </c>
      <c r="CA103" s="6">
        <f t="shared" si="157"/>
        <v>0</v>
      </c>
      <c r="CB103" s="6">
        <f t="shared" si="157"/>
        <v>0</v>
      </c>
      <c r="CC103" s="6">
        <f t="shared" si="157"/>
        <v>0</v>
      </c>
      <c r="CD103" s="6">
        <f t="shared" si="157"/>
        <v>0</v>
      </c>
      <c r="CE103">
        <f>0</f>
        <v>0</v>
      </c>
      <c r="CF103">
        <v>1858.6860000000001</v>
      </c>
    </row>
    <row r="104" spans="1:84" x14ac:dyDescent="0.25">
      <c r="A104" s="4" t="s">
        <v>292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>
        <v>0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>
        <v>0</v>
      </c>
      <c r="AR104" t="s">
        <v>292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>
        <f>0</f>
        <v>0</v>
      </c>
      <c r="CF104">
        <v>0</v>
      </c>
    </row>
    <row r="105" spans="1:84" x14ac:dyDescent="0.25">
      <c r="A105" s="4" t="s">
        <v>293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619.56200000000001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>
        <v>619.56200000000001</v>
      </c>
      <c r="AR105" t="s">
        <v>293</v>
      </c>
      <c r="AS105" s="6">
        <f t="shared" ref="AS105:BB106" si="158">(0)/619.562</f>
        <v>0</v>
      </c>
      <c r="AT105" s="6">
        <f t="shared" si="158"/>
        <v>0</v>
      </c>
      <c r="AU105" s="6">
        <f t="shared" si="158"/>
        <v>0</v>
      </c>
      <c r="AV105" s="6">
        <f t="shared" si="158"/>
        <v>0</v>
      </c>
      <c r="AW105" s="6">
        <f t="shared" si="158"/>
        <v>0</v>
      </c>
      <c r="AX105" s="6">
        <f t="shared" si="158"/>
        <v>0</v>
      </c>
      <c r="AY105" s="6">
        <f t="shared" si="158"/>
        <v>0</v>
      </c>
      <c r="AZ105" s="6">
        <f t="shared" si="158"/>
        <v>0</v>
      </c>
      <c r="BA105" s="6">
        <f t="shared" si="158"/>
        <v>0</v>
      </c>
      <c r="BB105" s="6">
        <f t="shared" si="158"/>
        <v>0</v>
      </c>
      <c r="BC105" s="6">
        <f t="shared" ref="BC105:BP106" si="159">(0)/619.562</f>
        <v>0</v>
      </c>
      <c r="BD105" s="6">
        <f t="shared" si="159"/>
        <v>0</v>
      </c>
      <c r="BE105" s="6">
        <f t="shared" si="159"/>
        <v>0</v>
      </c>
      <c r="BF105" s="6">
        <f t="shared" si="159"/>
        <v>0</v>
      </c>
      <c r="BG105" s="6">
        <f t="shared" si="159"/>
        <v>0</v>
      </c>
      <c r="BH105" s="6">
        <f t="shared" si="159"/>
        <v>0</v>
      </c>
      <c r="BI105" s="6">
        <f t="shared" si="159"/>
        <v>0</v>
      </c>
      <c r="BJ105" s="6">
        <f t="shared" si="159"/>
        <v>0</v>
      </c>
      <c r="BK105" s="6">
        <f t="shared" si="159"/>
        <v>0</v>
      </c>
      <c r="BL105" s="6">
        <f t="shared" si="159"/>
        <v>0</v>
      </c>
      <c r="BM105" s="6">
        <f t="shared" si="159"/>
        <v>0</v>
      </c>
      <c r="BN105" s="6">
        <f t="shared" si="159"/>
        <v>0</v>
      </c>
      <c r="BO105" s="6">
        <f t="shared" si="159"/>
        <v>0</v>
      </c>
      <c r="BP105" s="6">
        <f t="shared" si="159"/>
        <v>0</v>
      </c>
      <c r="BQ105" s="6">
        <v>1</v>
      </c>
      <c r="BR105" s="6">
        <f t="shared" ref="BR105:CD106" si="160">(0)/619.562</f>
        <v>0</v>
      </c>
      <c r="BS105" s="6">
        <f t="shared" si="160"/>
        <v>0</v>
      </c>
      <c r="BT105" s="6">
        <f t="shared" si="160"/>
        <v>0</v>
      </c>
      <c r="BU105" s="6">
        <f t="shared" si="160"/>
        <v>0</v>
      </c>
      <c r="BV105" s="6">
        <f t="shared" si="160"/>
        <v>0</v>
      </c>
      <c r="BW105" s="6">
        <f t="shared" si="160"/>
        <v>0</v>
      </c>
      <c r="BX105" s="6">
        <f t="shared" si="160"/>
        <v>0</v>
      </c>
      <c r="BY105" s="6">
        <f t="shared" si="160"/>
        <v>0</v>
      </c>
      <c r="BZ105" s="6">
        <f t="shared" si="160"/>
        <v>0</v>
      </c>
      <c r="CA105" s="6">
        <f t="shared" si="160"/>
        <v>0</v>
      </c>
      <c r="CB105" s="6">
        <f t="shared" si="160"/>
        <v>0</v>
      </c>
      <c r="CC105" s="6">
        <f t="shared" si="160"/>
        <v>0</v>
      </c>
      <c r="CD105" s="6">
        <f t="shared" si="160"/>
        <v>0</v>
      </c>
      <c r="CE105">
        <f>0</f>
        <v>0</v>
      </c>
      <c r="CF105">
        <v>619.56200000000001</v>
      </c>
    </row>
    <row r="106" spans="1:84" x14ac:dyDescent="0.25">
      <c r="A106" s="4" t="s">
        <v>294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>
        <v>619.56200000000001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>
        <v>619.56200000000001</v>
      </c>
      <c r="AR106" t="s">
        <v>294</v>
      </c>
      <c r="AS106" s="6">
        <f t="shared" si="158"/>
        <v>0</v>
      </c>
      <c r="AT106" s="6">
        <f t="shared" si="158"/>
        <v>0</v>
      </c>
      <c r="AU106" s="6">
        <f t="shared" si="158"/>
        <v>0</v>
      </c>
      <c r="AV106" s="6">
        <f t="shared" si="158"/>
        <v>0</v>
      </c>
      <c r="AW106" s="6">
        <f t="shared" si="158"/>
        <v>0</v>
      </c>
      <c r="AX106" s="6">
        <f t="shared" si="158"/>
        <v>0</v>
      </c>
      <c r="AY106" s="6">
        <f t="shared" si="158"/>
        <v>0</v>
      </c>
      <c r="AZ106" s="6">
        <f t="shared" si="158"/>
        <v>0</v>
      </c>
      <c r="BA106" s="6">
        <f t="shared" si="158"/>
        <v>0</v>
      </c>
      <c r="BB106" s="6">
        <f t="shared" si="158"/>
        <v>0</v>
      </c>
      <c r="BC106" s="6">
        <f t="shared" si="159"/>
        <v>0</v>
      </c>
      <c r="BD106" s="6">
        <f t="shared" si="159"/>
        <v>0</v>
      </c>
      <c r="BE106" s="6">
        <f t="shared" si="159"/>
        <v>0</v>
      </c>
      <c r="BF106" s="6">
        <f t="shared" si="159"/>
        <v>0</v>
      </c>
      <c r="BG106" s="6">
        <f t="shared" si="159"/>
        <v>0</v>
      </c>
      <c r="BH106" s="6">
        <f t="shared" si="159"/>
        <v>0</v>
      </c>
      <c r="BI106" s="6">
        <f t="shared" si="159"/>
        <v>0</v>
      </c>
      <c r="BJ106" s="6">
        <f t="shared" si="159"/>
        <v>0</v>
      </c>
      <c r="BK106" s="6">
        <f t="shared" si="159"/>
        <v>0</v>
      </c>
      <c r="BL106" s="6">
        <f t="shared" si="159"/>
        <v>0</v>
      </c>
      <c r="BM106" s="6">
        <f t="shared" si="159"/>
        <v>0</v>
      </c>
      <c r="BN106" s="6">
        <f t="shared" si="159"/>
        <v>0</v>
      </c>
      <c r="BO106" s="6">
        <f t="shared" si="159"/>
        <v>0</v>
      </c>
      <c r="BP106" s="6">
        <f t="shared" si="159"/>
        <v>0</v>
      </c>
      <c r="BQ106" s="6">
        <v>1</v>
      </c>
      <c r="BR106" s="6">
        <f t="shared" si="160"/>
        <v>0</v>
      </c>
      <c r="BS106" s="6">
        <f t="shared" si="160"/>
        <v>0</v>
      </c>
      <c r="BT106" s="6">
        <f t="shared" si="160"/>
        <v>0</v>
      </c>
      <c r="BU106" s="6">
        <f t="shared" si="160"/>
        <v>0</v>
      </c>
      <c r="BV106" s="6">
        <f t="shared" si="160"/>
        <v>0</v>
      </c>
      <c r="BW106" s="6">
        <f t="shared" si="160"/>
        <v>0</v>
      </c>
      <c r="BX106" s="6">
        <f t="shared" si="160"/>
        <v>0</v>
      </c>
      <c r="BY106" s="6">
        <f t="shared" si="160"/>
        <v>0</v>
      </c>
      <c r="BZ106" s="6">
        <f t="shared" si="160"/>
        <v>0</v>
      </c>
      <c r="CA106" s="6">
        <f t="shared" si="160"/>
        <v>0</v>
      </c>
      <c r="CB106" s="6">
        <f t="shared" si="160"/>
        <v>0</v>
      </c>
      <c r="CC106" s="6">
        <f t="shared" si="160"/>
        <v>0</v>
      </c>
      <c r="CD106" s="6">
        <f t="shared" si="160"/>
        <v>0</v>
      </c>
      <c r="CE106">
        <f>0</f>
        <v>0</v>
      </c>
      <c r="CF106">
        <v>619.56200000000001</v>
      </c>
    </row>
    <row r="107" spans="1:84" x14ac:dyDescent="0.25">
      <c r="A107" s="4" t="s">
        <v>297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21684.670000000002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>
        <v>21684.670000000002</v>
      </c>
      <c r="AR107" t="s">
        <v>297</v>
      </c>
      <c r="AS107" s="6">
        <f t="shared" ref="AS107:BP107" si="161">(0)/21684.67</f>
        <v>0</v>
      </c>
      <c r="AT107" s="6">
        <f t="shared" si="161"/>
        <v>0</v>
      </c>
      <c r="AU107" s="6">
        <f t="shared" si="161"/>
        <v>0</v>
      </c>
      <c r="AV107" s="6">
        <f t="shared" si="161"/>
        <v>0</v>
      </c>
      <c r="AW107" s="6">
        <f t="shared" si="161"/>
        <v>0</v>
      </c>
      <c r="AX107" s="6">
        <f t="shared" si="161"/>
        <v>0</v>
      </c>
      <c r="AY107" s="6">
        <f t="shared" si="161"/>
        <v>0</v>
      </c>
      <c r="AZ107" s="6">
        <f t="shared" si="161"/>
        <v>0</v>
      </c>
      <c r="BA107" s="6">
        <f t="shared" si="161"/>
        <v>0</v>
      </c>
      <c r="BB107" s="6">
        <f t="shared" si="161"/>
        <v>0</v>
      </c>
      <c r="BC107" s="6">
        <f t="shared" si="161"/>
        <v>0</v>
      </c>
      <c r="BD107" s="6">
        <f t="shared" si="161"/>
        <v>0</v>
      </c>
      <c r="BE107" s="6">
        <f t="shared" si="161"/>
        <v>0</v>
      </c>
      <c r="BF107" s="6">
        <f t="shared" si="161"/>
        <v>0</v>
      </c>
      <c r="BG107" s="6">
        <f t="shared" si="161"/>
        <v>0</v>
      </c>
      <c r="BH107" s="6">
        <f t="shared" si="161"/>
        <v>0</v>
      </c>
      <c r="BI107" s="6">
        <f t="shared" si="161"/>
        <v>0</v>
      </c>
      <c r="BJ107" s="6">
        <f t="shared" si="161"/>
        <v>0</v>
      </c>
      <c r="BK107" s="6">
        <f t="shared" si="161"/>
        <v>0</v>
      </c>
      <c r="BL107" s="6">
        <f t="shared" si="161"/>
        <v>0</v>
      </c>
      <c r="BM107" s="6">
        <f t="shared" si="161"/>
        <v>0</v>
      </c>
      <c r="BN107" s="6">
        <f t="shared" si="161"/>
        <v>0</v>
      </c>
      <c r="BO107" s="6">
        <f t="shared" si="161"/>
        <v>0</v>
      </c>
      <c r="BP107" s="6">
        <f t="shared" si="161"/>
        <v>0</v>
      </c>
      <c r="BQ107" s="6">
        <v>1</v>
      </c>
      <c r="BR107" s="6">
        <f t="shared" ref="BR107:CD107" si="162">(0)/21684.67</f>
        <v>0</v>
      </c>
      <c r="BS107" s="6">
        <f t="shared" si="162"/>
        <v>0</v>
      </c>
      <c r="BT107" s="6">
        <f t="shared" si="162"/>
        <v>0</v>
      </c>
      <c r="BU107" s="6">
        <f t="shared" si="162"/>
        <v>0</v>
      </c>
      <c r="BV107" s="6">
        <f t="shared" si="162"/>
        <v>0</v>
      </c>
      <c r="BW107" s="6">
        <f t="shared" si="162"/>
        <v>0</v>
      </c>
      <c r="BX107" s="6">
        <f t="shared" si="162"/>
        <v>0</v>
      </c>
      <c r="BY107" s="6">
        <f t="shared" si="162"/>
        <v>0</v>
      </c>
      <c r="BZ107" s="6">
        <f t="shared" si="162"/>
        <v>0</v>
      </c>
      <c r="CA107" s="6">
        <f t="shared" si="162"/>
        <v>0</v>
      </c>
      <c r="CB107" s="6">
        <f t="shared" si="162"/>
        <v>0</v>
      </c>
      <c r="CC107" s="6">
        <f t="shared" si="162"/>
        <v>0</v>
      </c>
      <c r="CD107" s="6">
        <f t="shared" si="162"/>
        <v>0</v>
      </c>
      <c r="CE107">
        <f>0</f>
        <v>0</v>
      </c>
      <c r="CF107">
        <v>21684.670000000002</v>
      </c>
    </row>
    <row r="108" spans="1:84" x14ac:dyDescent="0.25">
      <c r="A108" s="4" t="s">
        <v>296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7434.7440000000006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>
        <v>7434.7440000000006</v>
      </c>
      <c r="AR108" t="s">
        <v>296</v>
      </c>
      <c r="AS108" s="6">
        <f t="shared" ref="AS108:BP108" si="163">(0)/7434.744</f>
        <v>0</v>
      </c>
      <c r="AT108" s="6">
        <f t="shared" si="163"/>
        <v>0</v>
      </c>
      <c r="AU108" s="6">
        <f t="shared" si="163"/>
        <v>0</v>
      </c>
      <c r="AV108" s="6">
        <f t="shared" si="163"/>
        <v>0</v>
      </c>
      <c r="AW108" s="6">
        <f t="shared" si="163"/>
        <v>0</v>
      </c>
      <c r="AX108" s="6">
        <f t="shared" si="163"/>
        <v>0</v>
      </c>
      <c r="AY108" s="6">
        <f t="shared" si="163"/>
        <v>0</v>
      </c>
      <c r="AZ108" s="6">
        <f t="shared" si="163"/>
        <v>0</v>
      </c>
      <c r="BA108" s="6">
        <f t="shared" si="163"/>
        <v>0</v>
      </c>
      <c r="BB108" s="6">
        <f t="shared" si="163"/>
        <v>0</v>
      </c>
      <c r="BC108" s="6">
        <f t="shared" si="163"/>
        <v>0</v>
      </c>
      <c r="BD108" s="6">
        <f t="shared" si="163"/>
        <v>0</v>
      </c>
      <c r="BE108" s="6">
        <f t="shared" si="163"/>
        <v>0</v>
      </c>
      <c r="BF108" s="6">
        <f t="shared" si="163"/>
        <v>0</v>
      </c>
      <c r="BG108" s="6">
        <f t="shared" si="163"/>
        <v>0</v>
      </c>
      <c r="BH108" s="6">
        <f t="shared" si="163"/>
        <v>0</v>
      </c>
      <c r="BI108" s="6">
        <f t="shared" si="163"/>
        <v>0</v>
      </c>
      <c r="BJ108" s="6">
        <f t="shared" si="163"/>
        <v>0</v>
      </c>
      <c r="BK108" s="6">
        <f t="shared" si="163"/>
        <v>0</v>
      </c>
      <c r="BL108" s="6">
        <f t="shared" si="163"/>
        <v>0</v>
      </c>
      <c r="BM108" s="6">
        <f t="shared" si="163"/>
        <v>0</v>
      </c>
      <c r="BN108" s="6">
        <f t="shared" si="163"/>
        <v>0</v>
      </c>
      <c r="BO108" s="6">
        <f t="shared" si="163"/>
        <v>0</v>
      </c>
      <c r="BP108" s="6">
        <f t="shared" si="163"/>
        <v>0</v>
      </c>
      <c r="BQ108" s="6">
        <v>1</v>
      </c>
      <c r="BR108" s="6">
        <f t="shared" ref="BR108:CD108" si="164">(0)/7434.744</f>
        <v>0</v>
      </c>
      <c r="BS108" s="6">
        <f t="shared" si="164"/>
        <v>0</v>
      </c>
      <c r="BT108" s="6">
        <f t="shared" si="164"/>
        <v>0</v>
      </c>
      <c r="BU108" s="6">
        <f t="shared" si="164"/>
        <v>0</v>
      </c>
      <c r="BV108" s="6">
        <f t="shared" si="164"/>
        <v>0</v>
      </c>
      <c r="BW108" s="6">
        <f t="shared" si="164"/>
        <v>0</v>
      </c>
      <c r="BX108" s="6">
        <f t="shared" si="164"/>
        <v>0</v>
      </c>
      <c r="BY108" s="6">
        <f t="shared" si="164"/>
        <v>0</v>
      </c>
      <c r="BZ108" s="6">
        <f t="shared" si="164"/>
        <v>0</v>
      </c>
      <c r="CA108" s="6">
        <f t="shared" si="164"/>
        <v>0</v>
      </c>
      <c r="CB108" s="6">
        <f t="shared" si="164"/>
        <v>0</v>
      </c>
      <c r="CC108" s="6">
        <f t="shared" si="164"/>
        <v>0</v>
      </c>
      <c r="CD108" s="6">
        <f t="shared" si="164"/>
        <v>0</v>
      </c>
      <c r="CE108">
        <f>0</f>
        <v>0</v>
      </c>
      <c r="CF108">
        <v>7434.7440000000006</v>
      </c>
    </row>
    <row r="109" spans="1:84" x14ac:dyDescent="0.25">
      <c r="A109" s="4" t="s">
        <v>301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>
        <v>11771.678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>
        <v>11771.678</v>
      </c>
      <c r="AR109" t="s">
        <v>301</v>
      </c>
      <c r="AS109" s="6">
        <f t="shared" ref="AS109:BP109" si="165">(0)/11771.678</f>
        <v>0</v>
      </c>
      <c r="AT109" s="6">
        <f t="shared" si="165"/>
        <v>0</v>
      </c>
      <c r="AU109" s="6">
        <f t="shared" si="165"/>
        <v>0</v>
      </c>
      <c r="AV109" s="6">
        <f t="shared" si="165"/>
        <v>0</v>
      </c>
      <c r="AW109" s="6">
        <f t="shared" si="165"/>
        <v>0</v>
      </c>
      <c r="AX109" s="6">
        <f t="shared" si="165"/>
        <v>0</v>
      </c>
      <c r="AY109" s="6">
        <f t="shared" si="165"/>
        <v>0</v>
      </c>
      <c r="AZ109" s="6">
        <f t="shared" si="165"/>
        <v>0</v>
      </c>
      <c r="BA109" s="6">
        <f t="shared" si="165"/>
        <v>0</v>
      </c>
      <c r="BB109" s="6">
        <f t="shared" si="165"/>
        <v>0</v>
      </c>
      <c r="BC109" s="6">
        <f t="shared" si="165"/>
        <v>0</v>
      </c>
      <c r="BD109" s="6">
        <f t="shared" si="165"/>
        <v>0</v>
      </c>
      <c r="BE109" s="6">
        <f t="shared" si="165"/>
        <v>0</v>
      </c>
      <c r="BF109" s="6">
        <f t="shared" si="165"/>
        <v>0</v>
      </c>
      <c r="BG109" s="6">
        <f t="shared" si="165"/>
        <v>0</v>
      </c>
      <c r="BH109" s="6">
        <f t="shared" si="165"/>
        <v>0</v>
      </c>
      <c r="BI109" s="6">
        <f t="shared" si="165"/>
        <v>0</v>
      </c>
      <c r="BJ109" s="6">
        <f t="shared" si="165"/>
        <v>0</v>
      </c>
      <c r="BK109" s="6">
        <f t="shared" si="165"/>
        <v>0</v>
      </c>
      <c r="BL109" s="6">
        <f t="shared" si="165"/>
        <v>0</v>
      </c>
      <c r="BM109" s="6">
        <f t="shared" si="165"/>
        <v>0</v>
      </c>
      <c r="BN109" s="6">
        <f t="shared" si="165"/>
        <v>0</v>
      </c>
      <c r="BO109" s="6">
        <f t="shared" si="165"/>
        <v>0</v>
      </c>
      <c r="BP109" s="6">
        <f t="shared" si="165"/>
        <v>0</v>
      </c>
      <c r="BQ109" s="6">
        <v>1</v>
      </c>
      <c r="BR109" s="6">
        <f t="shared" ref="BR109:CD109" si="166">(0)/11771.678</f>
        <v>0</v>
      </c>
      <c r="BS109" s="6">
        <f t="shared" si="166"/>
        <v>0</v>
      </c>
      <c r="BT109" s="6">
        <f t="shared" si="166"/>
        <v>0</v>
      </c>
      <c r="BU109" s="6">
        <f t="shared" si="166"/>
        <v>0</v>
      </c>
      <c r="BV109" s="6">
        <f t="shared" si="166"/>
        <v>0</v>
      </c>
      <c r="BW109" s="6">
        <f t="shared" si="166"/>
        <v>0</v>
      </c>
      <c r="BX109" s="6">
        <f t="shared" si="166"/>
        <v>0</v>
      </c>
      <c r="BY109" s="6">
        <f t="shared" si="166"/>
        <v>0</v>
      </c>
      <c r="BZ109" s="6">
        <f t="shared" si="166"/>
        <v>0</v>
      </c>
      <c r="CA109" s="6">
        <f t="shared" si="166"/>
        <v>0</v>
      </c>
      <c r="CB109" s="6">
        <f t="shared" si="166"/>
        <v>0</v>
      </c>
      <c r="CC109" s="6">
        <f t="shared" si="166"/>
        <v>0</v>
      </c>
      <c r="CD109" s="6">
        <f t="shared" si="166"/>
        <v>0</v>
      </c>
      <c r="CE109">
        <f>0</f>
        <v>0</v>
      </c>
      <c r="CF109">
        <v>11771.678</v>
      </c>
    </row>
    <row r="110" spans="1:84" x14ac:dyDescent="0.25">
      <c r="A110" s="4" t="s">
        <v>298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>
        <v>2478.248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>
        <v>2478.248</v>
      </c>
      <c r="AR110" t="s">
        <v>298</v>
      </c>
      <c r="AS110" s="6">
        <f t="shared" ref="AS110:BP110" si="167">(0)/2478.248</f>
        <v>0</v>
      </c>
      <c r="AT110" s="6">
        <f t="shared" si="167"/>
        <v>0</v>
      </c>
      <c r="AU110" s="6">
        <f t="shared" si="167"/>
        <v>0</v>
      </c>
      <c r="AV110" s="6">
        <f t="shared" si="167"/>
        <v>0</v>
      </c>
      <c r="AW110" s="6">
        <f t="shared" si="167"/>
        <v>0</v>
      </c>
      <c r="AX110" s="6">
        <f t="shared" si="167"/>
        <v>0</v>
      </c>
      <c r="AY110" s="6">
        <f t="shared" si="167"/>
        <v>0</v>
      </c>
      <c r="AZ110" s="6">
        <f t="shared" si="167"/>
        <v>0</v>
      </c>
      <c r="BA110" s="6">
        <f t="shared" si="167"/>
        <v>0</v>
      </c>
      <c r="BB110" s="6">
        <f t="shared" si="167"/>
        <v>0</v>
      </c>
      <c r="BC110" s="6">
        <f t="shared" si="167"/>
        <v>0</v>
      </c>
      <c r="BD110" s="6">
        <f t="shared" si="167"/>
        <v>0</v>
      </c>
      <c r="BE110" s="6">
        <f t="shared" si="167"/>
        <v>0</v>
      </c>
      <c r="BF110" s="6">
        <f t="shared" si="167"/>
        <v>0</v>
      </c>
      <c r="BG110" s="6">
        <f t="shared" si="167"/>
        <v>0</v>
      </c>
      <c r="BH110" s="6">
        <f t="shared" si="167"/>
        <v>0</v>
      </c>
      <c r="BI110" s="6">
        <f t="shared" si="167"/>
        <v>0</v>
      </c>
      <c r="BJ110" s="6">
        <f t="shared" si="167"/>
        <v>0</v>
      </c>
      <c r="BK110" s="6">
        <f t="shared" si="167"/>
        <v>0</v>
      </c>
      <c r="BL110" s="6">
        <f t="shared" si="167"/>
        <v>0</v>
      </c>
      <c r="BM110" s="6">
        <f t="shared" si="167"/>
        <v>0</v>
      </c>
      <c r="BN110" s="6">
        <f t="shared" si="167"/>
        <v>0</v>
      </c>
      <c r="BO110" s="6">
        <f t="shared" si="167"/>
        <v>0</v>
      </c>
      <c r="BP110" s="6">
        <f t="shared" si="167"/>
        <v>0</v>
      </c>
      <c r="BQ110" s="6">
        <v>1</v>
      </c>
      <c r="BR110" s="6">
        <f t="shared" ref="BR110:CD110" si="168">(0)/2478.248</f>
        <v>0</v>
      </c>
      <c r="BS110" s="6">
        <f t="shared" si="168"/>
        <v>0</v>
      </c>
      <c r="BT110" s="6">
        <f t="shared" si="168"/>
        <v>0</v>
      </c>
      <c r="BU110" s="6">
        <f t="shared" si="168"/>
        <v>0</v>
      </c>
      <c r="BV110" s="6">
        <f t="shared" si="168"/>
        <v>0</v>
      </c>
      <c r="BW110" s="6">
        <f t="shared" si="168"/>
        <v>0</v>
      </c>
      <c r="BX110" s="6">
        <f t="shared" si="168"/>
        <v>0</v>
      </c>
      <c r="BY110" s="6">
        <f t="shared" si="168"/>
        <v>0</v>
      </c>
      <c r="BZ110" s="6">
        <f t="shared" si="168"/>
        <v>0</v>
      </c>
      <c r="CA110" s="6">
        <f t="shared" si="168"/>
        <v>0</v>
      </c>
      <c r="CB110" s="6">
        <f t="shared" si="168"/>
        <v>0</v>
      </c>
      <c r="CC110" s="6">
        <f t="shared" si="168"/>
        <v>0</v>
      </c>
      <c r="CD110" s="6">
        <f t="shared" si="168"/>
        <v>0</v>
      </c>
      <c r="CE110">
        <f>0</f>
        <v>0</v>
      </c>
      <c r="CF110">
        <v>2478.248</v>
      </c>
    </row>
    <row r="111" spans="1:84" x14ac:dyDescent="0.25">
      <c r="A111" s="4" t="s">
        <v>299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>
        <v>1239.124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>
        <v>1239.124</v>
      </c>
      <c r="AR111" t="s">
        <v>299</v>
      </c>
      <c r="AS111" s="6">
        <f t="shared" ref="AS111:BB112" si="169">(0)/1239.124</f>
        <v>0</v>
      </c>
      <c r="AT111" s="6">
        <f t="shared" si="169"/>
        <v>0</v>
      </c>
      <c r="AU111" s="6">
        <f t="shared" si="169"/>
        <v>0</v>
      </c>
      <c r="AV111" s="6">
        <f t="shared" si="169"/>
        <v>0</v>
      </c>
      <c r="AW111" s="6">
        <f t="shared" si="169"/>
        <v>0</v>
      </c>
      <c r="AX111" s="6">
        <f t="shared" si="169"/>
        <v>0</v>
      </c>
      <c r="AY111" s="6">
        <f t="shared" si="169"/>
        <v>0</v>
      </c>
      <c r="AZ111" s="6">
        <f t="shared" si="169"/>
        <v>0</v>
      </c>
      <c r="BA111" s="6">
        <f t="shared" si="169"/>
        <v>0</v>
      </c>
      <c r="BB111" s="6">
        <f t="shared" si="169"/>
        <v>0</v>
      </c>
      <c r="BC111" s="6">
        <f t="shared" ref="BC111:BP112" si="170">(0)/1239.124</f>
        <v>0</v>
      </c>
      <c r="BD111" s="6">
        <f t="shared" si="170"/>
        <v>0</v>
      </c>
      <c r="BE111" s="6">
        <f t="shared" si="170"/>
        <v>0</v>
      </c>
      <c r="BF111" s="6">
        <f t="shared" si="170"/>
        <v>0</v>
      </c>
      <c r="BG111" s="6">
        <f t="shared" si="170"/>
        <v>0</v>
      </c>
      <c r="BH111" s="6">
        <f t="shared" si="170"/>
        <v>0</v>
      </c>
      <c r="BI111" s="6">
        <f t="shared" si="170"/>
        <v>0</v>
      </c>
      <c r="BJ111" s="6">
        <f t="shared" si="170"/>
        <v>0</v>
      </c>
      <c r="BK111" s="6">
        <f t="shared" si="170"/>
        <v>0</v>
      </c>
      <c r="BL111" s="6">
        <f t="shared" si="170"/>
        <v>0</v>
      </c>
      <c r="BM111" s="6">
        <f t="shared" si="170"/>
        <v>0</v>
      </c>
      <c r="BN111" s="6">
        <f t="shared" si="170"/>
        <v>0</v>
      </c>
      <c r="BO111" s="6">
        <f t="shared" si="170"/>
        <v>0</v>
      </c>
      <c r="BP111" s="6">
        <f t="shared" si="170"/>
        <v>0</v>
      </c>
      <c r="BQ111" s="6">
        <v>1</v>
      </c>
      <c r="BR111" s="6">
        <f t="shared" ref="BR111:CD112" si="171">(0)/1239.124</f>
        <v>0</v>
      </c>
      <c r="BS111" s="6">
        <f t="shared" si="171"/>
        <v>0</v>
      </c>
      <c r="BT111" s="6">
        <f t="shared" si="171"/>
        <v>0</v>
      </c>
      <c r="BU111" s="6">
        <f t="shared" si="171"/>
        <v>0</v>
      </c>
      <c r="BV111" s="6">
        <f t="shared" si="171"/>
        <v>0</v>
      </c>
      <c r="BW111" s="6">
        <f t="shared" si="171"/>
        <v>0</v>
      </c>
      <c r="BX111" s="6">
        <f t="shared" si="171"/>
        <v>0</v>
      </c>
      <c r="BY111" s="6">
        <f t="shared" si="171"/>
        <v>0</v>
      </c>
      <c r="BZ111" s="6">
        <f t="shared" si="171"/>
        <v>0</v>
      </c>
      <c r="CA111" s="6">
        <f t="shared" si="171"/>
        <v>0</v>
      </c>
      <c r="CB111" s="6">
        <f t="shared" si="171"/>
        <v>0</v>
      </c>
      <c r="CC111" s="6">
        <f t="shared" si="171"/>
        <v>0</v>
      </c>
      <c r="CD111" s="6">
        <f t="shared" si="171"/>
        <v>0</v>
      </c>
      <c r="CE111">
        <f>0</f>
        <v>0</v>
      </c>
      <c r="CF111">
        <v>1239.124</v>
      </c>
    </row>
    <row r="112" spans="1:84" x14ac:dyDescent="0.25">
      <c r="A112" s="4" t="s">
        <v>300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>
        <v>1239.124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>
        <v>1239.124</v>
      </c>
      <c r="AR112" t="s">
        <v>300</v>
      </c>
      <c r="AS112" s="6">
        <f t="shared" si="169"/>
        <v>0</v>
      </c>
      <c r="AT112" s="6">
        <f t="shared" si="169"/>
        <v>0</v>
      </c>
      <c r="AU112" s="6">
        <f t="shared" si="169"/>
        <v>0</v>
      </c>
      <c r="AV112" s="6">
        <f t="shared" si="169"/>
        <v>0</v>
      </c>
      <c r="AW112" s="6">
        <f t="shared" si="169"/>
        <v>0</v>
      </c>
      <c r="AX112" s="6">
        <f t="shared" si="169"/>
        <v>0</v>
      </c>
      <c r="AY112" s="6">
        <f t="shared" si="169"/>
        <v>0</v>
      </c>
      <c r="AZ112" s="6">
        <f t="shared" si="169"/>
        <v>0</v>
      </c>
      <c r="BA112" s="6">
        <f t="shared" si="169"/>
        <v>0</v>
      </c>
      <c r="BB112" s="6">
        <f t="shared" si="169"/>
        <v>0</v>
      </c>
      <c r="BC112" s="6">
        <f t="shared" si="170"/>
        <v>0</v>
      </c>
      <c r="BD112" s="6">
        <f t="shared" si="170"/>
        <v>0</v>
      </c>
      <c r="BE112" s="6">
        <f t="shared" si="170"/>
        <v>0</v>
      </c>
      <c r="BF112" s="6">
        <f t="shared" si="170"/>
        <v>0</v>
      </c>
      <c r="BG112" s="6">
        <f t="shared" si="170"/>
        <v>0</v>
      </c>
      <c r="BH112" s="6">
        <f t="shared" si="170"/>
        <v>0</v>
      </c>
      <c r="BI112" s="6">
        <f t="shared" si="170"/>
        <v>0</v>
      </c>
      <c r="BJ112" s="6">
        <f t="shared" si="170"/>
        <v>0</v>
      </c>
      <c r="BK112" s="6">
        <f t="shared" si="170"/>
        <v>0</v>
      </c>
      <c r="BL112" s="6">
        <f t="shared" si="170"/>
        <v>0</v>
      </c>
      <c r="BM112" s="6">
        <f t="shared" si="170"/>
        <v>0</v>
      </c>
      <c r="BN112" s="6">
        <f t="shared" si="170"/>
        <v>0</v>
      </c>
      <c r="BO112" s="6">
        <f t="shared" si="170"/>
        <v>0</v>
      </c>
      <c r="BP112" s="6">
        <f t="shared" si="170"/>
        <v>0</v>
      </c>
      <c r="BQ112" s="6">
        <v>1</v>
      </c>
      <c r="BR112" s="6">
        <f t="shared" si="171"/>
        <v>0</v>
      </c>
      <c r="BS112" s="6">
        <f t="shared" si="171"/>
        <v>0</v>
      </c>
      <c r="BT112" s="6">
        <f t="shared" si="171"/>
        <v>0</v>
      </c>
      <c r="BU112" s="6">
        <f t="shared" si="171"/>
        <v>0</v>
      </c>
      <c r="BV112" s="6">
        <f t="shared" si="171"/>
        <v>0</v>
      </c>
      <c r="BW112" s="6">
        <f t="shared" si="171"/>
        <v>0</v>
      </c>
      <c r="BX112" s="6">
        <f t="shared" si="171"/>
        <v>0</v>
      </c>
      <c r="BY112" s="6">
        <f t="shared" si="171"/>
        <v>0</v>
      </c>
      <c r="BZ112" s="6">
        <f t="shared" si="171"/>
        <v>0</v>
      </c>
      <c r="CA112" s="6">
        <f t="shared" si="171"/>
        <v>0</v>
      </c>
      <c r="CB112" s="6">
        <f t="shared" si="171"/>
        <v>0</v>
      </c>
      <c r="CC112" s="6">
        <f t="shared" si="171"/>
        <v>0</v>
      </c>
      <c r="CD112" s="6">
        <f t="shared" si="171"/>
        <v>0</v>
      </c>
      <c r="CE112">
        <f>0</f>
        <v>0</v>
      </c>
      <c r="CF112">
        <v>1239.124</v>
      </c>
    </row>
    <row r="113" spans="1:84" x14ac:dyDescent="0.25">
      <c r="A113" s="4" t="s">
        <v>303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4336.9340000000002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>
        <v>4336.9340000000002</v>
      </c>
      <c r="AR113" t="s">
        <v>303</v>
      </c>
      <c r="AS113" s="6">
        <f t="shared" ref="AS113:BP113" si="172">(0)/4336.934</f>
        <v>0</v>
      </c>
      <c r="AT113" s="6">
        <f t="shared" si="172"/>
        <v>0</v>
      </c>
      <c r="AU113" s="6">
        <f t="shared" si="172"/>
        <v>0</v>
      </c>
      <c r="AV113" s="6">
        <f t="shared" si="172"/>
        <v>0</v>
      </c>
      <c r="AW113" s="6">
        <f t="shared" si="172"/>
        <v>0</v>
      </c>
      <c r="AX113" s="6">
        <f t="shared" si="172"/>
        <v>0</v>
      </c>
      <c r="AY113" s="6">
        <f t="shared" si="172"/>
        <v>0</v>
      </c>
      <c r="AZ113" s="6">
        <f t="shared" si="172"/>
        <v>0</v>
      </c>
      <c r="BA113" s="6">
        <f t="shared" si="172"/>
        <v>0</v>
      </c>
      <c r="BB113" s="6">
        <f t="shared" si="172"/>
        <v>0</v>
      </c>
      <c r="BC113" s="6">
        <f t="shared" si="172"/>
        <v>0</v>
      </c>
      <c r="BD113" s="6">
        <f t="shared" si="172"/>
        <v>0</v>
      </c>
      <c r="BE113" s="6">
        <f t="shared" si="172"/>
        <v>0</v>
      </c>
      <c r="BF113" s="6">
        <f t="shared" si="172"/>
        <v>0</v>
      </c>
      <c r="BG113" s="6">
        <f t="shared" si="172"/>
        <v>0</v>
      </c>
      <c r="BH113" s="6">
        <f t="shared" si="172"/>
        <v>0</v>
      </c>
      <c r="BI113" s="6">
        <f t="shared" si="172"/>
        <v>0</v>
      </c>
      <c r="BJ113" s="6">
        <f t="shared" si="172"/>
        <v>0</v>
      </c>
      <c r="BK113" s="6">
        <f t="shared" si="172"/>
        <v>0</v>
      </c>
      <c r="BL113" s="6">
        <f t="shared" si="172"/>
        <v>0</v>
      </c>
      <c r="BM113" s="6">
        <f t="shared" si="172"/>
        <v>0</v>
      </c>
      <c r="BN113" s="6">
        <f t="shared" si="172"/>
        <v>0</v>
      </c>
      <c r="BO113" s="6">
        <f t="shared" si="172"/>
        <v>0</v>
      </c>
      <c r="BP113" s="6">
        <f t="shared" si="172"/>
        <v>0</v>
      </c>
      <c r="BQ113" s="6">
        <v>1</v>
      </c>
      <c r="BR113" s="6">
        <f t="shared" ref="BR113:CD113" si="173">(0)/4336.934</f>
        <v>0</v>
      </c>
      <c r="BS113" s="6">
        <f t="shared" si="173"/>
        <v>0</v>
      </c>
      <c r="BT113" s="6">
        <f t="shared" si="173"/>
        <v>0</v>
      </c>
      <c r="BU113" s="6">
        <f t="shared" si="173"/>
        <v>0</v>
      </c>
      <c r="BV113" s="6">
        <f t="shared" si="173"/>
        <v>0</v>
      </c>
      <c r="BW113" s="6">
        <f t="shared" si="173"/>
        <v>0</v>
      </c>
      <c r="BX113" s="6">
        <f t="shared" si="173"/>
        <v>0</v>
      </c>
      <c r="BY113" s="6">
        <f t="shared" si="173"/>
        <v>0</v>
      </c>
      <c r="BZ113" s="6">
        <f t="shared" si="173"/>
        <v>0</v>
      </c>
      <c r="CA113" s="6">
        <f t="shared" si="173"/>
        <v>0</v>
      </c>
      <c r="CB113" s="6">
        <f t="shared" si="173"/>
        <v>0</v>
      </c>
      <c r="CC113" s="6">
        <f t="shared" si="173"/>
        <v>0</v>
      </c>
      <c r="CD113" s="6">
        <f t="shared" si="173"/>
        <v>0</v>
      </c>
      <c r="CE113">
        <f>0</f>
        <v>0</v>
      </c>
      <c r="CF113">
        <v>4336.9340000000002</v>
      </c>
    </row>
    <row r="114" spans="1:84" x14ac:dyDescent="0.25">
      <c r="A114" s="4" t="s">
        <v>302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>
        <v>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>
        <v>0</v>
      </c>
      <c r="AR114" t="s">
        <v>302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>
        <f>0</f>
        <v>0</v>
      </c>
      <c r="CF114">
        <v>0</v>
      </c>
    </row>
    <row r="115" spans="1:84" x14ac:dyDescent="0.25">
      <c r="A115" s="4" t="s">
        <v>305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>
        <v>619.56200000000001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>
        <v>619.56200000000001</v>
      </c>
      <c r="AR115" t="s">
        <v>305</v>
      </c>
      <c r="AS115" s="6">
        <f t="shared" ref="AS115:BB116" si="174">(0)/619.562</f>
        <v>0</v>
      </c>
      <c r="AT115" s="6">
        <f t="shared" si="174"/>
        <v>0</v>
      </c>
      <c r="AU115" s="6">
        <f t="shared" si="174"/>
        <v>0</v>
      </c>
      <c r="AV115" s="6">
        <f t="shared" si="174"/>
        <v>0</v>
      </c>
      <c r="AW115" s="6">
        <f t="shared" si="174"/>
        <v>0</v>
      </c>
      <c r="AX115" s="6">
        <f t="shared" si="174"/>
        <v>0</v>
      </c>
      <c r="AY115" s="6">
        <f t="shared" si="174"/>
        <v>0</v>
      </c>
      <c r="AZ115" s="6">
        <f t="shared" si="174"/>
        <v>0</v>
      </c>
      <c r="BA115" s="6">
        <f t="shared" si="174"/>
        <v>0</v>
      </c>
      <c r="BB115" s="6">
        <f t="shared" si="174"/>
        <v>0</v>
      </c>
      <c r="BC115" s="6">
        <f t="shared" ref="BC115:BP116" si="175">(0)/619.562</f>
        <v>0</v>
      </c>
      <c r="BD115" s="6">
        <f t="shared" si="175"/>
        <v>0</v>
      </c>
      <c r="BE115" s="6">
        <f t="shared" si="175"/>
        <v>0</v>
      </c>
      <c r="BF115" s="6">
        <f t="shared" si="175"/>
        <v>0</v>
      </c>
      <c r="BG115" s="6">
        <f t="shared" si="175"/>
        <v>0</v>
      </c>
      <c r="BH115" s="6">
        <f t="shared" si="175"/>
        <v>0</v>
      </c>
      <c r="BI115" s="6">
        <f t="shared" si="175"/>
        <v>0</v>
      </c>
      <c r="BJ115" s="6">
        <f t="shared" si="175"/>
        <v>0</v>
      </c>
      <c r="BK115" s="6">
        <f t="shared" si="175"/>
        <v>0</v>
      </c>
      <c r="BL115" s="6">
        <f t="shared" si="175"/>
        <v>0</v>
      </c>
      <c r="BM115" s="6">
        <f t="shared" si="175"/>
        <v>0</v>
      </c>
      <c r="BN115" s="6">
        <f t="shared" si="175"/>
        <v>0</v>
      </c>
      <c r="BO115" s="6">
        <f t="shared" si="175"/>
        <v>0</v>
      </c>
      <c r="BP115" s="6">
        <f t="shared" si="175"/>
        <v>0</v>
      </c>
      <c r="BQ115" s="6">
        <v>1</v>
      </c>
      <c r="BR115" s="6">
        <f t="shared" ref="BR115:CD116" si="176">(0)/619.562</f>
        <v>0</v>
      </c>
      <c r="BS115" s="6">
        <f t="shared" si="176"/>
        <v>0</v>
      </c>
      <c r="BT115" s="6">
        <f t="shared" si="176"/>
        <v>0</v>
      </c>
      <c r="BU115" s="6">
        <f t="shared" si="176"/>
        <v>0</v>
      </c>
      <c r="BV115" s="6">
        <f t="shared" si="176"/>
        <v>0</v>
      </c>
      <c r="BW115" s="6">
        <f t="shared" si="176"/>
        <v>0</v>
      </c>
      <c r="BX115" s="6">
        <f t="shared" si="176"/>
        <v>0</v>
      </c>
      <c r="BY115" s="6">
        <f t="shared" si="176"/>
        <v>0</v>
      </c>
      <c r="BZ115" s="6">
        <f t="shared" si="176"/>
        <v>0</v>
      </c>
      <c r="CA115" s="6">
        <f t="shared" si="176"/>
        <v>0</v>
      </c>
      <c r="CB115" s="6">
        <f t="shared" si="176"/>
        <v>0</v>
      </c>
      <c r="CC115" s="6">
        <f t="shared" si="176"/>
        <v>0</v>
      </c>
      <c r="CD115" s="6">
        <f t="shared" si="176"/>
        <v>0</v>
      </c>
      <c r="CE115">
        <f>0</f>
        <v>0</v>
      </c>
      <c r="CF115">
        <v>619.56200000000001</v>
      </c>
    </row>
    <row r="116" spans="1:84" x14ac:dyDescent="0.25">
      <c r="A116" s="4" t="s">
        <v>304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>
        <v>619.56200000000001</v>
      </c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>
        <v>619.56200000000001</v>
      </c>
      <c r="AR116" t="s">
        <v>304</v>
      </c>
      <c r="AS116" s="6">
        <f t="shared" si="174"/>
        <v>0</v>
      </c>
      <c r="AT116" s="6">
        <f t="shared" si="174"/>
        <v>0</v>
      </c>
      <c r="AU116" s="6">
        <f t="shared" si="174"/>
        <v>0</v>
      </c>
      <c r="AV116" s="6">
        <f t="shared" si="174"/>
        <v>0</v>
      </c>
      <c r="AW116" s="6">
        <f t="shared" si="174"/>
        <v>0</v>
      </c>
      <c r="AX116" s="6">
        <f t="shared" si="174"/>
        <v>0</v>
      </c>
      <c r="AY116" s="6">
        <f t="shared" si="174"/>
        <v>0</v>
      </c>
      <c r="AZ116" s="6">
        <f t="shared" si="174"/>
        <v>0</v>
      </c>
      <c r="BA116" s="6">
        <f t="shared" si="174"/>
        <v>0</v>
      </c>
      <c r="BB116" s="6">
        <f t="shared" si="174"/>
        <v>0</v>
      </c>
      <c r="BC116" s="6">
        <f t="shared" si="175"/>
        <v>0</v>
      </c>
      <c r="BD116" s="6">
        <f t="shared" si="175"/>
        <v>0</v>
      </c>
      <c r="BE116" s="6">
        <f t="shared" si="175"/>
        <v>0</v>
      </c>
      <c r="BF116" s="6">
        <f t="shared" si="175"/>
        <v>0</v>
      </c>
      <c r="BG116" s="6">
        <f t="shared" si="175"/>
        <v>0</v>
      </c>
      <c r="BH116" s="6">
        <f t="shared" si="175"/>
        <v>0</v>
      </c>
      <c r="BI116" s="6">
        <f t="shared" si="175"/>
        <v>0</v>
      </c>
      <c r="BJ116" s="6">
        <f t="shared" si="175"/>
        <v>0</v>
      </c>
      <c r="BK116" s="6">
        <f t="shared" si="175"/>
        <v>0</v>
      </c>
      <c r="BL116" s="6">
        <f t="shared" si="175"/>
        <v>0</v>
      </c>
      <c r="BM116" s="6">
        <f t="shared" si="175"/>
        <v>0</v>
      </c>
      <c r="BN116" s="6">
        <f t="shared" si="175"/>
        <v>0</v>
      </c>
      <c r="BO116" s="6">
        <f t="shared" si="175"/>
        <v>0</v>
      </c>
      <c r="BP116" s="6">
        <f t="shared" si="175"/>
        <v>0</v>
      </c>
      <c r="BQ116" s="6">
        <v>1</v>
      </c>
      <c r="BR116" s="6">
        <f t="shared" si="176"/>
        <v>0</v>
      </c>
      <c r="BS116" s="6">
        <f t="shared" si="176"/>
        <v>0</v>
      </c>
      <c r="BT116" s="6">
        <f t="shared" si="176"/>
        <v>0</v>
      </c>
      <c r="BU116" s="6">
        <f t="shared" si="176"/>
        <v>0</v>
      </c>
      <c r="BV116" s="6">
        <f t="shared" si="176"/>
        <v>0</v>
      </c>
      <c r="BW116" s="6">
        <f t="shared" si="176"/>
        <v>0</v>
      </c>
      <c r="BX116" s="6">
        <f t="shared" si="176"/>
        <v>0</v>
      </c>
      <c r="BY116" s="6">
        <f t="shared" si="176"/>
        <v>0</v>
      </c>
      <c r="BZ116" s="6">
        <f t="shared" si="176"/>
        <v>0</v>
      </c>
      <c r="CA116" s="6">
        <f t="shared" si="176"/>
        <v>0</v>
      </c>
      <c r="CB116" s="6">
        <f t="shared" si="176"/>
        <v>0</v>
      </c>
      <c r="CC116" s="6">
        <f t="shared" si="176"/>
        <v>0</v>
      </c>
      <c r="CD116" s="6">
        <f t="shared" si="176"/>
        <v>0</v>
      </c>
      <c r="CE116">
        <f>0</f>
        <v>0</v>
      </c>
      <c r="CF116">
        <v>619.56200000000001</v>
      </c>
    </row>
    <row r="117" spans="1:84" x14ac:dyDescent="0.25">
      <c r="A117" s="4" t="s">
        <v>307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>
        <v>1858.6860000000001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>
        <v>1858.6860000000001</v>
      </c>
      <c r="AR117" t="s">
        <v>307</v>
      </c>
      <c r="AS117" s="6">
        <f t="shared" ref="AS117:BP117" si="177">(0)/1858.686</f>
        <v>0</v>
      </c>
      <c r="AT117" s="6">
        <f t="shared" si="177"/>
        <v>0</v>
      </c>
      <c r="AU117" s="6">
        <f t="shared" si="177"/>
        <v>0</v>
      </c>
      <c r="AV117" s="6">
        <f t="shared" si="177"/>
        <v>0</v>
      </c>
      <c r="AW117" s="6">
        <f t="shared" si="177"/>
        <v>0</v>
      </c>
      <c r="AX117" s="6">
        <f t="shared" si="177"/>
        <v>0</v>
      </c>
      <c r="AY117" s="6">
        <f t="shared" si="177"/>
        <v>0</v>
      </c>
      <c r="AZ117" s="6">
        <f t="shared" si="177"/>
        <v>0</v>
      </c>
      <c r="BA117" s="6">
        <f t="shared" si="177"/>
        <v>0</v>
      </c>
      <c r="BB117" s="6">
        <f t="shared" si="177"/>
        <v>0</v>
      </c>
      <c r="BC117" s="6">
        <f t="shared" si="177"/>
        <v>0</v>
      </c>
      <c r="BD117" s="6">
        <f t="shared" si="177"/>
        <v>0</v>
      </c>
      <c r="BE117" s="6">
        <f t="shared" si="177"/>
        <v>0</v>
      </c>
      <c r="BF117" s="6">
        <f t="shared" si="177"/>
        <v>0</v>
      </c>
      <c r="BG117" s="6">
        <f t="shared" si="177"/>
        <v>0</v>
      </c>
      <c r="BH117" s="6">
        <f t="shared" si="177"/>
        <v>0</v>
      </c>
      <c r="BI117" s="6">
        <f t="shared" si="177"/>
        <v>0</v>
      </c>
      <c r="BJ117" s="6">
        <f t="shared" si="177"/>
        <v>0</v>
      </c>
      <c r="BK117" s="6">
        <f t="shared" si="177"/>
        <v>0</v>
      </c>
      <c r="BL117" s="6">
        <f t="shared" si="177"/>
        <v>0</v>
      </c>
      <c r="BM117" s="6">
        <f t="shared" si="177"/>
        <v>0</v>
      </c>
      <c r="BN117" s="6">
        <f t="shared" si="177"/>
        <v>0</v>
      </c>
      <c r="BO117" s="6">
        <f t="shared" si="177"/>
        <v>0</v>
      </c>
      <c r="BP117" s="6">
        <f t="shared" si="177"/>
        <v>0</v>
      </c>
      <c r="BQ117" s="6">
        <v>1</v>
      </c>
      <c r="BR117" s="6">
        <f t="shared" ref="BR117:CD117" si="178">(0)/1858.686</f>
        <v>0</v>
      </c>
      <c r="BS117" s="6">
        <f t="shared" si="178"/>
        <v>0</v>
      </c>
      <c r="BT117" s="6">
        <f t="shared" si="178"/>
        <v>0</v>
      </c>
      <c r="BU117" s="6">
        <f t="shared" si="178"/>
        <v>0</v>
      </c>
      <c r="BV117" s="6">
        <f t="shared" si="178"/>
        <v>0</v>
      </c>
      <c r="BW117" s="6">
        <f t="shared" si="178"/>
        <v>0</v>
      </c>
      <c r="BX117" s="6">
        <f t="shared" si="178"/>
        <v>0</v>
      </c>
      <c r="BY117" s="6">
        <f t="shared" si="178"/>
        <v>0</v>
      </c>
      <c r="BZ117" s="6">
        <f t="shared" si="178"/>
        <v>0</v>
      </c>
      <c r="CA117" s="6">
        <f t="shared" si="178"/>
        <v>0</v>
      </c>
      <c r="CB117" s="6">
        <f t="shared" si="178"/>
        <v>0</v>
      </c>
      <c r="CC117" s="6">
        <f t="shared" si="178"/>
        <v>0</v>
      </c>
      <c r="CD117" s="6">
        <f t="shared" si="178"/>
        <v>0</v>
      </c>
      <c r="CE117">
        <f>0</f>
        <v>0</v>
      </c>
      <c r="CF117">
        <v>1858.6860000000001</v>
      </c>
    </row>
    <row r="118" spans="1:84" x14ac:dyDescent="0.25">
      <c r="A118" s="4" t="s">
        <v>306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0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>
        <v>0</v>
      </c>
      <c r="AR118" t="s">
        <v>306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>
        <f>0</f>
        <v>0</v>
      </c>
      <c r="CF118">
        <v>0</v>
      </c>
    </row>
    <row r="119" spans="1:84" x14ac:dyDescent="0.25">
      <c r="A119" s="4" t="s">
        <v>309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>
        <v>2478.248</v>
      </c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>
        <v>2478.248</v>
      </c>
      <c r="AR119" t="s">
        <v>309</v>
      </c>
      <c r="AS119" s="6">
        <f t="shared" ref="AS119:BP119" si="179">(0)/2478.248</f>
        <v>0</v>
      </c>
      <c r="AT119" s="6">
        <f t="shared" si="179"/>
        <v>0</v>
      </c>
      <c r="AU119" s="6">
        <f t="shared" si="179"/>
        <v>0</v>
      </c>
      <c r="AV119" s="6">
        <f t="shared" si="179"/>
        <v>0</v>
      </c>
      <c r="AW119" s="6">
        <f t="shared" si="179"/>
        <v>0</v>
      </c>
      <c r="AX119" s="6">
        <f t="shared" si="179"/>
        <v>0</v>
      </c>
      <c r="AY119" s="6">
        <f t="shared" si="179"/>
        <v>0</v>
      </c>
      <c r="AZ119" s="6">
        <f t="shared" si="179"/>
        <v>0</v>
      </c>
      <c r="BA119" s="6">
        <f t="shared" si="179"/>
        <v>0</v>
      </c>
      <c r="BB119" s="6">
        <f t="shared" si="179"/>
        <v>0</v>
      </c>
      <c r="BC119" s="6">
        <f t="shared" si="179"/>
        <v>0</v>
      </c>
      <c r="BD119" s="6">
        <f t="shared" si="179"/>
        <v>0</v>
      </c>
      <c r="BE119" s="6">
        <f t="shared" si="179"/>
        <v>0</v>
      </c>
      <c r="BF119" s="6">
        <f t="shared" si="179"/>
        <v>0</v>
      </c>
      <c r="BG119" s="6">
        <f t="shared" si="179"/>
        <v>0</v>
      </c>
      <c r="BH119" s="6">
        <f t="shared" si="179"/>
        <v>0</v>
      </c>
      <c r="BI119" s="6">
        <f t="shared" si="179"/>
        <v>0</v>
      </c>
      <c r="BJ119" s="6">
        <f t="shared" si="179"/>
        <v>0</v>
      </c>
      <c r="BK119" s="6">
        <f t="shared" si="179"/>
        <v>0</v>
      </c>
      <c r="BL119" s="6">
        <f t="shared" si="179"/>
        <v>0</v>
      </c>
      <c r="BM119" s="6">
        <f t="shared" si="179"/>
        <v>0</v>
      </c>
      <c r="BN119" s="6">
        <f t="shared" si="179"/>
        <v>0</v>
      </c>
      <c r="BO119" s="6">
        <f t="shared" si="179"/>
        <v>0</v>
      </c>
      <c r="BP119" s="6">
        <f t="shared" si="179"/>
        <v>0</v>
      </c>
      <c r="BQ119" s="6">
        <v>1</v>
      </c>
      <c r="BR119" s="6">
        <f t="shared" ref="BR119:CD119" si="180">(0)/2478.248</f>
        <v>0</v>
      </c>
      <c r="BS119" s="6">
        <f t="shared" si="180"/>
        <v>0</v>
      </c>
      <c r="BT119" s="6">
        <f t="shared" si="180"/>
        <v>0</v>
      </c>
      <c r="BU119" s="6">
        <f t="shared" si="180"/>
        <v>0</v>
      </c>
      <c r="BV119" s="6">
        <f t="shared" si="180"/>
        <v>0</v>
      </c>
      <c r="BW119" s="6">
        <f t="shared" si="180"/>
        <v>0</v>
      </c>
      <c r="BX119" s="6">
        <f t="shared" si="180"/>
        <v>0</v>
      </c>
      <c r="BY119" s="6">
        <f t="shared" si="180"/>
        <v>0</v>
      </c>
      <c r="BZ119" s="6">
        <f t="shared" si="180"/>
        <v>0</v>
      </c>
      <c r="CA119" s="6">
        <f t="shared" si="180"/>
        <v>0</v>
      </c>
      <c r="CB119" s="6">
        <f t="shared" si="180"/>
        <v>0</v>
      </c>
      <c r="CC119" s="6">
        <f t="shared" si="180"/>
        <v>0</v>
      </c>
      <c r="CD119" s="6">
        <f t="shared" si="180"/>
        <v>0</v>
      </c>
      <c r="CE119">
        <f>0</f>
        <v>0</v>
      </c>
      <c r="CF119">
        <v>2478.248</v>
      </c>
    </row>
    <row r="120" spans="1:84" x14ac:dyDescent="0.25">
      <c r="A120" s="4" t="s">
        <v>308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>
        <v>0</v>
      </c>
      <c r="AR120" t="s">
        <v>308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>
        <f>0</f>
        <v>0</v>
      </c>
      <c r="CF120">
        <v>0</v>
      </c>
    </row>
    <row r="121" spans="1:84" x14ac:dyDescent="0.25">
      <c r="A121" s="4" t="s">
        <v>311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1858.6860000000001</v>
      </c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>
        <v>1858.6860000000001</v>
      </c>
      <c r="AR121" t="s">
        <v>311</v>
      </c>
      <c r="AS121" s="6">
        <f t="shared" ref="AS121:BP121" si="181">(0)/1858.686</f>
        <v>0</v>
      </c>
      <c r="AT121" s="6">
        <f t="shared" si="181"/>
        <v>0</v>
      </c>
      <c r="AU121" s="6">
        <f t="shared" si="181"/>
        <v>0</v>
      </c>
      <c r="AV121" s="6">
        <f t="shared" si="181"/>
        <v>0</v>
      </c>
      <c r="AW121" s="6">
        <f t="shared" si="181"/>
        <v>0</v>
      </c>
      <c r="AX121" s="6">
        <f t="shared" si="181"/>
        <v>0</v>
      </c>
      <c r="AY121" s="6">
        <f t="shared" si="181"/>
        <v>0</v>
      </c>
      <c r="AZ121" s="6">
        <f t="shared" si="181"/>
        <v>0</v>
      </c>
      <c r="BA121" s="6">
        <f t="shared" si="181"/>
        <v>0</v>
      </c>
      <c r="BB121" s="6">
        <f t="shared" si="181"/>
        <v>0</v>
      </c>
      <c r="BC121" s="6">
        <f t="shared" si="181"/>
        <v>0</v>
      </c>
      <c r="BD121" s="6">
        <f t="shared" si="181"/>
        <v>0</v>
      </c>
      <c r="BE121" s="6">
        <f t="shared" si="181"/>
        <v>0</v>
      </c>
      <c r="BF121" s="6">
        <f t="shared" si="181"/>
        <v>0</v>
      </c>
      <c r="BG121" s="6">
        <f t="shared" si="181"/>
        <v>0</v>
      </c>
      <c r="BH121" s="6">
        <f t="shared" si="181"/>
        <v>0</v>
      </c>
      <c r="BI121" s="6">
        <f t="shared" si="181"/>
        <v>0</v>
      </c>
      <c r="BJ121" s="6">
        <f t="shared" si="181"/>
        <v>0</v>
      </c>
      <c r="BK121" s="6">
        <f t="shared" si="181"/>
        <v>0</v>
      </c>
      <c r="BL121" s="6">
        <f t="shared" si="181"/>
        <v>0</v>
      </c>
      <c r="BM121" s="6">
        <f t="shared" si="181"/>
        <v>0</v>
      </c>
      <c r="BN121" s="6">
        <f t="shared" si="181"/>
        <v>0</v>
      </c>
      <c r="BO121" s="6">
        <f t="shared" si="181"/>
        <v>0</v>
      </c>
      <c r="BP121" s="6">
        <f t="shared" si="181"/>
        <v>0</v>
      </c>
      <c r="BQ121" s="6">
        <v>1</v>
      </c>
      <c r="BR121" s="6">
        <f t="shared" ref="BR121:CD121" si="182">(0)/1858.686</f>
        <v>0</v>
      </c>
      <c r="BS121" s="6">
        <f t="shared" si="182"/>
        <v>0</v>
      </c>
      <c r="BT121" s="6">
        <f t="shared" si="182"/>
        <v>0</v>
      </c>
      <c r="BU121" s="6">
        <f t="shared" si="182"/>
        <v>0</v>
      </c>
      <c r="BV121" s="6">
        <f t="shared" si="182"/>
        <v>0</v>
      </c>
      <c r="BW121" s="6">
        <f t="shared" si="182"/>
        <v>0</v>
      </c>
      <c r="BX121" s="6">
        <f t="shared" si="182"/>
        <v>0</v>
      </c>
      <c r="BY121" s="6">
        <f t="shared" si="182"/>
        <v>0</v>
      </c>
      <c r="BZ121" s="6">
        <f t="shared" si="182"/>
        <v>0</v>
      </c>
      <c r="CA121" s="6">
        <f t="shared" si="182"/>
        <v>0</v>
      </c>
      <c r="CB121" s="6">
        <f t="shared" si="182"/>
        <v>0</v>
      </c>
      <c r="CC121" s="6">
        <f t="shared" si="182"/>
        <v>0</v>
      </c>
      <c r="CD121" s="6">
        <f t="shared" si="182"/>
        <v>0</v>
      </c>
      <c r="CE121">
        <f>0</f>
        <v>0</v>
      </c>
      <c r="CF121">
        <v>1858.6860000000001</v>
      </c>
    </row>
    <row r="122" spans="1:84" x14ac:dyDescent="0.25">
      <c r="A122" s="4" t="s">
        <v>310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>
        <v>0</v>
      </c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>
        <v>0</v>
      </c>
      <c r="AR122" t="s">
        <v>310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>
        <f>0</f>
        <v>0</v>
      </c>
      <c r="CF122">
        <v>0</v>
      </c>
    </row>
    <row r="123" spans="1:84" x14ac:dyDescent="0.25">
      <c r="A123" s="4" t="s">
        <v>314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>
        <v>0</v>
      </c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>
        <v>0</v>
      </c>
      <c r="AR123" t="s">
        <v>314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>
        <f>0</f>
        <v>0</v>
      </c>
      <c r="CF123">
        <v>0</v>
      </c>
    </row>
    <row r="124" spans="1:84" x14ac:dyDescent="0.25">
      <c r="A124" s="4" t="s">
        <v>313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>
        <v>619.56200000000001</v>
      </c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>
        <v>619.56200000000001</v>
      </c>
      <c r="AR124" t="s">
        <v>313</v>
      </c>
      <c r="AS124" s="6">
        <f t="shared" ref="AS124:BP124" si="183">(0)/619.562</f>
        <v>0</v>
      </c>
      <c r="AT124" s="6">
        <f t="shared" si="183"/>
        <v>0</v>
      </c>
      <c r="AU124" s="6">
        <f t="shared" si="183"/>
        <v>0</v>
      </c>
      <c r="AV124" s="6">
        <f t="shared" si="183"/>
        <v>0</v>
      </c>
      <c r="AW124" s="6">
        <f t="shared" si="183"/>
        <v>0</v>
      </c>
      <c r="AX124" s="6">
        <f t="shared" si="183"/>
        <v>0</v>
      </c>
      <c r="AY124" s="6">
        <f t="shared" si="183"/>
        <v>0</v>
      </c>
      <c r="AZ124" s="6">
        <f t="shared" si="183"/>
        <v>0</v>
      </c>
      <c r="BA124" s="6">
        <f t="shared" si="183"/>
        <v>0</v>
      </c>
      <c r="BB124" s="6">
        <f t="shared" si="183"/>
        <v>0</v>
      </c>
      <c r="BC124" s="6">
        <f t="shared" si="183"/>
        <v>0</v>
      </c>
      <c r="BD124" s="6">
        <f t="shared" si="183"/>
        <v>0</v>
      </c>
      <c r="BE124" s="6">
        <f t="shared" si="183"/>
        <v>0</v>
      </c>
      <c r="BF124" s="6">
        <f t="shared" si="183"/>
        <v>0</v>
      </c>
      <c r="BG124" s="6">
        <f t="shared" si="183"/>
        <v>0</v>
      </c>
      <c r="BH124" s="6">
        <f t="shared" si="183"/>
        <v>0</v>
      </c>
      <c r="BI124" s="6">
        <f t="shared" si="183"/>
        <v>0</v>
      </c>
      <c r="BJ124" s="6">
        <f t="shared" si="183"/>
        <v>0</v>
      </c>
      <c r="BK124" s="6">
        <f t="shared" si="183"/>
        <v>0</v>
      </c>
      <c r="BL124" s="6">
        <f t="shared" si="183"/>
        <v>0</v>
      </c>
      <c r="BM124" s="6">
        <f t="shared" si="183"/>
        <v>0</v>
      </c>
      <c r="BN124" s="6">
        <f t="shared" si="183"/>
        <v>0</v>
      </c>
      <c r="BO124" s="6">
        <f t="shared" si="183"/>
        <v>0</v>
      </c>
      <c r="BP124" s="6">
        <f t="shared" si="183"/>
        <v>0</v>
      </c>
      <c r="BQ124" s="6">
        <v>1</v>
      </c>
      <c r="BR124" s="6">
        <f t="shared" ref="BR124:CD124" si="184">(0)/619.562</f>
        <v>0</v>
      </c>
      <c r="BS124" s="6">
        <f t="shared" si="184"/>
        <v>0</v>
      </c>
      <c r="BT124" s="6">
        <f t="shared" si="184"/>
        <v>0</v>
      </c>
      <c r="BU124" s="6">
        <f t="shared" si="184"/>
        <v>0</v>
      </c>
      <c r="BV124" s="6">
        <f t="shared" si="184"/>
        <v>0</v>
      </c>
      <c r="BW124" s="6">
        <f t="shared" si="184"/>
        <v>0</v>
      </c>
      <c r="BX124" s="6">
        <f t="shared" si="184"/>
        <v>0</v>
      </c>
      <c r="BY124" s="6">
        <f t="shared" si="184"/>
        <v>0</v>
      </c>
      <c r="BZ124" s="6">
        <f t="shared" si="184"/>
        <v>0</v>
      </c>
      <c r="CA124" s="6">
        <f t="shared" si="184"/>
        <v>0</v>
      </c>
      <c r="CB124" s="6">
        <f t="shared" si="184"/>
        <v>0</v>
      </c>
      <c r="CC124" s="6">
        <f t="shared" si="184"/>
        <v>0</v>
      </c>
      <c r="CD124" s="6">
        <f t="shared" si="184"/>
        <v>0</v>
      </c>
      <c r="CE124">
        <f>0</f>
        <v>0</v>
      </c>
      <c r="CF124">
        <v>619.56200000000001</v>
      </c>
    </row>
    <row r="125" spans="1:84" x14ac:dyDescent="0.25">
      <c r="A125" s="4" t="s">
        <v>312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>
        <v>0</v>
      </c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>
        <v>0</v>
      </c>
      <c r="AR125" t="s">
        <v>312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>
        <f>0</f>
        <v>0</v>
      </c>
      <c r="CF125">
        <v>0</v>
      </c>
    </row>
    <row r="126" spans="1:84" x14ac:dyDescent="0.25">
      <c r="A126" s="4" t="s">
        <v>352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>
        <v>0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>
        <v>0</v>
      </c>
      <c r="AR126" t="s">
        <v>352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>
        <f>0</f>
        <v>0</v>
      </c>
      <c r="CF126">
        <v>0</v>
      </c>
    </row>
    <row r="127" spans="1:84" x14ac:dyDescent="0.25">
      <c r="A127" s="4" t="s">
        <v>319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>
        <v>0</v>
      </c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>
        <v>0</v>
      </c>
      <c r="AR127" t="s">
        <v>319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>
        <f>0</f>
        <v>0</v>
      </c>
      <c r="CF127">
        <v>0</v>
      </c>
    </row>
    <row r="128" spans="1:84" x14ac:dyDescent="0.25">
      <c r="A128" s="4" t="s">
        <v>316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>
        <v>0</v>
      </c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>
        <v>0</v>
      </c>
      <c r="AR128" t="s">
        <v>316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>
        <f>0</f>
        <v>0</v>
      </c>
      <c r="CF128">
        <v>0</v>
      </c>
    </row>
    <row r="129" spans="1:84" x14ac:dyDescent="0.25">
      <c r="A129" s="4" t="s">
        <v>315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>
        <v>0</v>
      </c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>
        <v>0</v>
      </c>
      <c r="AR129" t="s">
        <v>315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>
        <f>0</f>
        <v>0</v>
      </c>
      <c r="CF129">
        <v>0</v>
      </c>
    </row>
    <row r="130" spans="1:84" x14ac:dyDescent="0.25">
      <c r="A130" s="4" t="s">
        <v>318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>
        <v>0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>
        <v>0</v>
      </c>
      <c r="AR130" t="s">
        <v>318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>
        <f>0</f>
        <v>0</v>
      </c>
      <c r="CF130">
        <v>0</v>
      </c>
    </row>
    <row r="131" spans="1:84" x14ac:dyDescent="0.25">
      <c r="A131" s="4" t="s">
        <v>317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>
        <v>619.56200000000001</v>
      </c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>
        <v>619.56200000000001</v>
      </c>
      <c r="AR131" t="s">
        <v>317</v>
      </c>
      <c r="AS131" s="6">
        <f t="shared" ref="AS131:BP131" si="185">(0)/619.562</f>
        <v>0</v>
      </c>
      <c r="AT131" s="6">
        <f t="shared" si="185"/>
        <v>0</v>
      </c>
      <c r="AU131" s="6">
        <f t="shared" si="185"/>
        <v>0</v>
      </c>
      <c r="AV131" s="6">
        <f t="shared" si="185"/>
        <v>0</v>
      </c>
      <c r="AW131" s="6">
        <f t="shared" si="185"/>
        <v>0</v>
      </c>
      <c r="AX131" s="6">
        <f t="shared" si="185"/>
        <v>0</v>
      </c>
      <c r="AY131" s="6">
        <f t="shared" si="185"/>
        <v>0</v>
      </c>
      <c r="AZ131" s="6">
        <f t="shared" si="185"/>
        <v>0</v>
      </c>
      <c r="BA131" s="6">
        <f t="shared" si="185"/>
        <v>0</v>
      </c>
      <c r="BB131" s="6">
        <f t="shared" si="185"/>
        <v>0</v>
      </c>
      <c r="BC131" s="6">
        <f t="shared" si="185"/>
        <v>0</v>
      </c>
      <c r="BD131" s="6">
        <f t="shared" si="185"/>
        <v>0</v>
      </c>
      <c r="BE131" s="6">
        <f t="shared" si="185"/>
        <v>0</v>
      </c>
      <c r="BF131" s="6">
        <f t="shared" si="185"/>
        <v>0</v>
      </c>
      <c r="BG131" s="6">
        <f t="shared" si="185"/>
        <v>0</v>
      </c>
      <c r="BH131" s="6">
        <f t="shared" si="185"/>
        <v>0</v>
      </c>
      <c r="BI131" s="6">
        <f t="shared" si="185"/>
        <v>0</v>
      </c>
      <c r="BJ131" s="6">
        <f t="shared" si="185"/>
        <v>0</v>
      </c>
      <c r="BK131" s="6">
        <f t="shared" si="185"/>
        <v>0</v>
      </c>
      <c r="BL131" s="6">
        <f t="shared" si="185"/>
        <v>0</v>
      </c>
      <c r="BM131" s="6">
        <f t="shared" si="185"/>
        <v>0</v>
      </c>
      <c r="BN131" s="6">
        <f t="shared" si="185"/>
        <v>0</v>
      </c>
      <c r="BO131" s="6">
        <f t="shared" si="185"/>
        <v>0</v>
      </c>
      <c r="BP131" s="6">
        <f t="shared" si="185"/>
        <v>0</v>
      </c>
      <c r="BQ131" s="6">
        <v>1</v>
      </c>
      <c r="BR131" s="6">
        <f t="shared" ref="BR131:CD131" si="186">(0)/619.562</f>
        <v>0</v>
      </c>
      <c r="BS131" s="6">
        <f t="shared" si="186"/>
        <v>0</v>
      </c>
      <c r="BT131" s="6">
        <f t="shared" si="186"/>
        <v>0</v>
      </c>
      <c r="BU131" s="6">
        <f t="shared" si="186"/>
        <v>0</v>
      </c>
      <c r="BV131" s="6">
        <f t="shared" si="186"/>
        <v>0</v>
      </c>
      <c r="BW131" s="6">
        <f t="shared" si="186"/>
        <v>0</v>
      </c>
      <c r="BX131" s="6">
        <f t="shared" si="186"/>
        <v>0</v>
      </c>
      <c r="BY131" s="6">
        <f t="shared" si="186"/>
        <v>0</v>
      </c>
      <c r="BZ131" s="6">
        <f t="shared" si="186"/>
        <v>0</v>
      </c>
      <c r="CA131" s="6">
        <f t="shared" si="186"/>
        <v>0</v>
      </c>
      <c r="CB131" s="6">
        <f t="shared" si="186"/>
        <v>0</v>
      </c>
      <c r="CC131" s="6">
        <f t="shared" si="186"/>
        <v>0</v>
      </c>
      <c r="CD131" s="6">
        <f t="shared" si="186"/>
        <v>0</v>
      </c>
      <c r="CE131">
        <f>0</f>
        <v>0</v>
      </c>
      <c r="CF131">
        <v>619.56200000000001</v>
      </c>
    </row>
    <row r="132" spans="1:84" x14ac:dyDescent="0.25">
      <c r="A132" s="4" t="s">
        <v>320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>
        <v>0</v>
      </c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>
        <v>0</v>
      </c>
      <c r="AR132" t="s">
        <v>320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>
        <f>0</f>
        <v>0</v>
      </c>
      <c r="CF132">
        <v>0</v>
      </c>
    </row>
    <row r="133" spans="1:84" x14ac:dyDescent="0.25">
      <c r="A133" s="4" t="s">
        <v>321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>
        <v>0</v>
      </c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>
        <v>0</v>
      </c>
      <c r="AR133" t="s">
        <v>321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>
        <f>0</f>
        <v>0</v>
      </c>
      <c r="CF133">
        <v>0</v>
      </c>
    </row>
    <row r="134" spans="1:84" x14ac:dyDescent="0.25">
      <c r="A134" s="4" t="s">
        <v>324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>
        <v>0</v>
      </c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>
        <v>0</v>
      </c>
      <c r="AR134" t="s">
        <v>324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>
        <f>0</f>
        <v>0</v>
      </c>
      <c r="CF134">
        <v>0</v>
      </c>
    </row>
    <row r="135" spans="1:84" x14ac:dyDescent="0.25">
      <c r="A135" s="4" t="s">
        <v>323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>
        <v>0</v>
      </c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>
        <v>0</v>
      </c>
      <c r="AR135" t="s">
        <v>323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>
        <f>0</f>
        <v>0</v>
      </c>
      <c r="CF135">
        <v>0</v>
      </c>
    </row>
    <row r="136" spans="1:84" x14ac:dyDescent="0.25">
      <c r="A136" s="4" t="s">
        <v>322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>
        <v>0</v>
      </c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>
        <v>0</v>
      </c>
      <c r="AR136" t="s">
        <v>322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>
        <f>0</f>
        <v>0</v>
      </c>
      <c r="CF136">
        <v>0</v>
      </c>
    </row>
    <row r="137" spans="1:84" x14ac:dyDescent="0.25">
      <c r="A137" s="4" t="s">
        <v>327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>
        <v>619.56200000000001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>
        <v>619.56200000000001</v>
      </c>
      <c r="AR137" t="s">
        <v>327</v>
      </c>
      <c r="AS137" s="6">
        <f t="shared" ref="AS137:BB138" si="187">(0)/619.562</f>
        <v>0</v>
      </c>
      <c r="AT137" s="6">
        <f t="shared" si="187"/>
        <v>0</v>
      </c>
      <c r="AU137" s="6">
        <f t="shared" si="187"/>
        <v>0</v>
      </c>
      <c r="AV137" s="6">
        <f t="shared" si="187"/>
        <v>0</v>
      </c>
      <c r="AW137" s="6">
        <f t="shared" si="187"/>
        <v>0</v>
      </c>
      <c r="AX137" s="6">
        <f t="shared" si="187"/>
        <v>0</v>
      </c>
      <c r="AY137" s="6">
        <f t="shared" si="187"/>
        <v>0</v>
      </c>
      <c r="AZ137" s="6">
        <f t="shared" si="187"/>
        <v>0</v>
      </c>
      <c r="BA137" s="6">
        <f t="shared" si="187"/>
        <v>0</v>
      </c>
      <c r="BB137" s="6">
        <f t="shared" si="187"/>
        <v>0</v>
      </c>
      <c r="BC137" s="6">
        <f t="shared" ref="BC137:BP138" si="188">(0)/619.562</f>
        <v>0</v>
      </c>
      <c r="BD137" s="6">
        <f t="shared" si="188"/>
        <v>0</v>
      </c>
      <c r="BE137" s="6">
        <f t="shared" si="188"/>
        <v>0</v>
      </c>
      <c r="BF137" s="6">
        <f t="shared" si="188"/>
        <v>0</v>
      </c>
      <c r="BG137" s="6">
        <f t="shared" si="188"/>
        <v>0</v>
      </c>
      <c r="BH137" s="6">
        <f t="shared" si="188"/>
        <v>0</v>
      </c>
      <c r="BI137" s="6">
        <f t="shared" si="188"/>
        <v>0</v>
      </c>
      <c r="BJ137" s="6">
        <f t="shared" si="188"/>
        <v>0</v>
      </c>
      <c r="BK137" s="6">
        <f t="shared" si="188"/>
        <v>0</v>
      </c>
      <c r="BL137" s="6">
        <f t="shared" si="188"/>
        <v>0</v>
      </c>
      <c r="BM137" s="6">
        <f t="shared" si="188"/>
        <v>0</v>
      </c>
      <c r="BN137" s="6">
        <f t="shared" si="188"/>
        <v>0</v>
      </c>
      <c r="BO137" s="6">
        <f t="shared" si="188"/>
        <v>0</v>
      </c>
      <c r="BP137" s="6">
        <f t="shared" si="188"/>
        <v>0</v>
      </c>
      <c r="BQ137" s="6">
        <v>1</v>
      </c>
      <c r="BR137" s="6">
        <f t="shared" ref="BR137:CD138" si="189">(0)/619.562</f>
        <v>0</v>
      </c>
      <c r="BS137" s="6">
        <f t="shared" si="189"/>
        <v>0</v>
      </c>
      <c r="BT137" s="6">
        <f t="shared" si="189"/>
        <v>0</v>
      </c>
      <c r="BU137" s="6">
        <f t="shared" si="189"/>
        <v>0</v>
      </c>
      <c r="BV137" s="6">
        <f t="shared" si="189"/>
        <v>0</v>
      </c>
      <c r="BW137" s="6">
        <f t="shared" si="189"/>
        <v>0</v>
      </c>
      <c r="BX137" s="6">
        <f t="shared" si="189"/>
        <v>0</v>
      </c>
      <c r="BY137" s="6">
        <f t="shared" si="189"/>
        <v>0</v>
      </c>
      <c r="BZ137" s="6">
        <f t="shared" si="189"/>
        <v>0</v>
      </c>
      <c r="CA137" s="6">
        <f t="shared" si="189"/>
        <v>0</v>
      </c>
      <c r="CB137" s="6">
        <f t="shared" si="189"/>
        <v>0</v>
      </c>
      <c r="CC137" s="6">
        <f t="shared" si="189"/>
        <v>0</v>
      </c>
      <c r="CD137" s="6">
        <f t="shared" si="189"/>
        <v>0</v>
      </c>
      <c r="CE137">
        <f>0</f>
        <v>0</v>
      </c>
      <c r="CF137">
        <v>619.56200000000001</v>
      </c>
    </row>
    <row r="138" spans="1:84" x14ac:dyDescent="0.25">
      <c r="A138" s="4" t="s">
        <v>326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>
        <v>619.56200000000001</v>
      </c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>
        <v>619.56200000000001</v>
      </c>
      <c r="AR138" t="s">
        <v>326</v>
      </c>
      <c r="AS138" s="6">
        <f t="shared" si="187"/>
        <v>0</v>
      </c>
      <c r="AT138" s="6">
        <f t="shared" si="187"/>
        <v>0</v>
      </c>
      <c r="AU138" s="6">
        <f t="shared" si="187"/>
        <v>0</v>
      </c>
      <c r="AV138" s="6">
        <f t="shared" si="187"/>
        <v>0</v>
      </c>
      <c r="AW138" s="6">
        <f t="shared" si="187"/>
        <v>0</v>
      </c>
      <c r="AX138" s="6">
        <f t="shared" si="187"/>
        <v>0</v>
      </c>
      <c r="AY138" s="6">
        <f t="shared" si="187"/>
        <v>0</v>
      </c>
      <c r="AZ138" s="6">
        <f t="shared" si="187"/>
        <v>0</v>
      </c>
      <c r="BA138" s="6">
        <f t="shared" si="187"/>
        <v>0</v>
      </c>
      <c r="BB138" s="6">
        <f t="shared" si="187"/>
        <v>0</v>
      </c>
      <c r="BC138" s="6">
        <f t="shared" si="188"/>
        <v>0</v>
      </c>
      <c r="BD138" s="6">
        <f t="shared" si="188"/>
        <v>0</v>
      </c>
      <c r="BE138" s="6">
        <f t="shared" si="188"/>
        <v>0</v>
      </c>
      <c r="BF138" s="6">
        <f t="shared" si="188"/>
        <v>0</v>
      </c>
      <c r="BG138" s="6">
        <f t="shared" si="188"/>
        <v>0</v>
      </c>
      <c r="BH138" s="6">
        <f t="shared" si="188"/>
        <v>0</v>
      </c>
      <c r="BI138" s="6">
        <f t="shared" si="188"/>
        <v>0</v>
      </c>
      <c r="BJ138" s="6">
        <f t="shared" si="188"/>
        <v>0</v>
      </c>
      <c r="BK138" s="6">
        <f t="shared" si="188"/>
        <v>0</v>
      </c>
      <c r="BL138" s="6">
        <f t="shared" si="188"/>
        <v>0</v>
      </c>
      <c r="BM138" s="6">
        <f t="shared" si="188"/>
        <v>0</v>
      </c>
      <c r="BN138" s="6">
        <f t="shared" si="188"/>
        <v>0</v>
      </c>
      <c r="BO138" s="6">
        <f t="shared" si="188"/>
        <v>0</v>
      </c>
      <c r="BP138" s="6">
        <f t="shared" si="188"/>
        <v>0</v>
      </c>
      <c r="BQ138" s="6">
        <v>1</v>
      </c>
      <c r="BR138" s="6">
        <f t="shared" si="189"/>
        <v>0</v>
      </c>
      <c r="BS138" s="6">
        <f t="shared" si="189"/>
        <v>0</v>
      </c>
      <c r="BT138" s="6">
        <f t="shared" si="189"/>
        <v>0</v>
      </c>
      <c r="BU138" s="6">
        <f t="shared" si="189"/>
        <v>0</v>
      </c>
      <c r="BV138" s="6">
        <f t="shared" si="189"/>
        <v>0</v>
      </c>
      <c r="BW138" s="6">
        <f t="shared" si="189"/>
        <v>0</v>
      </c>
      <c r="BX138" s="6">
        <f t="shared" si="189"/>
        <v>0</v>
      </c>
      <c r="BY138" s="6">
        <f t="shared" si="189"/>
        <v>0</v>
      </c>
      <c r="BZ138" s="6">
        <f t="shared" si="189"/>
        <v>0</v>
      </c>
      <c r="CA138" s="6">
        <f t="shared" si="189"/>
        <v>0</v>
      </c>
      <c r="CB138" s="6">
        <f t="shared" si="189"/>
        <v>0</v>
      </c>
      <c r="CC138" s="6">
        <f t="shared" si="189"/>
        <v>0</v>
      </c>
      <c r="CD138" s="6">
        <f t="shared" si="189"/>
        <v>0</v>
      </c>
      <c r="CE138">
        <f>0</f>
        <v>0</v>
      </c>
      <c r="CF138">
        <v>619.56200000000001</v>
      </c>
    </row>
    <row r="139" spans="1:84" x14ac:dyDescent="0.25">
      <c r="A139" s="4" t="s">
        <v>325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>
        <v>35934.596000000005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>
        <v>35934.596000000005</v>
      </c>
      <c r="AR139" t="s">
        <v>325</v>
      </c>
      <c r="AS139" s="6">
        <f t="shared" ref="AS139:BP139" si="190">(0)/35934.596</f>
        <v>0</v>
      </c>
      <c r="AT139" s="6">
        <f t="shared" si="190"/>
        <v>0</v>
      </c>
      <c r="AU139" s="6">
        <f t="shared" si="190"/>
        <v>0</v>
      </c>
      <c r="AV139" s="6">
        <f t="shared" si="190"/>
        <v>0</v>
      </c>
      <c r="AW139" s="6">
        <f t="shared" si="190"/>
        <v>0</v>
      </c>
      <c r="AX139" s="6">
        <f t="shared" si="190"/>
        <v>0</v>
      </c>
      <c r="AY139" s="6">
        <f t="shared" si="190"/>
        <v>0</v>
      </c>
      <c r="AZ139" s="6">
        <f t="shared" si="190"/>
        <v>0</v>
      </c>
      <c r="BA139" s="6">
        <f t="shared" si="190"/>
        <v>0</v>
      </c>
      <c r="BB139" s="6">
        <f t="shared" si="190"/>
        <v>0</v>
      </c>
      <c r="BC139" s="6">
        <f t="shared" si="190"/>
        <v>0</v>
      </c>
      <c r="BD139" s="6">
        <f t="shared" si="190"/>
        <v>0</v>
      </c>
      <c r="BE139" s="6">
        <f t="shared" si="190"/>
        <v>0</v>
      </c>
      <c r="BF139" s="6">
        <f t="shared" si="190"/>
        <v>0</v>
      </c>
      <c r="BG139" s="6">
        <f t="shared" si="190"/>
        <v>0</v>
      </c>
      <c r="BH139" s="6">
        <f t="shared" si="190"/>
        <v>0</v>
      </c>
      <c r="BI139" s="6">
        <f t="shared" si="190"/>
        <v>0</v>
      </c>
      <c r="BJ139" s="6">
        <f t="shared" si="190"/>
        <v>0</v>
      </c>
      <c r="BK139" s="6">
        <f t="shared" si="190"/>
        <v>0</v>
      </c>
      <c r="BL139" s="6">
        <f t="shared" si="190"/>
        <v>0</v>
      </c>
      <c r="BM139" s="6">
        <f t="shared" si="190"/>
        <v>0</v>
      </c>
      <c r="BN139" s="6">
        <f t="shared" si="190"/>
        <v>0</v>
      </c>
      <c r="BO139" s="6">
        <f t="shared" si="190"/>
        <v>0</v>
      </c>
      <c r="BP139" s="6">
        <f t="shared" si="190"/>
        <v>0</v>
      </c>
      <c r="BQ139" s="6">
        <v>1</v>
      </c>
      <c r="BR139" s="6">
        <f t="shared" ref="BR139:CD139" si="191">(0)/35934.596</f>
        <v>0</v>
      </c>
      <c r="BS139" s="6">
        <f t="shared" si="191"/>
        <v>0</v>
      </c>
      <c r="BT139" s="6">
        <f t="shared" si="191"/>
        <v>0</v>
      </c>
      <c r="BU139" s="6">
        <f t="shared" si="191"/>
        <v>0</v>
      </c>
      <c r="BV139" s="6">
        <f t="shared" si="191"/>
        <v>0</v>
      </c>
      <c r="BW139" s="6">
        <f t="shared" si="191"/>
        <v>0</v>
      </c>
      <c r="BX139" s="6">
        <f t="shared" si="191"/>
        <v>0</v>
      </c>
      <c r="BY139" s="6">
        <f t="shared" si="191"/>
        <v>0</v>
      </c>
      <c r="BZ139" s="6">
        <f t="shared" si="191"/>
        <v>0</v>
      </c>
      <c r="CA139" s="6">
        <f t="shared" si="191"/>
        <v>0</v>
      </c>
      <c r="CB139" s="6">
        <f t="shared" si="191"/>
        <v>0</v>
      </c>
      <c r="CC139" s="6">
        <f t="shared" si="191"/>
        <v>0</v>
      </c>
      <c r="CD139" s="6">
        <f t="shared" si="191"/>
        <v>0</v>
      </c>
      <c r="CE139">
        <f>0</f>
        <v>0</v>
      </c>
      <c r="CF139">
        <v>35934.596000000005</v>
      </c>
    </row>
    <row r="140" spans="1:84" x14ac:dyDescent="0.25">
      <c r="A140" s="4" t="s">
        <v>328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>
        <v>0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>
        <v>0</v>
      </c>
      <c r="AR140" t="s">
        <v>328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E140">
        <f>0</f>
        <v>0</v>
      </c>
      <c r="CF140">
        <v>0</v>
      </c>
    </row>
    <row r="141" spans="1:84" x14ac:dyDescent="0.25">
      <c r="A141" s="4" t="s">
        <v>331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>
        <v>619.56200000000001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>
        <v>619.56200000000001</v>
      </c>
      <c r="AR141" t="s">
        <v>331</v>
      </c>
      <c r="AS141" s="6">
        <f t="shared" ref="AS141:BP141" si="192">(0)/619.562</f>
        <v>0</v>
      </c>
      <c r="AT141" s="6">
        <f t="shared" si="192"/>
        <v>0</v>
      </c>
      <c r="AU141" s="6">
        <f t="shared" si="192"/>
        <v>0</v>
      </c>
      <c r="AV141" s="6">
        <f t="shared" si="192"/>
        <v>0</v>
      </c>
      <c r="AW141" s="6">
        <f t="shared" si="192"/>
        <v>0</v>
      </c>
      <c r="AX141" s="6">
        <f t="shared" si="192"/>
        <v>0</v>
      </c>
      <c r="AY141" s="6">
        <f t="shared" si="192"/>
        <v>0</v>
      </c>
      <c r="AZ141" s="6">
        <f t="shared" si="192"/>
        <v>0</v>
      </c>
      <c r="BA141" s="6">
        <f t="shared" si="192"/>
        <v>0</v>
      </c>
      <c r="BB141" s="6">
        <f t="shared" si="192"/>
        <v>0</v>
      </c>
      <c r="BC141" s="6">
        <f t="shared" si="192"/>
        <v>0</v>
      </c>
      <c r="BD141" s="6">
        <f t="shared" si="192"/>
        <v>0</v>
      </c>
      <c r="BE141" s="6">
        <f t="shared" si="192"/>
        <v>0</v>
      </c>
      <c r="BF141" s="6">
        <f t="shared" si="192"/>
        <v>0</v>
      </c>
      <c r="BG141" s="6">
        <f t="shared" si="192"/>
        <v>0</v>
      </c>
      <c r="BH141" s="6">
        <f t="shared" si="192"/>
        <v>0</v>
      </c>
      <c r="BI141" s="6">
        <f t="shared" si="192"/>
        <v>0</v>
      </c>
      <c r="BJ141" s="6">
        <f t="shared" si="192"/>
        <v>0</v>
      </c>
      <c r="BK141" s="6">
        <f t="shared" si="192"/>
        <v>0</v>
      </c>
      <c r="BL141" s="6">
        <f t="shared" si="192"/>
        <v>0</v>
      </c>
      <c r="BM141" s="6">
        <f t="shared" si="192"/>
        <v>0</v>
      </c>
      <c r="BN141" s="6">
        <f t="shared" si="192"/>
        <v>0</v>
      </c>
      <c r="BO141" s="6">
        <f t="shared" si="192"/>
        <v>0</v>
      </c>
      <c r="BP141" s="6">
        <f t="shared" si="192"/>
        <v>0</v>
      </c>
      <c r="BQ141" s="6">
        <v>1</v>
      </c>
      <c r="BR141" s="6">
        <f t="shared" ref="BR141:CD141" si="193">(0)/619.562</f>
        <v>0</v>
      </c>
      <c r="BS141" s="6">
        <f t="shared" si="193"/>
        <v>0</v>
      </c>
      <c r="BT141" s="6">
        <f t="shared" si="193"/>
        <v>0</v>
      </c>
      <c r="BU141" s="6">
        <f t="shared" si="193"/>
        <v>0</v>
      </c>
      <c r="BV141" s="6">
        <f t="shared" si="193"/>
        <v>0</v>
      </c>
      <c r="BW141" s="6">
        <f t="shared" si="193"/>
        <v>0</v>
      </c>
      <c r="BX141" s="6">
        <f t="shared" si="193"/>
        <v>0</v>
      </c>
      <c r="BY141" s="6">
        <f t="shared" si="193"/>
        <v>0</v>
      </c>
      <c r="BZ141" s="6">
        <f t="shared" si="193"/>
        <v>0</v>
      </c>
      <c r="CA141" s="6">
        <f t="shared" si="193"/>
        <v>0</v>
      </c>
      <c r="CB141" s="6">
        <f t="shared" si="193"/>
        <v>0</v>
      </c>
      <c r="CC141" s="6">
        <f t="shared" si="193"/>
        <v>0</v>
      </c>
      <c r="CD141" s="6">
        <f t="shared" si="193"/>
        <v>0</v>
      </c>
      <c r="CE141">
        <f>0</f>
        <v>0</v>
      </c>
      <c r="CF141">
        <v>619.56200000000001</v>
      </c>
    </row>
    <row r="142" spans="1:84" x14ac:dyDescent="0.25">
      <c r="A142" s="4" t="s">
        <v>329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>
        <v>0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>
        <v>0</v>
      </c>
      <c r="AR142" t="s">
        <v>329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>
        <f>0</f>
        <v>0</v>
      </c>
      <c r="CF142">
        <v>0</v>
      </c>
    </row>
    <row r="143" spans="1:84" x14ac:dyDescent="0.25">
      <c r="A143" s="4" t="s">
        <v>330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>
        <v>0</v>
      </c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>
        <v>0</v>
      </c>
      <c r="AR143" t="s">
        <v>330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>
        <f>0</f>
        <v>0</v>
      </c>
      <c r="CF143">
        <v>0</v>
      </c>
    </row>
    <row r="144" spans="1:84" x14ac:dyDescent="0.25">
      <c r="A144" s="4" t="s">
        <v>332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0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>
        <v>0</v>
      </c>
      <c r="AR144" t="s">
        <v>332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E144">
        <f>0</f>
        <v>0</v>
      </c>
      <c r="CF144">
        <v>0</v>
      </c>
    </row>
    <row r="145" spans="1:84" x14ac:dyDescent="0.25">
      <c r="A145" s="4" t="s">
        <v>339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>
        <v>0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>
        <v>0</v>
      </c>
      <c r="AR145" t="s">
        <v>339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>
        <f>0</f>
        <v>0</v>
      </c>
      <c r="CF145">
        <v>0</v>
      </c>
    </row>
    <row r="146" spans="1:84" x14ac:dyDescent="0.25">
      <c r="A146" s="4" t="s">
        <v>334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>
        <v>0</v>
      </c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>
        <v>0</v>
      </c>
      <c r="AR146" t="s">
        <v>334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>
        <f>0</f>
        <v>0</v>
      </c>
      <c r="CF146">
        <v>0</v>
      </c>
    </row>
    <row r="147" spans="1:84" x14ac:dyDescent="0.25">
      <c r="A147" s="4" t="s">
        <v>333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>
        <v>0</v>
      </c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>
        <v>0</v>
      </c>
      <c r="AR147" t="s">
        <v>333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>
        <f>0</f>
        <v>0</v>
      </c>
      <c r="CF147">
        <v>0</v>
      </c>
    </row>
    <row r="148" spans="1:84" x14ac:dyDescent="0.25">
      <c r="A148" s="4" t="s">
        <v>336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>
        <v>0</v>
      </c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>
        <v>0</v>
      </c>
      <c r="AR148" t="s">
        <v>336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E148">
        <f>0</f>
        <v>0</v>
      </c>
      <c r="CF148">
        <v>0</v>
      </c>
    </row>
    <row r="149" spans="1:84" x14ac:dyDescent="0.25">
      <c r="A149" s="4" t="s">
        <v>335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>
        <v>0</v>
      </c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>
        <v>0</v>
      </c>
      <c r="AR149" t="s">
        <v>335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>
        <f>0</f>
        <v>0</v>
      </c>
      <c r="CF149">
        <v>0</v>
      </c>
    </row>
    <row r="150" spans="1:84" x14ac:dyDescent="0.25">
      <c r="A150" s="4" t="s">
        <v>338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>
        <v>0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>
        <v>0</v>
      </c>
      <c r="AR150" t="s">
        <v>338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>
        <f>0</f>
        <v>0</v>
      </c>
      <c r="CF150">
        <v>0</v>
      </c>
    </row>
    <row r="151" spans="1:84" x14ac:dyDescent="0.25">
      <c r="A151" s="4" t="s">
        <v>337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>
        <v>0</v>
      </c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>
        <v>0</v>
      </c>
      <c r="AR151" t="s">
        <v>337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>
        <f>0</f>
        <v>0</v>
      </c>
      <c r="CF151">
        <v>0</v>
      </c>
    </row>
    <row r="152" spans="1:84" x14ac:dyDescent="0.25">
      <c r="A152" s="4" t="s">
        <v>341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>
        <v>0</v>
      </c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>
        <v>0</v>
      </c>
      <c r="AR152" t="s">
        <v>341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>
        <f>0</f>
        <v>0</v>
      </c>
      <c r="CF152">
        <v>0</v>
      </c>
    </row>
    <row r="153" spans="1:84" x14ac:dyDescent="0.25">
      <c r="A153" s="4" t="s">
        <v>340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>
        <v>0</v>
      </c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>
        <v>0</v>
      </c>
      <c r="AR153" t="s">
        <v>340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>
        <f>0</f>
        <v>0</v>
      </c>
      <c r="CF153">
        <v>0</v>
      </c>
    </row>
    <row r="154" spans="1:84" x14ac:dyDescent="0.25">
      <c r="A154" s="4" t="s">
        <v>344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>
        <v>0</v>
      </c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>
        <v>0</v>
      </c>
      <c r="AR154" t="s">
        <v>344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E154">
        <f>0</f>
        <v>0</v>
      </c>
      <c r="CF154">
        <v>0</v>
      </c>
    </row>
    <row r="155" spans="1:84" x14ac:dyDescent="0.25">
      <c r="A155" s="4" t="s">
        <v>343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>
        <v>0</v>
      </c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>
        <v>0</v>
      </c>
      <c r="AR155" t="s">
        <v>343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>
        <f>0</f>
        <v>0</v>
      </c>
      <c r="CF155">
        <v>0</v>
      </c>
    </row>
    <row r="156" spans="1:84" x14ac:dyDescent="0.25">
      <c r="A156" s="4" t="s">
        <v>342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>
        <v>21684.670000000002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>
        <v>21684.670000000002</v>
      </c>
      <c r="AR156" t="s">
        <v>342</v>
      </c>
      <c r="AS156" s="6">
        <f t="shared" ref="AS156:BP156" si="194">(0)/21684.67</f>
        <v>0</v>
      </c>
      <c r="AT156" s="6">
        <f t="shared" si="194"/>
        <v>0</v>
      </c>
      <c r="AU156" s="6">
        <f t="shared" si="194"/>
        <v>0</v>
      </c>
      <c r="AV156" s="6">
        <f t="shared" si="194"/>
        <v>0</v>
      </c>
      <c r="AW156" s="6">
        <f t="shared" si="194"/>
        <v>0</v>
      </c>
      <c r="AX156" s="6">
        <f t="shared" si="194"/>
        <v>0</v>
      </c>
      <c r="AY156" s="6">
        <f t="shared" si="194"/>
        <v>0</v>
      </c>
      <c r="AZ156" s="6">
        <f t="shared" si="194"/>
        <v>0</v>
      </c>
      <c r="BA156" s="6">
        <f t="shared" si="194"/>
        <v>0</v>
      </c>
      <c r="BB156" s="6">
        <f t="shared" si="194"/>
        <v>0</v>
      </c>
      <c r="BC156" s="6">
        <f t="shared" si="194"/>
        <v>0</v>
      </c>
      <c r="BD156" s="6">
        <f t="shared" si="194"/>
        <v>0</v>
      </c>
      <c r="BE156" s="6">
        <f t="shared" si="194"/>
        <v>0</v>
      </c>
      <c r="BF156" s="6">
        <f t="shared" si="194"/>
        <v>0</v>
      </c>
      <c r="BG156" s="6">
        <f t="shared" si="194"/>
        <v>0</v>
      </c>
      <c r="BH156" s="6">
        <f t="shared" si="194"/>
        <v>0</v>
      </c>
      <c r="BI156" s="6">
        <f t="shared" si="194"/>
        <v>0</v>
      </c>
      <c r="BJ156" s="6">
        <f t="shared" si="194"/>
        <v>0</v>
      </c>
      <c r="BK156" s="6">
        <f t="shared" si="194"/>
        <v>0</v>
      </c>
      <c r="BL156" s="6">
        <f t="shared" si="194"/>
        <v>0</v>
      </c>
      <c r="BM156" s="6">
        <f t="shared" si="194"/>
        <v>0</v>
      </c>
      <c r="BN156" s="6">
        <f t="shared" si="194"/>
        <v>0</v>
      </c>
      <c r="BO156" s="6">
        <f t="shared" si="194"/>
        <v>0</v>
      </c>
      <c r="BP156" s="6">
        <f t="shared" si="194"/>
        <v>0</v>
      </c>
      <c r="BQ156" s="6">
        <v>1</v>
      </c>
      <c r="BR156" s="6">
        <f t="shared" ref="BR156:CD156" si="195">(0)/21684.67</f>
        <v>0</v>
      </c>
      <c r="BS156" s="6">
        <f t="shared" si="195"/>
        <v>0</v>
      </c>
      <c r="BT156" s="6">
        <f t="shared" si="195"/>
        <v>0</v>
      </c>
      <c r="BU156" s="6">
        <f t="shared" si="195"/>
        <v>0</v>
      </c>
      <c r="BV156" s="6">
        <f t="shared" si="195"/>
        <v>0</v>
      </c>
      <c r="BW156" s="6">
        <f t="shared" si="195"/>
        <v>0</v>
      </c>
      <c r="BX156" s="6">
        <f t="shared" si="195"/>
        <v>0</v>
      </c>
      <c r="BY156" s="6">
        <f t="shared" si="195"/>
        <v>0</v>
      </c>
      <c r="BZ156" s="6">
        <f t="shared" si="195"/>
        <v>0</v>
      </c>
      <c r="CA156" s="6">
        <f t="shared" si="195"/>
        <v>0</v>
      </c>
      <c r="CB156" s="6">
        <f t="shared" si="195"/>
        <v>0</v>
      </c>
      <c r="CC156" s="6">
        <f t="shared" si="195"/>
        <v>0</v>
      </c>
      <c r="CD156" s="6">
        <f t="shared" si="195"/>
        <v>0</v>
      </c>
      <c r="CE156">
        <f>0</f>
        <v>0</v>
      </c>
      <c r="CF156">
        <v>21684.670000000002</v>
      </c>
    </row>
    <row r="157" spans="1:84" x14ac:dyDescent="0.25">
      <c r="A157" s="4" t="s">
        <v>351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>
        <v>0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0</v>
      </c>
      <c r="AR157" t="s">
        <v>351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>
        <f>0</f>
        <v>0</v>
      </c>
      <c r="CF157">
        <v>0</v>
      </c>
    </row>
    <row r="158" spans="1:84" x14ac:dyDescent="0.25">
      <c r="A158" s="4" t="s">
        <v>346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>
        <v>0</v>
      </c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>
        <v>0</v>
      </c>
      <c r="AR158" t="s">
        <v>346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>
        <f>0</f>
        <v>0</v>
      </c>
      <c r="CF158">
        <v>0</v>
      </c>
    </row>
    <row r="159" spans="1:84" x14ac:dyDescent="0.25">
      <c r="A159" s="4" t="s">
        <v>345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>
        <v>619.56200000000001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>
        <v>619.56200000000001</v>
      </c>
      <c r="AR159" t="s">
        <v>345</v>
      </c>
      <c r="AS159" s="6">
        <f t="shared" ref="AS159:BP159" si="196">(0)/619.562</f>
        <v>0</v>
      </c>
      <c r="AT159" s="6">
        <f t="shared" si="196"/>
        <v>0</v>
      </c>
      <c r="AU159" s="6">
        <f t="shared" si="196"/>
        <v>0</v>
      </c>
      <c r="AV159" s="6">
        <f t="shared" si="196"/>
        <v>0</v>
      </c>
      <c r="AW159" s="6">
        <f t="shared" si="196"/>
        <v>0</v>
      </c>
      <c r="AX159" s="6">
        <f t="shared" si="196"/>
        <v>0</v>
      </c>
      <c r="AY159" s="6">
        <f t="shared" si="196"/>
        <v>0</v>
      </c>
      <c r="AZ159" s="6">
        <f t="shared" si="196"/>
        <v>0</v>
      </c>
      <c r="BA159" s="6">
        <f t="shared" si="196"/>
        <v>0</v>
      </c>
      <c r="BB159" s="6">
        <f t="shared" si="196"/>
        <v>0</v>
      </c>
      <c r="BC159" s="6">
        <f t="shared" si="196"/>
        <v>0</v>
      </c>
      <c r="BD159" s="6">
        <f t="shared" si="196"/>
        <v>0</v>
      </c>
      <c r="BE159" s="6">
        <f t="shared" si="196"/>
        <v>0</v>
      </c>
      <c r="BF159" s="6">
        <f t="shared" si="196"/>
        <v>0</v>
      </c>
      <c r="BG159" s="6">
        <f t="shared" si="196"/>
        <v>0</v>
      </c>
      <c r="BH159" s="6">
        <f t="shared" si="196"/>
        <v>0</v>
      </c>
      <c r="BI159" s="6">
        <f t="shared" si="196"/>
        <v>0</v>
      </c>
      <c r="BJ159" s="6">
        <f t="shared" si="196"/>
        <v>0</v>
      </c>
      <c r="BK159" s="6">
        <f t="shared" si="196"/>
        <v>0</v>
      </c>
      <c r="BL159" s="6">
        <f t="shared" si="196"/>
        <v>0</v>
      </c>
      <c r="BM159" s="6">
        <f t="shared" si="196"/>
        <v>0</v>
      </c>
      <c r="BN159" s="6">
        <f t="shared" si="196"/>
        <v>0</v>
      </c>
      <c r="BO159" s="6">
        <f t="shared" si="196"/>
        <v>0</v>
      </c>
      <c r="BP159" s="6">
        <f t="shared" si="196"/>
        <v>0</v>
      </c>
      <c r="BQ159" s="6">
        <v>1</v>
      </c>
      <c r="BR159" s="6">
        <f t="shared" ref="BR159:CD159" si="197">(0)/619.562</f>
        <v>0</v>
      </c>
      <c r="BS159" s="6">
        <f t="shared" si="197"/>
        <v>0</v>
      </c>
      <c r="BT159" s="6">
        <f t="shared" si="197"/>
        <v>0</v>
      </c>
      <c r="BU159" s="6">
        <f t="shared" si="197"/>
        <v>0</v>
      </c>
      <c r="BV159" s="6">
        <f t="shared" si="197"/>
        <v>0</v>
      </c>
      <c r="BW159" s="6">
        <f t="shared" si="197"/>
        <v>0</v>
      </c>
      <c r="BX159" s="6">
        <f t="shared" si="197"/>
        <v>0</v>
      </c>
      <c r="BY159" s="6">
        <f t="shared" si="197"/>
        <v>0</v>
      </c>
      <c r="BZ159" s="6">
        <f t="shared" si="197"/>
        <v>0</v>
      </c>
      <c r="CA159" s="6">
        <f t="shared" si="197"/>
        <v>0</v>
      </c>
      <c r="CB159" s="6">
        <f t="shared" si="197"/>
        <v>0</v>
      </c>
      <c r="CC159" s="6">
        <f t="shared" si="197"/>
        <v>0</v>
      </c>
      <c r="CD159" s="6">
        <f t="shared" si="197"/>
        <v>0</v>
      </c>
      <c r="CE159">
        <f>0</f>
        <v>0</v>
      </c>
      <c r="CF159">
        <v>619.56200000000001</v>
      </c>
    </row>
    <row r="160" spans="1:84" x14ac:dyDescent="0.25">
      <c r="A160" s="4" t="s">
        <v>348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>
        <v>0</v>
      </c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>
        <v>0</v>
      </c>
      <c r="AR160" t="s">
        <v>348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v>0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>
        <f>0</f>
        <v>0</v>
      </c>
      <c r="CF160">
        <v>0</v>
      </c>
    </row>
    <row r="161" spans="1:84" x14ac:dyDescent="0.25">
      <c r="A161" s="4" t="s">
        <v>347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>
        <v>0</v>
      </c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>
        <v>0</v>
      </c>
      <c r="AR161" t="s">
        <v>347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>
        <f>0</f>
        <v>0</v>
      </c>
      <c r="CF161">
        <v>0</v>
      </c>
    </row>
    <row r="162" spans="1:84" x14ac:dyDescent="0.25">
      <c r="A162" s="4" t="s">
        <v>350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>
        <v>0</v>
      </c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>
        <v>0</v>
      </c>
      <c r="AR162" t="s">
        <v>350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>
        <f>0</f>
        <v>0</v>
      </c>
      <c r="CF162">
        <v>0</v>
      </c>
    </row>
    <row r="163" spans="1:84" x14ac:dyDescent="0.25">
      <c r="A163" s="4" t="s">
        <v>349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>
        <v>0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>
        <v>0</v>
      </c>
      <c r="AR163" t="s">
        <v>349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0</v>
      </c>
      <c r="CE163">
        <f>0</f>
        <v>0</v>
      </c>
      <c r="CF163">
        <v>0</v>
      </c>
    </row>
    <row r="164" spans="1:84" x14ac:dyDescent="0.25">
      <c r="A164" s="4" t="s">
        <v>353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>
        <v>0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>
        <v>0</v>
      </c>
      <c r="AR164" t="s">
        <v>353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>
        <f>0</f>
        <v>0</v>
      </c>
      <c r="CF164">
        <v>0</v>
      </c>
    </row>
    <row r="165" spans="1:84" x14ac:dyDescent="0.25">
      <c r="A165" s="4" t="s">
        <v>367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>
        <v>3717.3720000000003</v>
      </c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>
        <v>3717.3720000000003</v>
      </c>
      <c r="AR165" t="s">
        <v>367</v>
      </c>
      <c r="AS165" s="6">
        <f t="shared" ref="AS165:BP165" si="198">(0)/3717.372</f>
        <v>0</v>
      </c>
      <c r="AT165" s="6">
        <f t="shared" si="198"/>
        <v>0</v>
      </c>
      <c r="AU165" s="6">
        <f t="shared" si="198"/>
        <v>0</v>
      </c>
      <c r="AV165" s="6">
        <f t="shared" si="198"/>
        <v>0</v>
      </c>
      <c r="AW165" s="6">
        <f t="shared" si="198"/>
        <v>0</v>
      </c>
      <c r="AX165" s="6">
        <f t="shared" si="198"/>
        <v>0</v>
      </c>
      <c r="AY165" s="6">
        <f t="shared" si="198"/>
        <v>0</v>
      </c>
      <c r="AZ165" s="6">
        <f t="shared" si="198"/>
        <v>0</v>
      </c>
      <c r="BA165" s="6">
        <f t="shared" si="198"/>
        <v>0</v>
      </c>
      <c r="BB165" s="6">
        <f t="shared" si="198"/>
        <v>0</v>
      </c>
      <c r="BC165" s="6">
        <f t="shared" si="198"/>
        <v>0</v>
      </c>
      <c r="BD165" s="6">
        <f t="shared" si="198"/>
        <v>0</v>
      </c>
      <c r="BE165" s="6">
        <f t="shared" si="198"/>
        <v>0</v>
      </c>
      <c r="BF165" s="6">
        <f t="shared" si="198"/>
        <v>0</v>
      </c>
      <c r="BG165" s="6">
        <f t="shared" si="198"/>
        <v>0</v>
      </c>
      <c r="BH165" s="6">
        <f t="shared" si="198"/>
        <v>0</v>
      </c>
      <c r="BI165" s="6">
        <f t="shared" si="198"/>
        <v>0</v>
      </c>
      <c r="BJ165" s="6">
        <f t="shared" si="198"/>
        <v>0</v>
      </c>
      <c r="BK165" s="6">
        <f t="shared" si="198"/>
        <v>0</v>
      </c>
      <c r="BL165" s="6">
        <f t="shared" si="198"/>
        <v>0</v>
      </c>
      <c r="BM165" s="6">
        <f t="shared" si="198"/>
        <v>0</v>
      </c>
      <c r="BN165" s="6">
        <f t="shared" si="198"/>
        <v>0</v>
      </c>
      <c r="BO165" s="6">
        <f t="shared" si="198"/>
        <v>0</v>
      </c>
      <c r="BP165" s="6">
        <f t="shared" si="198"/>
        <v>0</v>
      </c>
      <c r="BQ165" s="6">
        <v>1</v>
      </c>
      <c r="BR165" s="6">
        <f t="shared" ref="BR165:CD165" si="199">(0)/3717.372</f>
        <v>0</v>
      </c>
      <c r="BS165" s="6">
        <f t="shared" si="199"/>
        <v>0</v>
      </c>
      <c r="BT165" s="6">
        <f t="shared" si="199"/>
        <v>0</v>
      </c>
      <c r="BU165" s="6">
        <f t="shared" si="199"/>
        <v>0</v>
      </c>
      <c r="BV165" s="6">
        <f t="shared" si="199"/>
        <v>0</v>
      </c>
      <c r="BW165" s="6">
        <f t="shared" si="199"/>
        <v>0</v>
      </c>
      <c r="BX165" s="6">
        <f t="shared" si="199"/>
        <v>0</v>
      </c>
      <c r="BY165" s="6">
        <f t="shared" si="199"/>
        <v>0</v>
      </c>
      <c r="BZ165" s="6">
        <f t="shared" si="199"/>
        <v>0</v>
      </c>
      <c r="CA165" s="6">
        <f t="shared" si="199"/>
        <v>0</v>
      </c>
      <c r="CB165" s="6">
        <f t="shared" si="199"/>
        <v>0</v>
      </c>
      <c r="CC165" s="6">
        <f t="shared" si="199"/>
        <v>0</v>
      </c>
      <c r="CD165" s="6">
        <f t="shared" si="199"/>
        <v>0</v>
      </c>
      <c r="CE165">
        <f>0</f>
        <v>0</v>
      </c>
      <c r="CF165">
        <v>3717.3720000000003</v>
      </c>
    </row>
    <row r="166" spans="1:84" x14ac:dyDescent="0.25">
      <c r="A166" s="4" t="s">
        <v>355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>
        <v>0</v>
      </c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>
        <v>0</v>
      </c>
      <c r="AR166" t="s">
        <v>355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>
        <f>0</f>
        <v>0</v>
      </c>
      <c r="CF166">
        <v>0</v>
      </c>
    </row>
    <row r="167" spans="1:84" x14ac:dyDescent="0.25">
      <c r="A167" s="4" t="s">
        <v>354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>
        <v>619.56200000000001</v>
      </c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>
        <v>619.56200000000001</v>
      </c>
      <c r="AR167" t="s">
        <v>354</v>
      </c>
      <c r="AS167" s="6">
        <f t="shared" ref="AS167:BP167" si="200">(0)/619.562</f>
        <v>0</v>
      </c>
      <c r="AT167" s="6">
        <f t="shared" si="200"/>
        <v>0</v>
      </c>
      <c r="AU167" s="6">
        <f t="shared" si="200"/>
        <v>0</v>
      </c>
      <c r="AV167" s="6">
        <f t="shared" si="200"/>
        <v>0</v>
      </c>
      <c r="AW167" s="6">
        <f t="shared" si="200"/>
        <v>0</v>
      </c>
      <c r="AX167" s="6">
        <f t="shared" si="200"/>
        <v>0</v>
      </c>
      <c r="AY167" s="6">
        <f t="shared" si="200"/>
        <v>0</v>
      </c>
      <c r="AZ167" s="6">
        <f t="shared" si="200"/>
        <v>0</v>
      </c>
      <c r="BA167" s="6">
        <f t="shared" si="200"/>
        <v>0</v>
      </c>
      <c r="BB167" s="6">
        <f t="shared" si="200"/>
        <v>0</v>
      </c>
      <c r="BC167" s="6">
        <f t="shared" si="200"/>
        <v>0</v>
      </c>
      <c r="BD167" s="6">
        <f t="shared" si="200"/>
        <v>0</v>
      </c>
      <c r="BE167" s="6">
        <f t="shared" si="200"/>
        <v>0</v>
      </c>
      <c r="BF167" s="6">
        <f t="shared" si="200"/>
        <v>0</v>
      </c>
      <c r="BG167" s="6">
        <f t="shared" si="200"/>
        <v>0</v>
      </c>
      <c r="BH167" s="6">
        <f t="shared" si="200"/>
        <v>0</v>
      </c>
      <c r="BI167" s="6">
        <f t="shared" si="200"/>
        <v>0</v>
      </c>
      <c r="BJ167" s="6">
        <f t="shared" si="200"/>
        <v>0</v>
      </c>
      <c r="BK167" s="6">
        <f t="shared" si="200"/>
        <v>0</v>
      </c>
      <c r="BL167" s="6">
        <f t="shared" si="200"/>
        <v>0</v>
      </c>
      <c r="BM167" s="6">
        <f t="shared" si="200"/>
        <v>0</v>
      </c>
      <c r="BN167" s="6">
        <f t="shared" si="200"/>
        <v>0</v>
      </c>
      <c r="BO167" s="6">
        <f t="shared" si="200"/>
        <v>0</v>
      </c>
      <c r="BP167" s="6">
        <f t="shared" si="200"/>
        <v>0</v>
      </c>
      <c r="BQ167" s="6">
        <v>1</v>
      </c>
      <c r="BR167" s="6">
        <f t="shared" ref="BR167:CD167" si="201">(0)/619.562</f>
        <v>0</v>
      </c>
      <c r="BS167" s="6">
        <f t="shared" si="201"/>
        <v>0</v>
      </c>
      <c r="BT167" s="6">
        <f t="shared" si="201"/>
        <v>0</v>
      </c>
      <c r="BU167" s="6">
        <f t="shared" si="201"/>
        <v>0</v>
      </c>
      <c r="BV167" s="6">
        <f t="shared" si="201"/>
        <v>0</v>
      </c>
      <c r="BW167" s="6">
        <f t="shared" si="201"/>
        <v>0</v>
      </c>
      <c r="BX167" s="6">
        <f t="shared" si="201"/>
        <v>0</v>
      </c>
      <c r="BY167" s="6">
        <f t="shared" si="201"/>
        <v>0</v>
      </c>
      <c r="BZ167" s="6">
        <f t="shared" si="201"/>
        <v>0</v>
      </c>
      <c r="CA167" s="6">
        <f t="shared" si="201"/>
        <v>0</v>
      </c>
      <c r="CB167" s="6">
        <f t="shared" si="201"/>
        <v>0</v>
      </c>
      <c r="CC167" s="6">
        <f t="shared" si="201"/>
        <v>0</v>
      </c>
      <c r="CD167" s="6">
        <f t="shared" si="201"/>
        <v>0</v>
      </c>
      <c r="CE167">
        <f>0</f>
        <v>0</v>
      </c>
      <c r="CF167">
        <v>619.56200000000001</v>
      </c>
    </row>
    <row r="168" spans="1:84" x14ac:dyDescent="0.25">
      <c r="A168" s="4" t="s">
        <v>356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>
        <v>0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>
        <v>0</v>
      </c>
      <c r="AR168" t="s">
        <v>356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>
        <f>0</f>
        <v>0</v>
      </c>
      <c r="CF168">
        <v>0</v>
      </c>
    </row>
    <row r="169" spans="1:84" x14ac:dyDescent="0.25">
      <c r="A169" s="4" t="s">
        <v>357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>
        <v>7434.7440000000006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>
        <v>7434.7440000000006</v>
      </c>
      <c r="AR169" t="s">
        <v>357</v>
      </c>
      <c r="AS169" s="6">
        <f t="shared" ref="AS169:BP169" si="202">(0)/7434.744</f>
        <v>0</v>
      </c>
      <c r="AT169" s="6">
        <f t="shared" si="202"/>
        <v>0</v>
      </c>
      <c r="AU169" s="6">
        <f t="shared" si="202"/>
        <v>0</v>
      </c>
      <c r="AV169" s="6">
        <f t="shared" si="202"/>
        <v>0</v>
      </c>
      <c r="AW169" s="6">
        <f t="shared" si="202"/>
        <v>0</v>
      </c>
      <c r="AX169" s="6">
        <f t="shared" si="202"/>
        <v>0</v>
      </c>
      <c r="AY169" s="6">
        <f t="shared" si="202"/>
        <v>0</v>
      </c>
      <c r="AZ169" s="6">
        <f t="shared" si="202"/>
        <v>0</v>
      </c>
      <c r="BA169" s="6">
        <f t="shared" si="202"/>
        <v>0</v>
      </c>
      <c r="BB169" s="6">
        <f t="shared" si="202"/>
        <v>0</v>
      </c>
      <c r="BC169" s="6">
        <f t="shared" si="202"/>
        <v>0</v>
      </c>
      <c r="BD169" s="6">
        <f t="shared" si="202"/>
        <v>0</v>
      </c>
      <c r="BE169" s="6">
        <f t="shared" si="202"/>
        <v>0</v>
      </c>
      <c r="BF169" s="6">
        <f t="shared" si="202"/>
        <v>0</v>
      </c>
      <c r="BG169" s="6">
        <f t="shared" si="202"/>
        <v>0</v>
      </c>
      <c r="BH169" s="6">
        <f t="shared" si="202"/>
        <v>0</v>
      </c>
      <c r="BI169" s="6">
        <f t="shared" si="202"/>
        <v>0</v>
      </c>
      <c r="BJ169" s="6">
        <f t="shared" si="202"/>
        <v>0</v>
      </c>
      <c r="BK169" s="6">
        <f t="shared" si="202"/>
        <v>0</v>
      </c>
      <c r="BL169" s="6">
        <f t="shared" si="202"/>
        <v>0</v>
      </c>
      <c r="BM169" s="6">
        <f t="shared" si="202"/>
        <v>0</v>
      </c>
      <c r="BN169" s="6">
        <f t="shared" si="202"/>
        <v>0</v>
      </c>
      <c r="BO169" s="6">
        <f t="shared" si="202"/>
        <v>0</v>
      </c>
      <c r="BP169" s="6">
        <f t="shared" si="202"/>
        <v>0</v>
      </c>
      <c r="BQ169" s="6">
        <v>1</v>
      </c>
      <c r="BR169" s="6">
        <f t="shared" ref="BR169:CD169" si="203">(0)/7434.744</f>
        <v>0</v>
      </c>
      <c r="BS169" s="6">
        <f t="shared" si="203"/>
        <v>0</v>
      </c>
      <c r="BT169" s="6">
        <f t="shared" si="203"/>
        <v>0</v>
      </c>
      <c r="BU169" s="6">
        <f t="shared" si="203"/>
        <v>0</v>
      </c>
      <c r="BV169" s="6">
        <f t="shared" si="203"/>
        <v>0</v>
      </c>
      <c r="BW169" s="6">
        <f t="shared" si="203"/>
        <v>0</v>
      </c>
      <c r="BX169" s="6">
        <f t="shared" si="203"/>
        <v>0</v>
      </c>
      <c r="BY169" s="6">
        <f t="shared" si="203"/>
        <v>0</v>
      </c>
      <c r="BZ169" s="6">
        <f t="shared" si="203"/>
        <v>0</v>
      </c>
      <c r="CA169" s="6">
        <f t="shared" si="203"/>
        <v>0</v>
      </c>
      <c r="CB169" s="6">
        <f t="shared" si="203"/>
        <v>0</v>
      </c>
      <c r="CC169" s="6">
        <f t="shared" si="203"/>
        <v>0</v>
      </c>
      <c r="CD169" s="6">
        <f t="shared" si="203"/>
        <v>0</v>
      </c>
      <c r="CE169">
        <f>0</f>
        <v>0</v>
      </c>
      <c r="CF169">
        <v>7434.7440000000006</v>
      </c>
    </row>
    <row r="170" spans="1:84" x14ac:dyDescent="0.25">
      <c r="A170" s="4" t="s">
        <v>358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>
        <v>0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>
        <v>0</v>
      </c>
      <c r="AR170" t="s">
        <v>358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>
        <f>0</f>
        <v>0</v>
      </c>
      <c r="CF170">
        <v>0</v>
      </c>
    </row>
    <row r="171" spans="1:84" x14ac:dyDescent="0.25">
      <c r="A171" s="4" t="s">
        <v>360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>
        <v>1239.124</v>
      </c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>
        <v>1239.124</v>
      </c>
      <c r="AR171" t="s">
        <v>360</v>
      </c>
      <c r="AS171" s="6">
        <f t="shared" ref="AS171:BP171" si="204">(0)/1239.124</f>
        <v>0</v>
      </c>
      <c r="AT171" s="6">
        <f t="shared" si="204"/>
        <v>0</v>
      </c>
      <c r="AU171" s="6">
        <f t="shared" si="204"/>
        <v>0</v>
      </c>
      <c r="AV171" s="6">
        <f t="shared" si="204"/>
        <v>0</v>
      </c>
      <c r="AW171" s="6">
        <f t="shared" si="204"/>
        <v>0</v>
      </c>
      <c r="AX171" s="6">
        <f t="shared" si="204"/>
        <v>0</v>
      </c>
      <c r="AY171" s="6">
        <f t="shared" si="204"/>
        <v>0</v>
      </c>
      <c r="AZ171" s="6">
        <f t="shared" si="204"/>
        <v>0</v>
      </c>
      <c r="BA171" s="6">
        <f t="shared" si="204"/>
        <v>0</v>
      </c>
      <c r="BB171" s="6">
        <f t="shared" si="204"/>
        <v>0</v>
      </c>
      <c r="BC171" s="6">
        <f t="shared" si="204"/>
        <v>0</v>
      </c>
      <c r="BD171" s="6">
        <f t="shared" si="204"/>
        <v>0</v>
      </c>
      <c r="BE171" s="6">
        <f t="shared" si="204"/>
        <v>0</v>
      </c>
      <c r="BF171" s="6">
        <f t="shared" si="204"/>
        <v>0</v>
      </c>
      <c r="BG171" s="6">
        <f t="shared" si="204"/>
        <v>0</v>
      </c>
      <c r="BH171" s="6">
        <f t="shared" si="204"/>
        <v>0</v>
      </c>
      <c r="BI171" s="6">
        <f t="shared" si="204"/>
        <v>0</v>
      </c>
      <c r="BJ171" s="6">
        <f t="shared" si="204"/>
        <v>0</v>
      </c>
      <c r="BK171" s="6">
        <f t="shared" si="204"/>
        <v>0</v>
      </c>
      <c r="BL171" s="6">
        <f t="shared" si="204"/>
        <v>0</v>
      </c>
      <c r="BM171" s="6">
        <f t="shared" si="204"/>
        <v>0</v>
      </c>
      <c r="BN171" s="6">
        <f t="shared" si="204"/>
        <v>0</v>
      </c>
      <c r="BO171" s="6">
        <f t="shared" si="204"/>
        <v>0</v>
      </c>
      <c r="BP171" s="6">
        <f t="shared" si="204"/>
        <v>0</v>
      </c>
      <c r="BQ171" s="6">
        <v>1</v>
      </c>
      <c r="BR171" s="6">
        <f t="shared" ref="BR171:CD171" si="205">(0)/1239.124</f>
        <v>0</v>
      </c>
      <c r="BS171" s="6">
        <f t="shared" si="205"/>
        <v>0</v>
      </c>
      <c r="BT171" s="6">
        <f t="shared" si="205"/>
        <v>0</v>
      </c>
      <c r="BU171" s="6">
        <f t="shared" si="205"/>
        <v>0</v>
      </c>
      <c r="BV171" s="6">
        <f t="shared" si="205"/>
        <v>0</v>
      </c>
      <c r="BW171" s="6">
        <f t="shared" si="205"/>
        <v>0</v>
      </c>
      <c r="BX171" s="6">
        <f t="shared" si="205"/>
        <v>0</v>
      </c>
      <c r="BY171" s="6">
        <f t="shared" si="205"/>
        <v>0</v>
      </c>
      <c r="BZ171" s="6">
        <f t="shared" si="205"/>
        <v>0</v>
      </c>
      <c r="CA171" s="6">
        <f t="shared" si="205"/>
        <v>0</v>
      </c>
      <c r="CB171" s="6">
        <f t="shared" si="205"/>
        <v>0</v>
      </c>
      <c r="CC171" s="6">
        <f t="shared" si="205"/>
        <v>0</v>
      </c>
      <c r="CD171" s="6">
        <f t="shared" si="205"/>
        <v>0</v>
      </c>
      <c r="CE171">
        <f>0</f>
        <v>0</v>
      </c>
      <c r="CF171">
        <v>1239.124</v>
      </c>
    </row>
    <row r="172" spans="1:84" x14ac:dyDescent="0.25">
      <c r="A172" s="4" t="s">
        <v>359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>
        <v>619.56200000000001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>
        <v>619.56200000000001</v>
      </c>
      <c r="AR172" t="s">
        <v>359</v>
      </c>
      <c r="AS172" s="6">
        <f t="shared" ref="AS172:BP172" si="206">(0)/619.562</f>
        <v>0</v>
      </c>
      <c r="AT172" s="6">
        <f t="shared" si="206"/>
        <v>0</v>
      </c>
      <c r="AU172" s="6">
        <f t="shared" si="206"/>
        <v>0</v>
      </c>
      <c r="AV172" s="6">
        <f t="shared" si="206"/>
        <v>0</v>
      </c>
      <c r="AW172" s="6">
        <f t="shared" si="206"/>
        <v>0</v>
      </c>
      <c r="AX172" s="6">
        <f t="shared" si="206"/>
        <v>0</v>
      </c>
      <c r="AY172" s="6">
        <f t="shared" si="206"/>
        <v>0</v>
      </c>
      <c r="AZ172" s="6">
        <f t="shared" si="206"/>
        <v>0</v>
      </c>
      <c r="BA172" s="6">
        <f t="shared" si="206"/>
        <v>0</v>
      </c>
      <c r="BB172" s="6">
        <f t="shared" si="206"/>
        <v>0</v>
      </c>
      <c r="BC172" s="6">
        <f t="shared" si="206"/>
        <v>0</v>
      </c>
      <c r="BD172" s="6">
        <f t="shared" si="206"/>
        <v>0</v>
      </c>
      <c r="BE172" s="6">
        <f t="shared" si="206"/>
        <v>0</v>
      </c>
      <c r="BF172" s="6">
        <f t="shared" si="206"/>
        <v>0</v>
      </c>
      <c r="BG172" s="6">
        <f t="shared" si="206"/>
        <v>0</v>
      </c>
      <c r="BH172" s="6">
        <f t="shared" si="206"/>
        <v>0</v>
      </c>
      <c r="BI172" s="6">
        <f t="shared" si="206"/>
        <v>0</v>
      </c>
      <c r="BJ172" s="6">
        <f t="shared" si="206"/>
        <v>0</v>
      </c>
      <c r="BK172" s="6">
        <f t="shared" si="206"/>
        <v>0</v>
      </c>
      <c r="BL172" s="6">
        <f t="shared" si="206"/>
        <v>0</v>
      </c>
      <c r="BM172" s="6">
        <f t="shared" si="206"/>
        <v>0</v>
      </c>
      <c r="BN172" s="6">
        <f t="shared" si="206"/>
        <v>0</v>
      </c>
      <c r="BO172" s="6">
        <f t="shared" si="206"/>
        <v>0</v>
      </c>
      <c r="BP172" s="6">
        <f t="shared" si="206"/>
        <v>0</v>
      </c>
      <c r="BQ172" s="6">
        <v>1</v>
      </c>
      <c r="BR172" s="6">
        <f t="shared" ref="BR172:CD172" si="207">(0)/619.562</f>
        <v>0</v>
      </c>
      <c r="BS172" s="6">
        <f t="shared" si="207"/>
        <v>0</v>
      </c>
      <c r="BT172" s="6">
        <f t="shared" si="207"/>
        <v>0</v>
      </c>
      <c r="BU172" s="6">
        <f t="shared" si="207"/>
        <v>0</v>
      </c>
      <c r="BV172" s="6">
        <f t="shared" si="207"/>
        <v>0</v>
      </c>
      <c r="BW172" s="6">
        <f t="shared" si="207"/>
        <v>0</v>
      </c>
      <c r="BX172" s="6">
        <f t="shared" si="207"/>
        <v>0</v>
      </c>
      <c r="BY172" s="6">
        <f t="shared" si="207"/>
        <v>0</v>
      </c>
      <c r="BZ172" s="6">
        <f t="shared" si="207"/>
        <v>0</v>
      </c>
      <c r="CA172" s="6">
        <f t="shared" si="207"/>
        <v>0</v>
      </c>
      <c r="CB172" s="6">
        <f t="shared" si="207"/>
        <v>0</v>
      </c>
      <c r="CC172" s="6">
        <f t="shared" si="207"/>
        <v>0</v>
      </c>
      <c r="CD172" s="6">
        <f t="shared" si="207"/>
        <v>0</v>
      </c>
      <c r="CE172">
        <f>0</f>
        <v>0</v>
      </c>
      <c r="CF172">
        <v>619.56200000000001</v>
      </c>
    </row>
    <row r="173" spans="1:84" x14ac:dyDescent="0.25">
      <c r="A173" s="4" t="s">
        <v>361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0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>
        <v>0</v>
      </c>
      <c r="AR173" t="s">
        <v>361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0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>
        <f>0</f>
        <v>0</v>
      </c>
      <c r="CF173">
        <v>0</v>
      </c>
    </row>
    <row r="174" spans="1:84" x14ac:dyDescent="0.25">
      <c r="A174" s="4" t="s">
        <v>362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>
        <v>0</v>
      </c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>
        <v>0</v>
      </c>
      <c r="AR174" t="s">
        <v>362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>
        <f>0</f>
        <v>0</v>
      </c>
      <c r="CF174">
        <v>0</v>
      </c>
    </row>
    <row r="175" spans="1:84" x14ac:dyDescent="0.25">
      <c r="A175" s="4" t="s">
        <v>366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>
        <v>619.56200000000001</v>
      </c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>
        <v>619.56200000000001</v>
      </c>
      <c r="AR175" t="s">
        <v>366</v>
      </c>
      <c r="AS175" s="6">
        <f t="shared" ref="AS175:BP175" si="208">(0)/619.562</f>
        <v>0</v>
      </c>
      <c r="AT175" s="6">
        <f t="shared" si="208"/>
        <v>0</v>
      </c>
      <c r="AU175" s="6">
        <f t="shared" si="208"/>
        <v>0</v>
      </c>
      <c r="AV175" s="6">
        <f t="shared" si="208"/>
        <v>0</v>
      </c>
      <c r="AW175" s="6">
        <f t="shared" si="208"/>
        <v>0</v>
      </c>
      <c r="AX175" s="6">
        <f t="shared" si="208"/>
        <v>0</v>
      </c>
      <c r="AY175" s="6">
        <f t="shared" si="208"/>
        <v>0</v>
      </c>
      <c r="AZ175" s="6">
        <f t="shared" si="208"/>
        <v>0</v>
      </c>
      <c r="BA175" s="6">
        <f t="shared" si="208"/>
        <v>0</v>
      </c>
      <c r="BB175" s="6">
        <f t="shared" si="208"/>
        <v>0</v>
      </c>
      <c r="BC175" s="6">
        <f t="shared" si="208"/>
        <v>0</v>
      </c>
      <c r="BD175" s="6">
        <f t="shared" si="208"/>
        <v>0</v>
      </c>
      <c r="BE175" s="6">
        <f t="shared" si="208"/>
        <v>0</v>
      </c>
      <c r="BF175" s="6">
        <f t="shared" si="208"/>
        <v>0</v>
      </c>
      <c r="BG175" s="6">
        <f t="shared" si="208"/>
        <v>0</v>
      </c>
      <c r="BH175" s="6">
        <f t="shared" si="208"/>
        <v>0</v>
      </c>
      <c r="BI175" s="6">
        <f t="shared" si="208"/>
        <v>0</v>
      </c>
      <c r="BJ175" s="6">
        <f t="shared" si="208"/>
        <v>0</v>
      </c>
      <c r="BK175" s="6">
        <f t="shared" si="208"/>
        <v>0</v>
      </c>
      <c r="BL175" s="6">
        <f t="shared" si="208"/>
        <v>0</v>
      </c>
      <c r="BM175" s="6">
        <f t="shared" si="208"/>
        <v>0</v>
      </c>
      <c r="BN175" s="6">
        <f t="shared" si="208"/>
        <v>0</v>
      </c>
      <c r="BO175" s="6">
        <f t="shared" si="208"/>
        <v>0</v>
      </c>
      <c r="BP175" s="6">
        <f t="shared" si="208"/>
        <v>0</v>
      </c>
      <c r="BQ175" s="6">
        <v>1</v>
      </c>
      <c r="BR175" s="6">
        <f t="shared" ref="BR175:CD175" si="209">(0)/619.562</f>
        <v>0</v>
      </c>
      <c r="BS175" s="6">
        <f t="shared" si="209"/>
        <v>0</v>
      </c>
      <c r="BT175" s="6">
        <f t="shared" si="209"/>
        <v>0</v>
      </c>
      <c r="BU175" s="6">
        <f t="shared" si="209"/>
        <v>0</v>
      </c>
      <c r="BV175" s="6">
        <f t="shared" si="209"/>
        <v>0</v>
      </c>
      <c r="BW175" s="6">
        <f t="shared" si="209"/>
        <v>0</v>
      </c>
      <c r="BX175" s="6">
        <f t="shared" si="209"/>
        <v>0</v>
      </c>
      <c r="BY175" s="6">
        <f t="shared" si="209"/>
        <v>0</v>
      </c>
      <c r="BZ175" s="6">
        <f t="shared" si="209"/>
        <v>0</v>
      </c>
      <c r="CA175" s="6">
        <f t="shared" si="209"/>
        <v>0</v>
      </c>
      <c r="CB175" s="6">
        <f t="shared" si="209"/>
        <v>0</v>
      </c>
      <c r="CC175" s="6">
        <f t="shared" si="209"/>
        <v>0</v>
      </c>
      <c r="CD175" s="6">
        <f t="shared" si="209"/>
        <v>0</v>
      </c>
      <c r="CE175">
        <f>0</f>
        <v>0</v>
      </c>
      <c r="CF175">
        <v>619.56200000000001</v>
      </c>
    </row>
    <row r="176" spans="1:84" x14ac:dyDescent="0.25">
      <c r="A176" s="4" t="s">
        <v>363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>
        <v>0</v>
      </c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>
        <v>0</v>
      </c>
      <c r="AR176" t="s">
        <v>363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E176">
        <f>0</f>
        <v>0</v>
      </c>
      <c r="CF176">
        <v>0</v>
      </c>
    </row>
    <row r="177" spans="1:84" x14ac:dyDescent="0.25">
      <c r="A177" s="4" t="s">
        <v>364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>
        <v>0</v>
      </c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>
        <v>0</v>
      </c>
      <c r="AR177" t="s">
        <v>364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>
        <f>0</f>
        <v>0</v>
      </c>
      <c r="CF177">
        <v>0</v>
      </c>
    </row>
    <row r="178" spans="1:84" x14ac:dyDescent="0.25">
      <c r="A178" s="4" t="s">
        <v>365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>
        <v>0</v>
      </c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>
        <v>0</v>
      </c>
      <c r="AR178" t="s">
        <v>365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>
        <f>0</f>
        <v>0</v>
      </c>
      <c r="CF178">
        <v>0</v>
      </c>
    </row>
    <row r="179" spans="1:84" x14ac:dyDescent="0.25">
      <c r="A179" s="4" t="s">
        <v>369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>
        <v>31597.661999999997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>
        <v>31597.661999999997</v>
      </c>
      <c r="AR179" t="s">
        <v>369</v>
      </c>
      <c r="AS179" s="6">
        <f t="shared" ref="AS179:BP179" si="210">(0)/31597.662</f>
        <v>0</v>
      </c>
      <c r="AT179" s="6">
        <f t="shared" si="210"/>
        <v>0</v>
      </c>
      <c r="AU179" s="6">
        <f t="shared" si="210"/>
        <v>0</v>
      </c>
      <c r="AV179" s="6">
        <f t="shared" si="210"/>
        <v>0</v>
      </c>
      <c r="AW179" s="6">
        <f t="shared" si="210"/>
        <v>0</v>
      </c>
      <c r="AX179" s="6">
        <f t="shared" si="210"/>
        <v>0</v>
      </c>
      <c r="AY179" s="6">
        <f t="shared" si="210"/>
        <v>0</v>
      </c>
      <c r="AZ179" s="6">
        <f t="shared" si="210"/>
        <v>0</v>
      </c>
      <c r="BA179" s="6">
        <f t="shared" si="210"/>
        <v>0</v>
      </c>
      <c r="BB179" s="6">
        <f t="shared" si="210"/>
        <v>0</v>
      </c>
      <c r="BC179" s="6">
        <f t="shared" si="210"/>
        <v>0</v>
      </c>
      <c r="BD179" s="6">
        <f t="shared" si="210"/>
        <v>0</v>
      </c>
      <c r="BE179" s="6">
        <f t="shared" si="210"/>
        <v>0</v>
      </c>
      <c r="BF179" s="6">
        <f t="shared" si="210"/>
        <v>0</v>
      </c>
      <c r="BG179" s="6">
        <f t="shared" si="210"/>
        <v>0</v>
      </c>
      <c r="BH179" s="6">
        <f t="shared" si="210"/>
        <v>0</v>
      </c>
      <c r="BI179" s="6">
        <f t="shared" si="210"/>
        <v>0</v>
      </c>
      <c r="BJ179" s="6">
        <f t="shared" si="210"/>
        <v>0</v>
      </c>
      <c r="BK179" s="6">
        <f t="shared" si="210"/>
        <v>0</v>
      </c>
      <c r="BL179" s="6">
        <f t="shared" si="210"/>
        <v>0</v>
      </c>
      <c r="BM179" s="6">
        <f t="shared" si="210"/>
        <v>0</v>
      </c>
      <c r="BN179" s="6">
        <f t="shared" si="210"/>
        <v>0</v>
      </c>
      <c r="BO179" s="6">
        <f t="shared" si="210"/>
        <v>0</v>
      </c>
      <c r="BP179" s="6">
        <f t="shared" si="210"/>
        <v>0</v>
      </c>
      <c r="BQ179" s="6">
        <v>1</v>
      </c>
      <c r="BR179" s="6">
        <f t="shared" ref="BR179:CD179" si="211">(0)/31597.662</f>
        <v>0</v>
      </c>
      <c r="BS179" s="6">
        <f t="shared" si="211"/>
        <v>0</v>
      </c>
      <c r="BT179" s="6">
        <f t="shared" si="211"/>
        <v>0</v>
      </c>
      <c r="BU179" s="6">
        <f t="shared" si="211"/>
        <v>0</v>
      </c>
      <c r="BV179" s="6">
        <f t="shared" si="211"/>
        <v>0</v>
      </c>
      <c r="BW179" s="6">
        <f t="shared" si="211"/>
        <v>0</v>
      </c>
      <c r="BX179" s="6">
        <f t="shared" si="211"/>
        <v>0</v>
      </c>
      <c r="BY179" s="6">
        <f t="shared" si="211"/>
        <v>0</v>
      </c>
      <c r="BZ179" s="6">
        <f t="shared" si="211"/>
        <v>0</v>
      </c>
      <c r="CA179" s="6">
        <f t="shared" si="211"/>
        <v>0</v>
      </c>
      <c r="CB179" s="6">
        <f t="shared" si="211"/>
        <v>0</v>
      </c>
      <c r="CC179" s="6">
        <f t="shared" si="211"/>
        <v>0</v>
      </c>
      <c r="CD179" s="6">
        <f t="shared" si="211"/>
        <v>0</v>
      </c>
      <c r="CE179">
        <f>0</f>
        <v>0</v>
      </c>
      <c r="CF179">
        <v>31597.661999999997</v>
      </c>
    </row>
    <row r="180" spans="1:84" x14ac:dyDescent="0.25">
      <c r="A180" s="4" t="s">
        <v>368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>
        <v>3717.3720000000003</v>
      </c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>
        <v>3717.3720000000003</v>
      </c>
      <c r="AR180" t="s">
        <v>368</v>
      </c>
      <c r="AS180" s="6">
        <f t="shared" ref="AS180:BP180" si="212">(0)/3717.372</f>
        <v>0</v>
      </c>
      <c r="AT180" s="6">
        <f t="shared" si="212"/>
        <v>0</v>
      </c>
      <c r="AU180" s="6">
        <f t="shared" si="212"/>
        <v>0</v>
      </c>
      <c r="AV180" s="6">
        <f t="shared" si="212"/>
        <v>0</v>
      </c>
      <c r="AW180" s="6">
        <f t="shared" si="212"/>
        <v>0</v>
      </c>
      <c r="AX180" s="6">
        <f t="shared" si="212"/>
        <v>0</v>
      </c>
      <c r="AY180" s="6">
        <f t="shared" si="212"/>
        <v>0</v>
      </c>
      <c r="AZ180" s="6">
        <f t="shared" si="212"/>
        <v>0</v>
      </c>
      <c r="BA180" s="6">
        <f t="shared" si="212"/>
        <v>0</v>
      </c>
      <c r="BB180" s="6">
        <f t="shared" si="212"/>
        <v>0</v>
      </c>
      <c r="BC180" s="6">
        <f t="shared" si="212"/>
        <v>0</v>
      </c>
      <c r="BD180" s="6">
        <f t="shared" si="212"/>
        <v>0</v>
      </c>
      <c r="BE180" s="6">
        <f t="shared" si="212"/>
        <v>0</v>
      </c>
      <c r="BF180" s="6">
        <f t="shared" si="212"/>
        <v>0</v>
      </c>
      <c r="BG180" s="6">
        <f t="shared" si="212"/>
        <v>0</v>
      </c>
      <c r="BH180" s="6">
        <f t="shared" si="212"/>
        <v>0</v>
      </c>
      <c r="BI180" s="6">
        <f t="shared" si="212"/>
        <v>0</v>
      </c>
      <c r="BJ180" s="6">
        <f t="shared" si="212"/>
        <v>0</v>
      </c>
      <c r="BK180" s="6">
        <f t="shared" si="212"/>
        <v>0</v>
      </c>
      <c r="BL180" s="6">
        <f t="shared" si="212"/>
        <v>0</v>
      </c>
      <c r="BM180" s="6">
        <f t="shared" si="212"/>
        <v>0</v>
      </c>
      <c r="BN180" s="6">
        <f t="shared" si="212"/>
        <v>0</v>
      </c>
      <c r="BO180" s="6">
        <f t="shared" si="212"/>
        <v>0</v>
      </c>
      <c r="BP180" s="6">
        <f t="shared" si="212"/>
        <v>0</v>
      </c>
      <c r="BQ180" s="6">
        <v>1</v>
      </c>
      <c r="BR180" s="6">
        <f t="shared" ref="BR180:CD180" si="213">(0)/3717.372</f>
        <v>0</v>
      </c>
      <c r="BS180" s="6">
        <f t="shared" si="213"/>
        <v>0</v>
      </c>
      <c r="BT180" s="6">
        <f t="shared" si="213"/>
        <v>0</v>
      </c>
      <c r="BU180" s="6">
        <f t="shared" si="213"/>
        <v>0</v>
      </c>
      <c r="BV180" s="6">
        <f t="shared" si="213"/>
        <v>0</v>
      </c>
      <c r="BW180" s="6">
        <f t="shared" si="213"/>
        <v>0</v>
      </c>
      <c r="BX180" s="6">
        <f t="shared" si="213"/>
        <v>0</v>
      </c>
      <c r="BY180" s="6">
        <f t="shared" si="213"/>
        <v>0</v>
      </c>
      <c r="BZ180" s="6">
        <f t="shared" si="213"/>
        <v>0</v>
      </c>
      <c r="CA180" s="6">
        <f t="shared" si="213"/>
        <v>0</v>
      </c>
      <c r="CB180" s="6">
        <f t="shared" si="213"/>
        <v>0</v>
      </c>
      <c r="CC180" s="6">
        <f t="shared" si="213"/>
        <v>0</v>
      </c>
      <c r="CD180" s="6">
        <f t="shared" si="213"/>
        <v>0</v>
      </c>
      <c r="CE180">
        <f>0</f>
        <v>0</v>
      </c>
      <c r="CF180">
        <v>3717.3720000000003</v>
      </c>
    </row>
    <row r="181" spans="1:84" x14ac:dyDescent="0.25">
      <c r="A181" s="4" t="s">
        <v>371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>
        <v>0</v>
      </c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>
        <v>0</v>
      </c>
      <c r="AR181" t="s">
        <v>371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v>0</v>
      </c>
      <c r="BN181" s="6">
        <v>0</v>
      </c>
      <c r="BO181" s="6">
        <v>0</v>
      </c>
      <c r="BP181" s="6">
        <v>0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E181">
        <f>0</f>
        <v>0</v>
      </c>
      <c r="CF181">
        <v>0</v>
      </c>
    </row>
    <row r="182" spans="1:84" x14ac:dyDescent="0.25">
      <c r="A182" s="4" t="s">
        <v>370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>
        <v>0</v>
      </c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>
        <v>0</v>
      </c>
      <c r="AR182" t="s">
        <v>370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>
        <f>0</f>
        <v>0</v>
      </c>
      <c r="CF182">
        <v>0</v>
      </c>
    </row>
    <row r="183" spans="1:84" x14ac:dyDescent="0.25">
      <c r="A183" s="4" t="s">
        <v>373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1239.124</v>
      </c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>
        <v>1239.124</v>
      </c>
      <c r="AR183" t="s">
        <v>373</v>
      </c>
      <c r="AS183" s="6">
        <f t="shared" ref="AS183:BP183" si="214">(0)/1239.124</f>
        <v>0</v>
      </c>
      <c r="AT183" s="6">
        <f t="shared" si="214"/>
        <v>0</v>
      </c>
      <c r="AU183" s="6">
        <f t="shared" si="214"/>
        <v>0</v>
      </c>
      <c r="AV183" s="6">
        <f t="shared" si="214"/>
        <v>0</v>
      </c>
      <c r="AW183" s="6">
        <f t="shared" si="214"/>
        <v>0</v>
      </c>
      <c r="AX183" s="6">
        <f t="shared" si="214"/>
        <v>0</v>
      </c>
      <c r="AY183" s="6">
        <f t="shared" si="214"/>
        <v>0</v>
      </c>
      <c r="AZ183" s="6">
        <f t="shared" si="214"/>
        <v>0</v>
      </c>
      <c r="BA183" s="6">
        <f t="shared" si="214"/>
        <v>0</v>
      </c>
      <c r="BB183" s="6">
        <f t="shared" si="214"/>
        <v>0</v>
      </c>
      <c r="BC183" s="6">
        <f t="shared" si="214"/>
        <v>0</v>
      </c>
      <c r="BD183" s="6">
        <f t="shared" si="214"/>
        <v>0</v>
      </c>
      <c r="BE183" s="6">
        <f t="shared" si="214"/>
        <v>0</v>
      </c>
      <c r="BF183" s="6">
        <f t="shared" si="214"/>
        <v>0</v>
      </c>
      <c r="BG183" s="6">
        <f t="shared" si="214"/>
        <v>0</v>
      </c>
      <c r="BH183" s="6">
        <f t="shared" si="214"/>
        <v>0</v>
      </c>
      <c r="BI183" s="6">
        <f t="shared" si="214"/>
        <v>0</v>
      </c>
      <c r="BJ183" s="6">
        <f t="shared" si="214"/>
        <v>0</v>
      </c>
      <c r="BK183" s="6">
        <f t="shared" si="214"/>
        <v>0</v>
      </c>
      <c r="BL183" s="6">
        <f t="shared" si="214"/>
        <v>0</v>
      </c>
      <c r="BM183" s="6">
        <f t="shared" si="214"/>
        <v>0</v>
      </c>
      <c r="BN183" s="6">
        <f t="shared" si="214"/>
        <v>0</v>
      </c>
      <c r="BO183" s="6">
        <f t="shared" si="214"/>
        <v>0</v>
      </c>
      <c r="BP183" s="6">
        <f t="shared" si="214"/>
        <v>0</v>
      </c>
      <c r="BQ183" s="6">
        <v>1</v>
      </c>
      <c r="BR183" s="6">
        <f t="shared" ref="BR183:CD183" si="215">(0)/1239.124</f>
        <v>0</v>
      </c>
      <c r="BS183" s="6">
        <f t="shared" si="215"/>
        <v>0</v>
      </c>
      <c r="BT183" s="6">
        <f t="shared" si="215"/>
        <v>0</v>
      </c>
      <c r="BU183" s="6">
        <f t="shared" si="215"/>
        <v>0</v>
      </c>
      <c r="BV183" s="6">
        <f t="shared" si="215"/>
        <v>0</v>
      </c>
      <c r="BW183" s="6">
        <f t="shared" si="215"/>
        <v>0</v>
      </c>
      <c r="BX183" s="6">
        <f t="shared" si="215"/>
        <v>0</v>
      </c>
      <c r="BY183" s="6">
        <f t="shared" si="215"/>
        <v>0</v>
      </c>
      <c r="BZ183" s="6">
        <f t="shared" si="215"/>
        <v>0</v>
      </c>
      <c r="CA183" s="6">
        <f t="shared" si="215"/>
        <v>0</v>
      </c>
      <c r="CB183" s="6">
        <f t="shared" si="215"/>
        <v>0</v>
      </c>
      <c r="CC183" s="6">
        <f t="shared" si="215"/>
        <v>0</v>
      </c>
      <c r="CD183" s="6">
        <f t="shared" si="215"/>
        <v>0</v>
      </c>
      <c r="CE183">
        <f>0</f>
        <v>0</v>
      </c>
      <c r="CF183">
        <v>1239.124</v>
      </c>
    </row>
    <row r="184" spans="1:84" x14ac:dyDescent="0.25">
      <c r="A184" s="4" t="s">
        <v>372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>
        <v>0</v>
      </c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>
        <v>0</v>
      </c>
      <c r="AR184" t="s">
        <v>372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>
        <f>0</f>
        <v>0</v>
      </c>
      <c r="CF184">
        <v>0</v>
      </c>
    </row>
    <row r="185" spans="1:84" x14ac:dyDescent="0.25">
      <c r="A185" s="4" t="s">
        <v>375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>
        <v>0</v>
      </c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>
        <v>0</v>
      </c>
      <c r="AR185" t="s">
        <v>375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v>0</v>
      </c>
      <c r="BN185" s="6">
        <v>0</v>
      </c>
      <c r="BO185" s="6">
        <v>0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>
        <f>0</f>
        <v>0</v>
      </c>
      <c r="CF185">
        <v>0</v>
      </c>
    </row>
    <row r="186" spans="1:84" x14ac:dyDescent="0.25">
      <c r="A186" s="4" t="s">
        <v>374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>
        <v>6815.1819999999998</v>
      </c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>
        <v>6815.1819999999998</v>
      </c>
      <c r="AR186" t="s">
        <v>374</v>
      </c>
      <c r="AS186" s="6">
        <f t="shared" ref="AS186:BP186" si="216">(0)/6815.182</f>
        <v>0</v>
      </c>
      <c r="AT186" s="6">
        <f t="shared" si="216"/>
        <v>0</v>
      </c>
      <c r="AU186" s="6">
        <f t="shared" si="216"/>
        <v>0</v>
      </c>
      <c r="AV186" s="6">
        <f t="shared" si="216"/>
        <v>0</v>
      </c>
      <c r="AW186" s="6">
        <f t="shared" si="216"/>
        <v>0</v>
      </c>
      <c r="AX186" s="6">
        <f t="shared" si="216"/>
        <v>0</v>
      </c>
      <c r="AY186" s="6">
        <f t="shared" si="216"/>
        <v>0</v>
      </c>
      <c r="AZ186" s="6">
        <f t="shared" si="216"/>
        <v>0</v>
      </c>
      <c r="BA186" s="6">
        <f t="shared" si="216"/>
        <v>0</v>
      </c>
      <c r="BB186" s="6">
        <f t="shared" si="216"/>
        <v>0</v>
      </c>
      <c r="BC186" s="6">
        <f t="shared" si="216"/>
        <v>0</v>
      </c>
      <c r="BD186" s="6">
        <f t="shared" si="216"/>
        <v>0</v>
      </c>
      <c r="BE186" s="6">
        <f t="shared" si="216"/>
        <v>0</v>
      </c>
      <c r="BF186" s="6">
        <f t="shared" si="216"/>
        <v>0</v>
      </c>
      <c r="BG186" s="6">
        <f t="shared" si="216"/>
        <v>0</v>
      </c>
      <c r="BH186" s="6">
        <f t="shared" si="216"/>
        <v>0</v>
      </c>
      <c r="BI186" s="6">
        <f t="shared" si="216"/>
        <v>0</v>
      </c>
      <c r="BJ186" s="6">
        <f t="shared" si="216"/>
        <v>0</v>
      </c>
      <c r="BK186" s="6">
        <f t="shared" si="216"/>
        <v>0</v>
      </c>
      <c r="BL186" s="6">
        <f t="shared" si="216"/>
        <v>0</v>
      </c>
      <c r="BM186" s="6">
        <f t="shared" si="216"/>
        <v>0</v>
      </c>
      <c r="BN186" s="6">
        <f t="shared" si="216"/>
        <v>0</v>
      </c>
      <c r="BO186" s="6">
        <f t="shared" si="216"/>
        <v>0</v>
      </c>
      <c r="BP186" s="6">
        <f t="shared" si="216"/>
        <v>0</v>
      </c>
      <c r="BQ186" s="6">
        <v>1</v>
      </c>
      <c r="BR186" s="6">
        <f t="shared" ref="BR186:CD186" si="217">(0)/6815.182</f>
        <v>0</v>
      </c>
      <c r="BS186" s="6">
        <f t="shared" si="217"/>
        <v>0</v>
      </c>
      <c r="BT186" s="6">
        <f t="shared" si="217"/>
        <v>0</v>
      </c>
      <c r="BU186" s="6">
        <f t="shared" si="217"/>
        <v>0</v>
      </c>
      <c r="BV186" s="6">
        <f t="shared" si="217"/>
        <v>0</v>
      </c>
      <c r="BW186" s="6">
        <f t="shared" si="217"/>
        <v>0</v>
      </c>
      <c r="BX186" s="6">
        <f t="shared" si="217"/>
        <v>0</v>
      </c>
      <c r="BY186" s="6">
        <f t="shared" si="217"/>
        <v>0</v>
      </c>
      <c r="BZ186" s="6">
        <f t="shared" si="217"/>
        <v>0</v>
      </c>
      <c r="CA186" s="6">
        <f t="shared" si="217"/>
        <v>0</v>
      </c>
      <c r="CB186" s="6">
        <f t="shared" si="217"/>
        <v>0</v>
      </c>
      <c r="CC186" s="6">
        <f t="shared" si="217"/>
        <v>0</v>
      </c>
      <c r="CD186" s="6">
        <f t="shared" si="217"/>
        <v>0</v>
      </c>
      <c r="CE186">
        <f>0</f>
        <v>0</v>
      </c>
      <c r="CF186">
        <v>6815.1819999999998</v>
      </c>
    </row>
    <row r="187" spans="1:84" x14ac:dyDescent="0.25">
      <c r="A187" s="4" t="s">
        <v>384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>
        <v>0</v>
      </c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>
        <v>0</v>
      </c>
      <c r="AR187" t="s">
        <v>384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>
        <f>0</f>
        <v>0</v>
      </c>
      <c r="CF187">
        <v>0</v>
      </c>
    </row>
    <row r="188" spans="1:84" x14ac:dyDescent="0.25">
      <c r="A188" s="4" t="s">
        <v>376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>
        <v>1239.124</v>
      </c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>
        <v>1239.124</v>
      </c>
      <c r="AR188" t="s">
        <v>376</v>
      </c>
      <c r="AS188" s="6">
        <f t="shared" ref="AS188:BP188" si="218">(0)/1239.124</f>
        <v>0</v>
      </c>
      <c r="AT188" s="6">
        <f t="shared" si="218"/>
        <v>0</v>
      </c>
      <c r="AU188" s="6">
        <f t="shared" si="218"/>
        <v>0</v>
      </c>
      <c r="AV188" s="6">
        <f t="shared" si="218"/>
        <v>0</v>
      </c>
      <c r="AW188" s="6">
        <f t="shared" si="218"/>
        <v>0</v>
      </c>
      <c r="AX188" s="6">
        <f t="shared" si="218"/>
        <v>0</v>
      </c>
      <c r="AY188" s="6">
        <f t="shared" si="218"/>
        <v>0</v>
      </c>
      <c r="AZ188" s="6">
        <f t="shared" si="218"/>
        <v>0</v>
      </c>
      <c r="BA188" s="6">
        <f t="shared" si="218"/>
        <v>0</v>
      </c>
      <c r="BB188" s="6">
        <f t="shared" si="218"/>
        <v>0</v>
      </c>
      <c r="BC188" s="6">
        <f t="shared" si="218"/>
        <v>0</v>
      </c>
      <c r="BD188" s="6">
        <f t="shared" si="218"/>
        <v>0</v>
      </c>
      <c r="BE188" s="6">
        <f t="shared" si="218"/>
        <v>0</v>
      </c>
      <c r="BF188" s="6">
        <f t="shared" si="218"/>
        <v>0</v>
      </c>
      <c r="BG188" s="6">
        <f t="shared" si="218"/>
        <v>0</v>
      </c>
      <c r="BH188" s="6">
        <f t="shared" si="218"/>
        <v>0</v>
      </c>
      <c r="BI188" s="6">
        <f t="shared" si="218"/>
        <v>0</v>
      </c>
      <c r="BJ188" s="6">
        <f t="shared" si="218"/>
        <v>0</v>
      </c>
      <c r="BK188" s="6">
        <f t="shared" si="218"/>
        <v>0</v>
      </c>
      <c r="BL188" s="6">
        <f t="shared" si="218"/>
        <v>0</v>
      </c>
      <c r="BM188" s="6">
        <f t="shared" si="218"/>
        <v>0</v>
      </c>
      <c r="BN188" s="6">
        <f t="shared" si="218"/>
        <v>0</v>
      </c>
      <c r="BO188" s="6">
        <f t="shared" si="218"/>
        <v>0</v>
      </c>
      <c r="BP188" s="6">
        <f t="shared" si="218"/>
        <v>0</v>
      </c>
      <c r="BQ188" s="6">
        <v>1</v>
      </c>
      <c r="BR188" s="6">
        <f t="shared" ref="BR188:CD188" si="219">(0)/1239.124</f>
        <v>0</v>
      </c>
      <c r="BS188" s="6">
        <f t="shared" si="219"/>
        <v>0</v>
      </c>
      <c r="BT188" s="6">
        <f t="shared" si="219"/>
        <v>0</v>
      </c>
      <c r="BU188" s="6">
        <f t="shared" si="219"/>
        <v>0</v>
      </c>
      <c r="BV188" s="6">
        <f t="shared" si="219"/>
        <v>0</v>
      </c>
      <c r="BW188" s="6">
        <f t="shared" si="219"/>
        <v>0</v>
      </c>
      <c r="BX188" s="6">
        <f t="shared" si="219"/>
        <v>0</v>
      </c>
      <c r="BY188" s="6">
        <f t="shared" si="219"/>
        <v>0</v>
      </c>
      <c r="BZ188" s="6">
        <f t="shared" si="219"/>
        <v>0</v>
      </c>
      <c r="CA188" s="6">
        <f t="shared" si="219"/>
        <v>0</v>
      </c>
      <c r="CB188" s="6">
        <f t="shared" si="219"/>
        <v>0</v>
      </c>
      <c r="CC188" s="6">
        <f t="shared" si="219"/>
        <v>0</v>
      </c>
      <c r="CD188" s="6">
        <f t="shared" si="219"/>
        <v>0</v>
      </c>
      <c r="CE188">
        <f>0</f>
        <v>0</v>
      </c>
      <c r="CF188">
        <v>1239.124</v>
      </c>
    </row>
    <row r="189" spans="1:84" x14ac:dyDescent="0.25">
      <c r="A189" s="4" t="s">
        <v>378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>
        <v>6195.62</v>
      </c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>
        <v>6195.62</v>
      </c>
      <c r="AR189" t="s">
        <v>378</v>
      </c>
      <c r="AS189" s="6">
        <f t="shared" ref="AS189:BP189" si="220">(0)/6195.62</f>
        <v>0</v>
      </c>
      <c r="AT189" s="6">
        <f t="shared" si="220"/>
        <v>0</v>
      </c>
      <c r="AU189" s="6">
        <f t="shared" si="220"/>
        <v>0</v>
      </c>
      <c r="AV189" s="6">
        <f t="shared" si="220"/>
        <v>0</v>
      </c>
      <c r="AW189" s="6">
        <f t="shared" si="220"/>
        <v>0</v>
      </c>
      <c r="AX189" s="6">
        <f t="shared" si="220"/>
        <v>0</v>
      </c>
      <c r="AY189" s="6">
        <f t="shared" si="220"/>
        <v>0</v>
      </c>
      <c r="AZ189" s="6">
        <f t="shared" si="220"/>
        <v>0</v>
      </c>
      <c r="BA189" s="6">
        <f t="shared" si="220"/>
        <v>0</v>
      </c>
      <c r="BB189" s="6">
        <f t="shared" si="220"/>
        <v>0</v>
      </c>
      <c r="BC189" s="6">
        <f t="shared" si="220"/>
        <v>0</v>
      </c>
      <c r="BD189" s="6">
        <f t="shared" si="220"/>
        <v>0</v>
      </c>
      <c r="BE189" s="6">
        <f t="shared" si="220"/>
        <v>0</v>
      </c>
      <c r="BF189" s="6">
        <f t="shared" si="220"/>
        <v>0</v>
      </c>
      <c r="BG189" s="6">
        <f t="shared" si="220"/>
        <v>0</v>
      </c>
      <c r="BH189" s="6">
        <f t="shared" si="220"/>
        <v>0</v>
      </c>
      <c r="BI189" s="6">
        <f t="shared" si="220"/>
        <v>0</v>
      </c>
      <c r="BJ189" s="6">
        <f t="shared" si="220"/>
        <v>0</v>
      </c>
      <c r="BK189" s="6">
        <f t="shared" si="220"/>
        <v>0</v>
      </c>
      <c r="BL189" s="6">
        <f t="shared" si="220"/>
        <v>0</v>
      </c>
      <c r="BM189" s="6">
        <f t="shared" si="220"/>
        <v>0</v>
      </c>
      <c r="BN189" s="6">
        <f t="shared" si="220"/>
        <v>0</v>
      </c>
      <c r="BO189" s="6">
        <f t="shared" si="220"/>
        <v>0</v>
      </c>
      <c r="BP189" s="6">
        <f t="shared" si="220"/>
        <v>0</v>
      </c>
      <c r="BQ189" s="6">
        <v>1</v>
      </c>
      <c r="BR189" s="6">
        <f t="shared" ref="BR189:CD189" si="221">(0)/6195.62</f>
        <v>0</v>
      </c>
      <c r="BS189" s="6">
        <f t="shared" si="221"/>
        <v>0</v>
      </c>
      <c r="BT189" s="6">
        <f t="shared" si="221"/>
        <v>0</v>
      </c>
      <c r="BU189" s="6">
        <f t="shared" si="221"/>
        <v>0</v>
      </c>
      <c r="BV189" s="6">
        <f t="shared" si="221"/>
        <v>0</v>
      </c>
      <c r="BW189" s="6">
        <f t="shared" si="221"/>
        <v>0</v>
      </c>
      <c r="BX189" s="6">
        <f t="shared" si="221"/>
        <v>0</v>
      </c>
      <c r="BY189" s="6">
        <f t="shared" si="221"/>
        <v>0</v>
      </c>
      <c r="BZ189" s="6">
        <f t="shared" si="221"/>
        <v>0</v>
      </c>
      <c r="CA189" s="6">
        <f t="shared" si="221"/>
        <v>0</v>
      </c>
      <c r="CB189" s="6">
        <f t="shared" si="221"/>
        <v>0</v>
      </c>
      <c r="CC189" s="6">
        <f t="shared" si="221"/>
        <v>0</v>
      </c>
      <c r="CD189" s="6">
        <f t="shared" si="221"/>
        <v>0</v>
      </c>
      <c r="CE189">
        <f>0</f>
        <v>0</v>
      </c>
      <c r="CF189">
        <v>6195.62</v>
      </c>
    </row>
    <row r="190" spans="1:84" x14ac:dyDescent="0.25">
      <c r="A190" s="4" t="s">
        <v>377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>
        <v>619.56200000000001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>
        <v>619.56200000000001</v>
      </c>
      <c r="AR190" t="s">
        <v>377</v>
      </c>
      <c r="AS190" s="6">
        <f t="shared" ref="AS190:BP190" si="222">(0)/619.562</f>
        <v>0</v>
      </c>
      <c r="AT190" s="6">
        <f t="shared" si="222"/>
        <v>0</v>
      </c>
      <c r="AU190" s="6">
        <f t="shared" si="222"/>
        <v>0</v>
      </c>
      <c r="AV190" s="6">
        <f t="shared" si="222"/>
        <v>0</v>
      </c>
      <c r="AW190" s="6">
        <f t="shared" si="222"/>
        <v>0</v>
      </c>
      <c r="AX190" s="6">
        <f t="shared" si="222"/>
        <v>0</v>
      </c>
      <c r="AY190" s="6">
        <f t="shared" si="222"/>
        <v>0</v>
      </c>
      <c r="AZ190" s="6">
        <f t="shared" si="222"/>
        <v>0</v>
      </c>
      <c r="BA190" s="6">
        <f t="shared" si="222"/>
        <v>0</v>
      </c>
      <c r="BB190" s="6">
        <f t="shared" si="222"/>
        <v>0</v>
      </c>
      <c r="BC190" s="6">
        <f t="shared" si="222"/>
        <v>0</v>
      </c>
      <c r="BD190" s="6">
        <f t="shared" si="222"/>
        <v>0</v>
      </c>
      <c r="BE190" s="6">
        <f t="shared" si="222"/>
        <v>0</v>
      </c>
      <c r="BF190" s="6">
        <f t="shared" si="222"/>
        <v>0</v>
      </c>
      <c r="BG190" s="6">
        <f t="shared" si="222"/>
        <v>0</v>
      </c>
      <c r="BH190" s="6">
        <f t="shared" si="222"/>
        <v>0</v>
      </c>
      <c r="BI190" s="6">
        <f t="shared" si="222"/>
        <v>0</v>
      </c>
      <c r="BJ190" s="6">
        <f t="shared" si="222"/>
        <v>0</v>
      </c>
      <c r="BK190" s="6">
        <f t="shared" si="222"/>
        <v>0</v>
      </c>
      <c r="BL190" s="6">
        <f t="shared" si="222"/>
        <v>0</v>
      </c>
      <c r="BM190" s="6">
        <f t="shared" si="222"/>
        <v>0</v>
      </c>
      <c r="BN190" s="6">
        <f t="shared" si="222"/>
        <v>0</v>
      </c>
      <c r="BO190" s="6">
        <f t="shared" si="222"/>
        <v>0</v>
      </c>
      <c r="BP190" s="6">
        <f t="shared" si="222"/>
        <v>0</v>
      </c>
      <c r="BQ190" s="6">
        <v>1</v>
      </c>
      <c r="BR190" s="6">
        <f t="shared" ref="BR190:CD190" si="223">(0)/619.562</f>
        <v>0</v>
      </c>
      <c r="BS190" s="6">
        <f t="shared" si="223"/>
        <v>0</v>
      </c>
      <c r="BT190" s="6">
        <f t="shared" si="223"/>
        <v>0</v>
      </c>
      <c r="BU190" s="6">
        <f t="shared" si="223"/>
        <v>0</v>
      </c>
      <c r="BV190" s="6">
        <f t="shared" si="223"/>
        <v>0</v>
      </c>
      <c r="BW190" s="6">
        <f t="shared" si="223"/>
        <v>0</v>
      </c>
      <c r="BX190" s="6">
        <f t="shared" si="223"/>
        <v>0</v>
      </c>
      <c r="BY190" s="6">
        <f t="shared" si="223"/>
        <v>0</v>
      </c>
      <c r="BZ190" s="6">
        <f t="shared" si="223"/>
        <v>0</v>
      </c>
      <c r="CA190" s="6">
        <f t="shared" si="223"/>
        <v>0</v>
      </c>
      <c r="CB190" s="6">
        <f t="shared" si="223"/>
        <v>0</v>
      </c>
      <c r="CC190" s="6">
        <f t="shared" si="223"/>
        <v>0</v>
      </c>
      <c r="CD190" s="6">
        <f t="shared" si="223"/>
        <v>0</v>
      </c>
      <c r="CE190">
        <f>0</f>
        <v>0</v>
      </c>
      <c r="CF190">
        <v>619.56200000000001</v>
      </c>
    </row>
    <row r="191" spans="1:84" x14ac:dyDescent="0.25">
      <c r="A191" s="4" t="s">
        <v>379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>
        <v>1239.124</v>
      </c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>
        <v>1239.124</v>
      </c>
      <c r="AR191" t="s">
        <v>379</v>
      </c>
      <c r="AS191" s="6">
        <f t="shared" ref="AS191:BP191" si="224">(0)/1239.124</f>
        <v>0</v>
      </c>
      <c r="AT191" s="6">
        <f t="shared" si="224"/>
        <v>0</v>
      </c>
      <c r="AU191" s="6">
        <f t="shared" si="224"/>
        <v>0</v>
      </c>
      <c r="AV191" s="6">
        <f t="shared" si="224"/>
        <v>0</v>
      </c>
      <c r="AW191" s="6">
        <f t="shared" si="224"/>
        <v>0</v>
      </c>
      <c r="AX191" s="6">
        <f t="shared" si="224"/>
        <v>0</v>
      </c>
      <c r="AY191" s="6">
        <f t="shared" si="224"/>
        <v>0</v>
      </c>
      <c r="AZ191" s="6">
        <f t="shared" si="224"/>
        <v>0</v>
      </c>
      <c r="BA191" s="6">
        <f t="shared" si="224"/>
        <v>0</v>
      </c>
      <c r="BB191" s="6">
        <f t="shared" si="224"/>
        <v>0</v>
      </c>
      <c r="BC191" s="6">
        <f t="shared" si="224"/>
        <v>0</v>
      </c>
      <c r="BD191" s="6">
        <f t="shared" si="224"/>
        <v>0</v>
      </c>
      <c r="BE191" s="6">
        <f t="shared" si="224"/>
        <v>0</v>
      </c>
      <c r="BF191" s="6">
        <f t="shared" si="224"/>
        <v>0</v>
      </c>
      <c r="BG191" s="6">
        <f t="shared" si="224"/>
        <v>0</v>
      </c>
      <c r="BH191" s="6">
        <f t="shared" si="224"/>
        <v>0</v>
      </c>
      <c r="BI191" s="6">
        <f t="shared" si="224"/>
        <v>0</v>
      </c>
      <c r="BJ191" s="6">
        <f t="shared" si="224"/>
        <v>0</v>
      </c>
      <c r="BK191" s="6">
        <f t="shared" si="224"/>
        <v>0</v>
      </c>
      <c r="BL191" s="6">
        <f t="shared" si="224"/>
        <v>0</v>
      </c>
      <c r="BM191" s="6">
        <f t="shared" si="224"/>
        <v>0</v>
      </c>
      <c r="BN191" s="6">
        <f t="shared" si="224"/>
        <v>0</v>
      </c>
      <c r="BO191" s="6">
        <f t="shared" si="224"/>
        <v>0</v>
      </c>
      <c r="BP191" s="6">
        <f t="shared" si="224"/>
        <v>0</v>
      </c>
      <c r="BQ191" s="6">
        <v>1</v>
      </c>
      <c r="BR191" s="6">
        <f t="shared" ref="BR191:CD191" si="225">(0)/1239.124</f>
        <v>0</v>
      </c>
      <c r="BS191" s="6">
        <f t="shared" si="225"/>
        <v>0</v>
      </c>
      <c r="BT191" s="6">
        <f t="shared" si="225"/>
        <v>0</v>
      </c>
      <c r="BU191" s="6">
        <f t="shared" si="225"/>
        <v>0</v>
      </c>
      <c r="BV191" s="6">
        <f t="shared" si="225"/>
        <v>0</v>
      </c>
      <c r="BW191" s="6">
        <f t="shared" si="225"/>
        <v>0</v>
      </c>
      <c r="BX191" s="6">
        <f t="shared" si="225"/>
        <v>0</v>
      </c>
      <c r="BY191" s="6">
        <f t="shared" si="225"/>
        <v>0</v>
      </c>
      <c r="BZ191" s="6">
        <f t="shared" si="225"/>
        <v>0</v>
      </c>
      <c r="CA191" s="6">
        <f t="shared" si="225"/>
        <v>0</v>
      </c>
      <c r="CB191" s="6">
        <f t="shared" si="225"/>
        <v>0</v>
      </c>
      <c r="CC191" s="6">
        <f t="shared" si="225"/>
        <v>0</v>
      </c>
      <c r="CD191" s="6">
        <f t="shared" si="225"/>
        <v>0</v>
      </c>
      <c r="CE191">
        <f>0</f>
        <v>0</v>
      </c>
      <c r="CF191">
        <v>1239.124</v>
      </c>
    </row>
    <row r="192" spans="1:84" x14ac:dyDescent="0.25">
      <c r="A192" s="4" t="s">
        <v>381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>
        <v>17967.298000000003</v>
      </c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>
        <v>17967.298000000003</v>
      </c>
      <c r="AR192" t="s">
        <v>381</v>
      </c>
      <c r="AS192" s="6">
        <f t="shared" ref="AS192:BP192" si="226">(0)/17967.298</f>
        <v>0</v>
      </c>
      <c r="AT192" s="6">
        <f t="shared" si="226"/>
        <v>0</v>
      </c>
      <c r="AU192" s="6">
        <f t="shared" si="226"/>
        <v>0</v>
      </c>
      <c r="AV192" s="6">
        <f t="shared" si="226"/>
        <v>0</v>
      </c>
      <c r="AW192" s="6">
        <f t="shared" si="226"/>
        <v>0</v>
      </c>
      <c r="AX192" s="6">
        <f t="shared" si="226"/>
        <v>0</v>
      </c>
      <c r="AY192" s="6">
        <f t="shared" si="226"/>
        <v>0</v>
      </c>
      <c r="AZ192" s="6">
        <f t="shared" si="226"/>
        <v>0</v>
      </c>
      <c r="BA192" s="6">
        <f t="shared" si="226"/>
        <v>0</v>
      </c>
      <c r="BB192" s="6">
        <f t="shared" si="226"/>
        <v>0</v>
      </c>
      <c r="BC192" s="6">
        <f t="shared" si="226"/>
        <v>0</v>
      </c>
      <c r="BD192" s="6">
        <f t="shared" si="226"/>
        <v>0</v>
      </c>
      <c r="BE192" s="6">
        <f t="shared" si="226"/>
        <v>0</v>
      </c>
      <c r="BF192" s="6">
        <f t="shared" si="226"/>
        <v>0</v>
      </c>
      <c r="BG192" s="6">
        <f t="shared" si="226"/>
        <v>0</v>
      </c>
      <c r="BH192" s="6">
        <f t="shared" si="226"/>
        <v>0</v>
      </c>
      <c r="BI192" s="6">
        <f t="shared" si="226"/>
        <v>0</v>
      </c>
      <c r="BJ192" s="6">
        <f t="shared" si="226"/>
        <v>0</v>
      </c>
      <c r="BK192" s="6">
        <f t="shared" si="226"/>
        <v>0</v>
      </c>
      <c r="BL192" s="6">
        <f t="shared" si="226"/>
        <v>0</v>
      </c>
      <c r="BM192" s="6">
        <f t="shared" si="226"/>
        <v>0</v>
      </c>
      <c r="BN192" s="6">
        <f t="shared" si="226"/>
        <v>0</v>
      </c>
      <c r="BO192" s="6">
        <f t="shared" si="226"/>
        <v>0</v>
      </c>
      <c r="BP192" s="6">
        <f t="shared" si="226"/>
        <v>0</v>
      </c>
      <c r="BQ192" s="6">
        <v>1</v>
      </c>
      <c r="BR192" s="6">
        <f t="shared" ref="BR192:CD192" si="227">(0)/17967.298</f>
        <v>0</v>
      </c>
      <c r="BS192" s="6">
        <f t="shared" si="227"/>
        <v>0</v>
      </c>
      <c r="BT192" s="6">
        <f t="shared" si="227"/>
        <v>0</v>
      </c>
      <c r="BU192" s="6">
        <f t="shared" si="227"/>
        <v>0</v>
      </c>
      <c r="BV192" s="6">
        <f t="shared" si="227"/>
        <v>0</v>
      </c>
      <c r="BW192" s="6">
        <f t="shared" si="227"/>
        <v>0</v>
      </c>
      <c r="BX192" s="6">
        <f t="shared" si="227"/>
        <v>0</v>
      </c>
      <c r="BY192" s="6">
        <f t="shared" si="227"/>
        <v>0</v>
      </c>
      <c r="BZ192" s="6">
        <f t="shared" si="227"/>
        <v>0</v>
      </c>
      <c r="CA192" s="6">
        <f t="shared" si="227"/>
        <v>0</v>
      </c>
      <c r="CB192" s="6">
        <f t="shared" si="227"/>
        <v>0</v>
      </c>
      <c r="CC192" s="6">
        <f t="shared" si="227"/>
        <v>0</v>
      </c>
      <c r="CD192" s="6">
        <f t="shared" si="227"/>
        <v>0</v>
      </c>
      <c r="CE192">
        <f>0</f>
        <v>0</v>
      </c>
      <c r="CF192">
        <v>17967.298000000003</v>
      </c>
    </row>
    <row r="193" spans="1:84" x14ac:dyDescent="0.25">
      <c r="A193" s="4" t="s">
        <v>380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>
        <v>9293.43</v>
      </c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>
        <v>9293.43</v>
      </c>
      <c r="AR193" t="s">
        <v>380</v>
      </c>
      <c r="AS193" s="6">
        <f t="shared" ref="AS193:BP193" si="228">(0)/9293.43</f>
        <v>0</v>
      </c>
      <c r="AT193" s="6">
        <f t="shared" si="228"/>
        <v>0</v>
      </c>
      <c r="AU193" s="6">
        <f t="shared" si="228"/>
        <v>0</v>
      </c>
      <c r="AV193" s="6">
        <f t="shared" si="228"/>
        <v>0</v>
      </c>
      <c r="AW193" s="6">
        <f t="shared" si="228"/>
        <v>0</v>
      </c>
      <c r="AX193" s="6">
        <f t="shared" si="228"/>
        <v>0</v>
      </c>
      <c r="AY193" s="6">
        <f t="shared" si="228"/>
        <v>0</v>
      </c>
      <c r="AZ193" s="6">
        <f t="shared" si="228"/>
        <v>0</v>
      </c>
      <c r="BA193" s="6">
        <f t="shared" si="228"/>
        <v>0</v>
      </c>
      <c r="BB193" s="6">
        <f t="shared" si="228"/>
        <v>0</v>
      </c>
      <c r="BC193" s="6">
        <f t="shared" si="228"/>
        <v>0</v>
      </c>
      <c r="BD193" s="6">
        <f t="shared" si="228"/>
        <v>0</v>
      </c>
      <c r="BE193" s="6">
        <f t="shared" si="228"/>
        <v>0</v>
      </c>
      <c r="BF193" s="6">
        <f t="shared" si="228"/>
        <v>0</v>
      </c>
      <c r="BG193" s="6">
        <f t="shared" si="228"/>
        <v>0</v>
      </c>
      <c r="BH193" s="6">
        <f t="shared" si="228"/>
        <v>0</v>
      </c>
      <c r="BI193" s="6">
        <f t="shared" si="228"/>
        <v>0</v>
      </c>
      <c r="BJ193" s="6">
        <f t="shared" si="228"/>
        <v>0</v>
      </c>
      <c r="BK193" s="6">
        <f t="shared" si="228"/>
        <v>0</v>
      </c>
      <c r="BL193" s="6">
        <f t="shared" si="228"/>
        <v>0</v>
      </c>
      <c r="BM193" s="6">
        <f t="shared" si="228"/>
        <v>0</v>
      </c>
      <c r="BN193" s="6">
        <f t="shared" si="228"/>
        <v>0</v>
      </c>
      <c r="BO193" s="6">
        <f t="shared" si="228"/>
        <v>0</v>
      </c>
      <c r="BP193" s="6">
        <f t="shared" si="228"/>
        <v>0</v>
      </c>
      <c r="BQ193" s="6">
        <v>1</v>
      </c>
      <c r="BR193" s="6">
        <f t="shared" ref="BR193:CD193" si="229">(0)/9293.43</f>
        <v>0</v>
      </c>
      <c r="BS193" s="6">
        <f t="shared" si="229"/>
        <v>0</v>
      </c>
      <c r="BT193" s="6">
        <f t="shared" si="229"/>
        <v>0</v>
      </c>
      <c r="BU193" s="6">
        <f t="shared" si="229"/>
        <v>0</v>
      </c>
      <c r="BV193" s="6">
        <f t="shared" si="229"/>
        <v>0</v>
      </c>
      <c r="BW193" s="6">
        <f t="shared" si="229"/>
        <v>0</v>
      </c>
      <c r="BX193" s="6">
        <f t="shared" si="229"/>
        <v>0</v>
      </c>
      <c r="BY193" s="6">
        <f t="shared" si="229"/>
        <v>0</v>
      </c>
      <c r="BZ193" s="6">
        <f t="shared" si="229"/>
        <v>0</v>
      </c>
      <c r="CA193" s="6">
        <f t="shared" si="229"/>
        <v>0</v>
      </c>
      <c r="CB193" s="6">
        <f t="shared" si="229"/>
        <v>0</v>
      </c>
      <c r="CC193" s="6">
        <f t="shared" si="229"/>
        <v>0</v>
      </c>
      <c r="CD193" s="6">
        <f t="shared" si="229"/>
        <v>0</v>
      </c>
      <c r="CE193">
        <f>0</f>
        <v>0</v>
      </c>
      <c r="CF193">
        <v>9293.43</v>
      </c>
    </row>
    <row r="194" spans="1:84" x14ac:dyDescent="0.25">
      <c r="A194" s="4" t="s">
        <v>383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>
        <v>1858.6860000000001</v>
      </c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>
        <v>1858.6860000000001</v>
      </c>
      <c r="AR194" t="s">
        <v>383</v>
      </c>
      <c r="AS194" s="6">
        <f t="shared" ref="AS194:BP194" si="230">(0)/1858.686</f>
        <v>0</v>
      </c>
      <c r="AT194" s="6">
        <f t="shared" si="230"/>
        <v>0</v>
      </c>
      <c r="AU194" s="6">
        <f t="shared" si="230"/>
        <v>0</v>
      </c>
      <c r="AV194" s="6">
        <f t="shared" si="230"/>
        <v>0</v>
      </c>
      <c r="AW194" s="6">
        <f t="shared" si="230"/>
        <v>0</v>
      </c>
      <c r="AX194" s="6">
        <f t="shared" si="230"/>
        <v>0</v>
      </c>
      <c r="AY194" s="6">
        <f t="shared" si="230"/>
        <v>0</v>
      </c>
      <c r="AZ194" s="6">
        <f t="shared" si="230"/>
        <v>0</v>
      </c>
      <c r="BA194" s="6">
        <f t="shared" si="230"/>
        <v>0</v>
      </c>
      <c r="BB194" s="6">
        <f t="shared" si="230"/>
        <v>0</v>
      </c>
      <c r="BC194" s="6">
        <f t="shared" si="230"/>
        <v>0</v>
      </c>
      <c r="BD194" s="6">
        <f t="shared" si="230"/>
        <v>0</v>
      </c>
      <c r="BE194" s="6">
        <f t="shared" si="230"/>
        <v>0</v>
      </c>
      <c r="BF194" s="6">
        <f t="shared" si="230"/>
        <v>0</v>
      </c>
      <c r="BG194" s="6">
        <f t="shared" si="230"/>
        <v>0</v>
      </c>
      <c r="BH194" s="6">
        <f t="shared" si="230"/>
        <v>0</v>
      </c>
      <c r="BI194" s="6">
        <f t="shared" si="230"/>
        <v>0</v>
      </c>
      <c r="BJ194" s="6">
        <f t="shared" si="230"/>
        <v>0</v>
      </c>
      <c r="BK194" s="6">
        <f t="shared" si="230"/>
        <v>0</v>
      </c>
      <c r="BL194" s="6">
        <f t="shared" si="230"/>
        <v>0</v>
      </c>
      <c r="BM194" s="6">
        <f t="shared" si="230"/>
        <v>0</v>
      </c>
      <c r="BN194" s="6">
        <f t="shared" si="230"/>
        <v>0</v>
      </c>
      <c r="BO194" s="6">
        <f t="shared" si="230"/>
        <v>0</v>
      </c>
      <c r="BP194" s="6">
        <f t="shared" si="230"/>
        <v>0</v>
      </c>
      <c r="BQ194" s="6">
        <v>1</v>
      </c>
      <c r="BR194" s="6">
        <f t="shared" ref="BR194:CD194" si="231">(0)/1858.686</f>
        <v>0</v>
      </c>
      <c r="BS194" s="6">
        <f t="shared" si="231"/>
        <v>0</v>
      </c>
      <c r="BT194" s="6">
        <f t="shared" si="231"/>
        <v>0</v>
      </c>
      <c r="BU194" s="6">
        <f t="shared" si="231"/>
        <v>0</v>
      </c>
      <c r="BV194" s="6">
        <f t="shared" si="231"/>
        <v>0</v>
      </c>
      <c r="BW194" s="6">
        <f t="shared" si="231"/>
        <v>0</v>
      </c>
      <c r="BX194" s="6">
        <f t="shared" si="231"/>
        <v>0</v>
      </c>
      <c r="BY194" s="6">
        <f t="shared" si="231"/>
        <v>0</v>
      </c>
      <c r="BZ194" s="6">
        <f t="shared" si="231"/>
        <v>0</v>
      </c>
      <c r="CA194" s="6">
        <f t="shared" si="231"/>
        <v>0</v>
      </c>
      <c r="CB194" s="6">
        <f t="shared" si="231"/>
        <v>0</v>
      </c>
      <c r="CC194" s="6">
        <f t="shared" si="231"/>
        <v>0</v>
      </c>
      <c r="CD194" s="6">
        <f t="shared" si="231"/>
        <v>0</v>
      </c>
      <c r="CE194">
        <f>0</f>
        <v>0</v>
      </c>
      <c r="CF194">
        <v>1858.6860000000001</v>
      </c>
    </row>
    <row r="195" spans="1:84" x14ac:dyDescent="0.25">
      <c r="A195" s="4" t="s">
        <v>382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20445.546000000002</v>
      </c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>
        <v>20445.546000000002</v>
      </c>
      <c r="AR195" t="s">
        <v>382</v>
      </c>
      <c r="AS195" s="6">
        <f t="shared" ref="AS195:BP195" si="232">(0)/20445.546</f>
        <v>0</v>
      </c>
      <c r="AT195" s="6">
        <f t="shared" si="232"/>
        <v>0</v>
      </c>
      <c r="AU195" s="6">
        <f t="shared" si="232"/>
        <v>0</v>
      </c>
      <c r="AV195" s="6">
        <f t="shared" si="232"/>
        <v>0</v>
      </c>
      <c r="AW195" s="6">
        <f t="shared" si="232"/>
        <v>0</v>
      </c>
      <c r="AX195" s="6">
        <f t="shared" si="232"/>
        <v>0</v>
      </c>
      <c r="AY195" s="6">
        <f t="shared" si="232"/>
        <v>0</v>
      </c>
      <c r="AZ195" s="6">
        <f t="shared" si="232"/>
        <v>0</v>
      </c>
      <c r="BA195" s="6">
        <f t="shared" si="232"/>
        <v>0</v>
      </c>
      <c r="BB195" s="6">
        <f t="shared" si="232"/>
        <v>0</v>
      </c>
      <c r="BC195" s="6">
        <f t="shared" si="232"/>
        <v>0</v>
      </c>
      <c r="BD195" s="6">
        <f t="shared" si="232"/>
        <v>0</v>
      </c>
      <c r="BE195" s="6">
        <f t="shared" si="232"/>
        <v>0</v>
      </c>
      <c r="BF195" s="6">
        <f t="shared" si="232"/>
        <v>0</v>
      </c>
      <c r="BG195" s="6">
        <f t="shared" si="232"/>
        <v>0</v>
      </c>
      <c r="BH195" s="6">
        <f t="shared" si="232"/>
        <v>0</v>
      </c>
      <c r="BI195" s="6">
        <f t="shared" si="232"/>
        <v>0</v>
      </c>
      <c r="BJ195" s="6">
        <f t="shared" si="232"/>
        <v>0</v>
      </c>
      <c r="BK195" s="6">
        <f t="shared" si="232"/>
        <v>0</v>
      </c>
      <c r="BL195" s="6">
        <f t="shared" si="232"/>
        <v>0</v>
      </c>
      <c r="BM195" s="6">
        <f t="shared" si="232"/>
        <v>0</v>
      </c>
      <c r="BN195" s="6">
        <f t="shared" si="232"/>
        <v>0</v>
      </c>
      <c r="BO195" s="6">
        <f t="shared" si="232"/>
        <v>0</v>
      </c>
      <c r="BP195" s="6">
        <f t="shared" si="232"/>
        <v>0</v>
      </c>
      <c r="BQ195" s="6">
        <v>1</v>
      </c>
      <c r="BR195" s="6">
        <f t="shared" ref="BR195:CD195" si="233">(0)/20445.546</f>
        <v>0</v>
      </c>
      <c r="BS195" s="6">
        <f t="shared" si="233"/>
        <v>0</v>
      </c>
      <c r="BT195" s="6">
        <f t="shared" si="233"/>
        <v>0</v>
      </c>
      <c r="BU195" s="6">
        <f t="shared" si="233"/>
        <v>0</v>
      </c>
      <c r="BV195" s="6">
        <f t="shared" si="233"/>
        <v>0</v>
      </c>
      <c r="BW195" s="6">
        <f t="shared" si="233"/>
        <v>0</v>
      </c>
      <c r="BX195" s="6">
        <f t="shared" si="233"/>
        <v>0</v>
      </c>
      <c r="BY195" s="6">
        <f t="shared" si="233"/>
        <v>0</v>
      </c>
      <c r="BZ195" s="6">
        <f t="shared" si="233"/>
        <v>0</v>
      </c>
      <c r="CA195" s="6">
        <f t="shared" si="233"/>
        <v>0</v>
      </c>
      <c r="CB195" s="6">
        <f t="shared" si="233"/>
        <v>0</v>
      </c>
      <c r="CC195" s="6">
        <f t="shared" si="233"/>
        <v>0</v>
      </c>
      <c r="CD195" s="6">
        <f t="shared" si="233"/>
        <v>0</v>
      </c>
      <c r="CE195">
        <f>0</f>
        <v>0</v>
      </c>
      <c r="CF195">
        <v>20445.546000000002</v>
      </c>
    </row>
    <row r="196" spans="1:84" x14ac:dyDescent="0.25">
      <c r="A196" s="4" t="s">
        <v>386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619.56200000000001</v>
      </c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>
        <v>619.56200000000001</v>
      </c>
      <c r="AR196" t="s">
        <v>386</v>
      </c>
      <c r="AS196" s="6">
        <f t="shared" ref="AS196:BP196" si="234">(0)/619.562</f>
        <v>0</v>
      </c>
      <c r="AT196" s="6">
        <f t="shared" si="234"/>
        <v>0</v>
      </c>
      <c r="AU196" s="6">
        <f t="shared" si="234"/>
        <v>0</v>
      </c>
      <c r="AV196" s="6">
        <f t="shared" si="234"/>
        <v>0</v>
      </c>
      <c r="AW196" s="6">
        <f t="shared" si="234"/>
        <v>0</v>
      </c>
      <c r="AX196" s="6">
        <f t="shared" si="234"/>
        <v>0</v>
      </c>
      <c r="AY196" s="6">
        <f t="shared" si="234"/>
        <v>0</v>
      </c>
      <c r="AZ196" s="6">
        <f t="shared" si="234"/>
        <v>0</v>
      </c>
      <c r="BA196" s="6">
        <f t="shared" si="234"/>
        <v>0</v>
      </c>
      <c r="BB196" s="6">
        <f t="shared" si="234"/>
        <v>0</v>
      </c>
      <c r="BC196" s="6">
        <f t="shared" si="234"/>
        <v>0</v>
      </c>
      <c r="BD196" s="6">
        <f t="shared" si="234"/>
        <v>0</v>
      </c>
      <c r="BE196" s="6">
        <f t="shared" si="234"/>
        <v>0</v>
      </c>
      <c r="BF196" s="6">
        <f t="shared" si="234"/>
        <v>0</v>
      </c>
      <c r="BG196" s="6">
        <f t="shared" si="234"/>
        <v>0</v>
      </c>
      <c r="BH196" s="6">
        <f t="shared" si="234"/>
        <v>0</v>
      </c>
      <c r="BI196" s="6">
        <f t="shared" si="234"/>
        <v>0</v>
      </c>
      <c r="BJ196" s="6">
        <f t="shared" si="234"/>
        <v>0</v>
      </c>
      <c r="BK196" s="6">
        <f t="shared" si="234"/>
        <v>0</v>
      </c>
      <c r="BL196" s="6">
        <f t="shared" si="234"/>
        <v>0</v>
      </c>
      <c r="BM196" s="6">
        <f t="shared" si="234"/>
        <v>0</v>
      </c>
      <c r="BN196" s="6">
        <f t="shared" si="234"/>
        <v>0</v>
      </c>
      <c r="BO196" s="6">
        <f t="shared" si="234"/>
        <v>0</v>
      </c>
      <c r="BP196" s="6">
        <f t="shared" si="234"/>
        <v>0</v>
      </c>
      <c r="BQ196" s="6">
        <v>1</v>
      </c>
      <c r="BR196" s="6">
        <f t="shared" ref="BR196:CD196" si="235">(0)/619.562</f>
        <v>0</v>
      </c>
      <c r="BS196" s="6">
        <f t="shared" si="235"/>
        <v>0</v>
      </c>
      <c r="BT196" s="6">
        <f t="shared" si="235"/>
        <v>0</v>
      </c>
      <c r="BU196" s="6">
        <f t="shared" si="235"/>
        <v>0</v>
      </c>
      <c r="BV196" s="6">
        <f t="shared" si="235"/>
        <v>0</v>
      </c>
      <c r="BW196" s="6">
        <f t="shared" si="235"/>
        <v>0</v>
      </c>
      <c r="BX196" s="6">
        <f t="shared" si="235"/>
        <v>0</v>
      </c>
      <c r="BY196" s="6">
        <f t="shared" si="235"/>
        <v>0</v>
      </c>
      <c r="BZ196" s="6">
        <f t="shared" si="235"/>
        <v>0</v>
      </c>
      <c r="CA196" s="6">
        <f t="shared" si="235"/>
        <v>0</v>
      </c>
      <c r="CB196" s="6">
        <f t="shared" si="235"/>
        <v>0</v>
      </c>
      <c r="CC196" s="6">
        <f t="shared" si="235"/>
        <v>0</v>
      </c>
      <c r="CD196" s="6">
        <f t="shared" si="235"/>
        <v>0</v>
      </c>
      <c r="CE196">
        <f>0</f>
        <v>0</v>
      </c>
      <c r="CF196">
        <v>619.56200000000001</v>
      </c>
    </row>
    <row r="197" spans="1:84" x14ac:dyDescent="0.25">
      <c r="A197" s="4" t="s">
        <v>385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>
        <v>0</v>
      </c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>
        <v>0</v>
      </c>
      <c r="AR197" t="s">
        <v>385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0</v>
      </c>
      <c r="BU197" s="6">
        <v>0</v>
      </c>
      <c r="BV197" s="6">
        <v>0</v>
      </c>
      <c r="BW197" s="6">
        <v>0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>
        <f>0</f>
        <v>0</v>
      </c>
      <c r="CF197">
        <v>0</v>
      </c>
    </row>
    <row r="198" spans="1:84" x14ac:dyDescent="0.25">
      <c r="A198" s="4" t="s">
        <v>405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>
        <v>4956.4960000000001</v>
      </c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>
        <v>4956.4960000000001</v>
      </c>
      <c r="AR198" t="s">
        <v>405</v>
      </c>
      <c r="AS198" s="6">
        <f t="shared" ref="AS198:BP198" si="236">(0)/4956.496</f>
        <v>0</v>
      </c>
      <c r="AT198" s="6">
        <f t="shared" si="236"/>
        <v>0</v>
      </c>
      <c r="AU198" s="6">
        <f t="shared" si="236"/>
        <v>0</v>
      </c>
      <c r="AV198" s="6">
        <f t="shared" si="236"/>
        <v>0</v>
      </c>
      <c r="AW198" s="6">
        <f t="shared" si="236"/>
        <v>0</v>
      </c>
      <c r="AX198" s="6">
        <f t="shared" si="236"/>
        <v>0</v>
      </c>
      <c r="AY198" s="6">
        <f t="shared" si="236"/>
        <v>0</v>
      </c>
      <c r="AZ198" s="6">
        <f t="shared" si="236"/>
        <v>0</v>
      </c>
      <c r="BA198" s="6">
        <f t="shared" si="236"/>
        <v>0</v>
      </c>
      <c r="BB198" s="6">
        <f t="shared" si="236"/>
        <v>0</v>
      </c>
      <c r="BC198" s="6">
        <f t="shared" si="236"/>
        <v>0</v>
      </c>
      <c r="BD198" s="6">
        <f t="shared" si="236"/>
        <v>0</v>
      </c>
      <c r="BE198" s="6">
        <f t="shared" si="236"/>
        <v>0</v>
      </c>
      <c r="BF198" s="6">
        <f t="shared" si="236"/>
        <v>0</v>
      </c>
      <c r="BG198" s="6">
        <f t="shared" si="236"/>
        <v>0</v>
      </c>
      <c r="BH198" s="6">
        <f t="shared" si="236"/>
        <v>0</v>
      </c>
      <c r="BI198" s="6">
        <f t="shared" si="236"/>
        <v>0</v>
      </c>
      <c r="BJ198" s="6">
        <f t="shared" si="236"/>
        <v>0</v>
      </c>
      <c r="BK198" s="6">
        <f t="shared" si="236"/>
        <v>0</v>
      </c>
      <c r="BL198" s="6">
        <f t="shared" si="236"/>
        <v>0</v>
      </c>
      <c r="BM198" s="6">
        <f t="shared" si="236"/>
        <v>0</v>
      </c>
      <c r="BN198" s="6">
        <f t="shared" si="236"/>
        <v>0</v>
      </c>
      <c r="BO198" s="6">
        <f t="shared" si="236"/>
        <v>0</v>
      </c>
      <c r="BP198" s="6">
        <f t="shared" si="236"/>
        <v>0</v>
      </c>
      <c r="BQ198" s="6">
        <v>1</v>
      </c>
      <c r="BR198" s="6">
        <f t="shared" ref="BR198:CD198" si="237">(0)/4956.496</f>
        <v>0</v>
      </c>
      <c r="BS198" s="6">
        <f t="shared" si="237"/>
        <v>0</v>
      </c>
      <c r="BT198" s="6">
        <f t="shared" si="237"/>
        <v>0</v>
      </c>
      <c r="BU198" s="6">
        <f t="shared" si="237"/>
        <v>0</v>
      </c>
      <c r="BV198" s="6">
        <f t="shared" si="237"/>
        <v>0</v>
      </c>
      <c r="BW198" s="6">
        <f t="shared" si="237"/>
        <v>0</v>
      </c>
      <c r="BX198" s="6">
        <f t="shared" si="237"/>
        <v>0</v>
      </c>
      <c r="BY198" s="6">
        <f t="shared" si="237"/>
        <v>0</v>
      </c>
      <c r="BZ198" s="6">
        <f t="shared" si="237"/>
        <v>0</v>
      </c>
      <c r="CA198" s="6">
        <f t="shared" si="237"/>
        <v>0</v>
      </c>
      <c r="CB198" s="6">
        <f t="shared" si="237"/>
        <v>0</v>
      </c>
      <c r="CC198" s="6">
        <f t="shared" si="237"/>
        <v>0</v>
      </c>
      <c r="CD198" s="6">
        <f t="shared" si="237"/>
        <v>0</v>
      </c>
      <c r="CE198">
        <f>0</f>
        <v>0</v>
      </c>
      <c r="CF198">
        <v>4956.4960000000001</v>
      </c>
    </row>
    <row r="199" spans="1:84" x14ac:dyDescent="0.25">
      <c r="A199" s="4" t="s">
        <v>393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>
        <v>4336.9340000000002</v>
      </c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4336.9340000000002</v>
      </c>
      <c r="AR199" t="s">
        <v>393</v>
      </c>
      <c r="AS199" s="6">
        <f t="shared" ref="AS199:BP199" si="238">(0)/4336.934</f>
        <v>0</v>
      </c>
      <c r="AT199" s="6">
        <f t="shared" si="238"/>
        <v>0</v>
      </c>
      <c r="AU199" s="6">
        <f t="shared" si="238"/>
        <v>0</v>
      </c>
      <c r="AV199" s="6">
        <f t="shared" si="238"/>
        <v>0</v>
      </c>
      <c r="AW199" s="6">
        <f t="shared" si="238"/>
        <v>0</v>
      </c>
      <c r="AX199" s="6">
        <f t="shared" si="238"/>
        <v>0</v>
      </c>
      <c r="AY199" s="6">
        <f t="shared" si="238"/>
        <v>0</v>
      </c>
      <c r="AZ199" s="6">
        <f t="shared" si="238"/>
        <v>0</v>
      </c>
      <c r="BA199" s="6">
        <f t="shared" si="238"/>
        <v>0</v>
      </c>
      <c r="BB199" s="6">
        <f t="shared" si="238"/>
        <v>0</v>
      </c>
      <c r="BC199" s="6">
        <f t="shared" si="238"/>
        <v>0</v>
      </c>
      <c r="BD199" s="6">
        <f t="shared" si="238"/>
        <v>0</v>
      </c>
      <c r="BE199" s="6">
        <f t="shared" si="238"/>
        <v>0</v>
      </c>
      <c r="BF199" s="6">
        <f t="shared" si="238"/>
        <v>0</v>
      </c>
      <c r="BG199" s="6">
        <f t="shared" si="238"/>
        <v>0</v>
      </c>
      <c r="BH199" s="6">
        <f t="shared" si="238"/>
        <v>0</v>
      </c>
      <c r="BI199" s="6">
        <f t="shared" si="238"/>
        <v>0</v>
      </c>
      <c r="BJ199" s="6">
        <f t="shared" si="238"/>
        <v>0</v>
      </c>
      <c r="BK199" s="6">
        <f t="shared" si="238"/>
        <v>0</v>
      </c>
      <c r="BL199" s="6">
        <f t="shared" si="238"/>
        <v>0</v>
      </c>
      <c r="BM199" s="6">
        <f t="shared" si="238"/>
        <v>0</v>
      </c>
      <c r="BN199" s="6">
        <f t="shared" si="238"/>
        <v>0</v>
      </c>
      <c r="BO199" s="6">
        <f t="shared" si="238"/>
        <v>0</v>
      </c>
      <c r="BP199" s="6">
        <f t="shared" si="238"/>
        <v>0</v>
      </c>
      <c r="BQ199" s="6">
        <v>1</v>
      </c>
      <c r="BR199" s="6">
        <f t="shared" ref="BR199:CD199" si="239">(0)/4336.934</f>
        <v>0</v>
      </c>
      <c r="BS199" s="6">
        <f t="shared" si="239"/>
        <v>0</v>
      </c>
      <c r="BT199" s="6">
        <f t="shared" si="239"/>
        <v>0</v>
      </c>
      <c r="BU199" s="6">
        <f t="shared" si="239"/>
        <v>0</v>
      </c>
      <c r="BV199" s="6">
        <f t="shared" si="239"/>
        <v>0</v>
      </c>
      <c r="BW199" s="6">
        <f t="shared" si="239"/>
        <v>0</v>
      </c>
      <c r="BX199" s="6">
        <f t="shared" si="239"/>
        <v>0</v>
      </c>
      <c r="BY199" s="6">
        <f t="shared" si="239"/>
        <v>0</v>
      </c>
      <c r="BZ199" s="6">
        <f t="shared" si="239"/>
        <v>0</v>
      </c>
      <c r="CA199" s="6">
        <f t="shared" si="239"/>
        <v>0</v>
      </c>
      <c r="CB199" s="6">
        <f t="shared" si="239"/>
        <v>0</v>
      </c>
      <c r="CC199" s="6">
        <f t="shared" si="239"/>
        <v>0</v>
      </c>
      <c r="CD199" s="6">
        <f t="shared" si="239"/>
        <v>0</v>
      </c>
      <c r="CE199">
        <f>0</f>
        <v>0</v>
      </c>
      <c r="CF199">
        <v>4336.9340000000002</v>
      </c>
    </row>
    <row r="200" spans="1:84" x14ac:dyDescent="0.25">
      <c r="A200" s="4" t="s">
        <v>387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>
        <v>619.56200000000001</v>
      </c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>
        <v>619.56200000000001</v>
      </c>
      <c r="AR200" t="s">
        <v>387</v>
      </c>
      <c r="AS200" s="6">
        <f t="shared" ref="AS200:BP200" si="240">(0)/619.562</f>
        <v>0</v>
      </c>
      <c r="AT200" s="6">
        <f t="shared" si="240"/>
        <v>0</v>
      </c>
      <c r="AU200" s="6">
        <f t="shared" si="240"/>
        <v>0</v>
      </c>
      <c r="AV200" s="6">
        <f t="shared" si="240"/>
        <v>0</v>
      </c>
      <c r="AW200" s="6">
        <f t="shared" si="240"/>
        <v>0</v>
      </c>
      <c r="AX200" s="6">
        <f t="shared" si="240"/>
        <v>0</v>
      </c>
      <c r="AY200" s="6">
        <f t="shared" si="240"/>
        <v>0</v>
      </c>
      <c r="AZ200" s="6">
        <f t="shared" si="240"/>
        <v>0</v>
      </c>
      <c r="BA200" s="6">
        <f t="shared" si="240"/>
        <v>0</v>
      </c>
      <c r="BB200" s="6">
        <f t="shared" si="240"/>
        <v>0</v>
      </c>
      <c r="BC200" s="6">
        <f t="shared" si="240"/>
        <v>0</v>
      </c>
      <c r="BD200" s="6">
        <f t="shared" si="240"/>
        <v>0</v>
      </c>
      <c r="BE200" s="6">
        <f t="shared" si="240"/>
        <v>0</v>
      </c>
      <c r="BF200" s="6">
        <f t="shared" si="240"/>
        <v>0</v>
      </c>
      <c r="BG200" s="6">
        <f t="shared" si="240"/>
        <v>0</v>
      </c>
      <c r="BH200" s="6">
        <f t="shared" si="240"/>
        <v>0</v>
      </c>
      <c r="BI200" s="6">
        <f t="shared" si="240"/>
        <v>0</v>
      </c>
      <c r="BJ200" s="6">
        <f t="shared" si="240"/>
        <v>0</v>
      </c>
      <c r="BK200" s="6">
        <f t="shared" si="240"/>
        <v>0</v>
      </c>
      <c r="BL200" s="6">
        <f t="shared" si="240"/>
        <v>0</v>
      </c>
      <c r="BM200" s="6">
        <f t="shared" si="240"/>
        <v>0</v>
      </c>
      <c r="BN200" s="6">
        <f t="shared" si="240"/>
        <v>0</v>
      </c>
      <c r="BO200" s="6">
        <f t="shared" si="240"/>
        <v>0</v>
      </c>
      <c r="BP200" s="6">
        <f t="shared" si="240"/>
        <v>0</v>
      </c>
      <c r="BQ200" s="6">
        <v>1</v>
      </c>
      <c r="BR200" s="6">
        <f t="shared" ref="BR200:CD200" si="241">(0)/619.562</f>
        <v>0</v>
      </c>
      <c r="BS200" s="6">
        <f t="shared" si="241"/>
        <v>0</v>
      </c>
      <c r="BT200" s="6">
        <f t="shared" si="241"/>
        <v>0</v>
      </c>
      <c r="BU200" s="6">
        <f t="shared" si="241"/>
        <v>0</v>
      </c>
      <c r="BV200" s="6">
        <f t="shared" si="241"/>
        <v>0</v>
      </c>
      <c r="BW200" s="6">
        <f t="shared" si="241"/>
        <v>0</v>
      </c>
      <c r="BX200" s="6">
        <f t="shared" si="241"/>
        <v>0</v>
      </c>
      <c r="BY200" s="6">
        <f t="shared" si="241"/>
        <v>0</v>
      </c>
      <c r="BZ200" s="6">
        <f t="shared" si="241"/>
        <v>0</v>
      </c>
      <c r="CA200" s="6">
        <f t="shared" si="241"/>
        <v>0</v>
      </c>
      <c r="CB200" s="6">
        <f t="shared" si="241"/>
        <v>0</v>
      </c>
      <c r="CC200" s="6">
        <f t="shared" si="241"/>
        <v>0</v>
      </c>
      <c r="CD200" s="6">
        <f t="shared" si="241"/>
        <v>0</v>
      </c>
      <c r="CE200">
        <f>0</f>
        <v>0</v>
      </c>
      <c r="CF200">
        <v>619.56200000000001</v>
      </c>
    </row>
    <row r="201" spans="1:84" x14ac:dyDescent="0.25">
      <c r="A201" s="4" t="s">
        <v>388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>
        <v>5576.058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>
        <v>5576.058</v>
      </c>
      <c r="AR201" t="s">
        <v>388</v>
      </c>
      <c r="AS201" s="6">
        <f t="shared" ref="AS201:BP201" si="242">(0)/5576.058</f>
        <v>0</v>
      </c>
      <c r="AT201" s="6">
        <f t="shared" si="242"/>
        <v>0</v>
      </c>
      <c r="AU201" s="6">
        <f t="shared" si="242"/>
        <v>0</v>
      </c>
      <c r="AV201" s="6">
        <f t="shared" si="242"/>
        <v>0</v>
      </c>
      <c r="AW201" s="6">
        <f t="shared" si="242"/>
        <v>0</v>
      </c>
      <c r="AX201" s="6">
        <f t="shared" si="242"/>
        <v>0</v>
      </c>
      <c r="AY201" s="6">
        <f t="shared" si="242"/>
        <v>0</v>
      </c>
      <c r="AZ201" s="6">
        <f t="shared" si="242"/>
        <v>0</v>
      </c>
      <c r="BA201" s="6">
        <f t="shared" si="242"/>
        <v>0</v>
      </c>
      <c r="BB201" s="6">
        <f t="shared" si="242"/>
        <v>0</v>
      </c>
      <c r="BC201" s="6">
        <f t="shared" si="242"/>
        <v>0</v>
      </c>
      <c r="BD201" s="6">
        <f t="shared" si="242"/>
        <v>0</v>
      </c>
      <c r="BE201" s="6">
        <f t="shared" si="242"/>
        <v>0</v>
      </c>
      <c r="BF201" s="6">
        <f t="shared" si="242"/>
        <v>0</v>
      </c>
      <c r="BG201" s="6">
        <f t="shared" si="242"/>
        <v>0</v>
      </c>
      <c r="BH201" s="6">
        <f t="shared" si="242"/>
        <v>0</v>
      </c>
      <c r="BI201" s="6">
        <f t="shared" si="242"/>
        <v>0</v>
      </c>
      <c r="BJ201" s="6">
        <f t="shared" si="242"/>
        <v>0</v>
      </c>
      <c r="BK201" s="6">
        <f t="shared" si="242"/>
        <v>0</v>
      </c>
      <c r="BL201" s="6">
        <f t="shared" si="242"/>
        <v>0</v>
      </c>
      <c r="BM201" s="6">
        <f t="shared" si="242"/>
        <v>0</v>
      </c>
      <c r="BN201" s="6">
        <f t="shared" si="242"/>
        <v>0</v>
      </c>
      <c r="BO201" s="6">
        <f t="shared" si="242"/>
        <v>0</v>
      </c>
      <c r="BP201" s="6">
        <f t="shared" si="242"/>
        <v>0</v>
      </c>
      <c r="BQ201" s="6">
        <v>1</v>
      </c>
      <c r="BR201" s="6">
        <f t="shared" ref="BR201:CD201" si="243">(0)/5576.058</f>
        <v>0</v>
      </c>
      <c r="BS201" s="6">
        <f t="shared" si="243"/>
        <v>0</v>
      </c>
      <c r="BT201" s="6">
        <f t="shared" si="243"/>
        <v>0</v>
      </c>
      <c r="BU201" s="6">
        <f t="shared" si="243"/>
        <v>0</v>
      </c>
      <c r="BV201" s="6">
        <f t="shared" si="243"/>
        <v>0</v>
      </c>
      <c r="BW201" s="6">
        <f t="shared" si="243"/>
        <v>0</v>
      </c>
      <c r="BX201" s="6">
        <f t="shared" si="243"/>
        <v>0</v>
      </c>
      <c r="BY201" s="6">
        <f t="shared" si="243"/>
        <v>0</v>
      </c>
      <c r="BZ201" s="6">
        <f t="shared" si="243"/>
        <v>0</v>
      </c>
      <c r="CA201" s="6">
        <f t="shared" si="243"/>
        <v>0</v>
      </c>
      <c r="CB201" s="6">
        <f t="shared" si="243"/>
        <v>0</v>
      </c>
      <c r="CC201" s="6">
        <f t="shared" si="243"/>
        <v>0</v>
      </c>
      <c r="CD201" s="6">
        <f t="shared" si="243"/>
        <v>0</v>
      </c>
      <c r="CE201">
        <f>0</f>
        <v>0</v>
      </c>
      <c r="CF201">
        <v>5576.058</v>
      </c>
    </row>
    <row r="202" spans="1:84" x14ac:dyDescent="0.25">
      <c r="A202" s="4" t="s">
        <v>389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>
        <v>6195.62</v>
      </c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>
        <v>6195.62</v>
      </c>
      <c r="AR202" t="s">
        <v>389</v>
      </c>
      <c r="AS202" s="6">
        <f t="shared" ref="AS202:BP202" si="244">(0)/6195.62</f>
        <v>0</v>
      </c>
      <c r="AT202" s="6">
        <f t="shared" si="244"/>
        <v>0</v>
      </c>
      <c r="AU202" s="6">
        <f t="shared" si="244"/>
        <v>0</v>
      </c>
      <c r="AV202" s="6">
        <f t="shared" si="244"/>
        <v>0</v>
      </c>
      <c r="AW202" s="6">
        <f t="shared" si="244"/>
        <v>0</v>
      </c>
      <c r="AX202" s="6">
        <f t="shared" si="244"/>
        <v>0</v>
      </c>
      <c r="AY202" s="6">
        <f t="shared" si="244"/>
        <v>0</v>
      </c>
      <c r="AZ202" s="6">
        <f t="shared" si="244"/>
        <v>0</v>
      </c>
      <c r="BA202" s="6">
        <f t="shared" si="244"/>
        <v>0</v>
      </c>
      <c r="BB202" s="6">
        <f t="shared" si="244"/>
        <v>0</v>
      </c>
      <c r="BC202" s="6">
        <f t="shared" si="244"/>
        <v>0</v>
      </c>
      <c r="BD202" s="6">
        <f t="shared" si="244"/>
        <v>0</v>
      </c>
      <c r="BE202" s="6">
        <f t="shared" si="244"/>
        <v>0</v>
      </c>
      <c r="BF202" s="6">
        <f t="shared" si="244"/>
        <v>0</v>
      </c>
      <c r="BG202" s="6">
        <f t="shared" si="244"/>
        <v>0</v>
      </c>
      <c r="BH202" s="6">
        <f t="shared" si="244"/>
        <v>0</v>
      </c>
      <c r="BI202" s="6">
        <f t="shared" si="244"/>
        <v>0</v>
      </c>
      <c r="BJ202" s="6">
        <f t="shared" si="244"/>
        <v>0</v>
      </c>
      <c r="BK202" s="6">
        <f t="shared" si="244"/>
        <v>0</v>
      </c>
      <c r="BL202" s="6">
        <f t="shared" si="244"/>
        <v>0</v>
      </c>
      <c r="BM202" s="6">
        <f t="shared" si="244"/>
        <v>0</v>
      </c>
      <c r="BN202" s="6">
        <f t="shared" si="244"/>
        <v>0</v>
      </c>
      <c r="BO202" s="6">
        <f t="shared" si="244"/>
        <v>0</v>
      </c>
      <c r="BP202" s="6">
        <f t="shared" si="244"/>
        <v>0</v>
      </c>
      <c r="BQ202" s="6">
        <v>1</v>
      </c>
      <c r="BR202" s="6">
        <f t="shared" ref="BR202:CD202" si="245">(0)/6195.62</f>
        <v>0</v>
      </c>
      <c r="BS202" s="6">
        <f t="shared" si="245"/>
        <v>0</v>
      </c>
      <c r="BT202" s="6">
        <f t="shared" si="245"/>
        <v>0</v>
      </c>
      <c r="BU202" s="6">
        <f t="shared" si="245"/>
        <v>0</v>
      </c>
      <c r="BV202" s="6">
        <f t="shared" si="245"/>
        <v>0</v>
      </c>
      <c r="BW202" s="6">
        <f t="shared" si="245"/>
        <v>0</v>
      </c>
      <c r="BX202" s="6">
        <f t="shared" si="245"/>
        <v>0</v>
      </c>
      <c r="BY202" s="6">
        <f t="shared" si="245"/>
        <v>0</v>
      </c>
      <c r="BZ202" s="6">
        <f t="shared" si="245"/>
        <v>0</v>
      </c>
      <c r="CA202" s="6">
        <f t="shared" si="245"/>
        <v>0</v>
      </c>
      <c r="CB202" s="6">
        <f t="shared" si="245"/>
        <v>0</v>
      </c>
      <c r="CC202" s="6">
        <f t="shared" si="245"/>
        <v>0</v>
      </c>
      <c r="CD202" s="6">
        <f t="shared" si="245"/>
        <v>0</v>
      </c>
      <c r="CE202">
        <f>0</f>
        <v>0</v>
      </c>
      <c r="CF202">
        <v>6195.62</v>
      </c>
    </row>
    <row r="203" spans="1:84" x14ac:dyDescent="0.25">
      <c r="A203" s="4" t="s">
        <v>390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>
        <v>5576.058</v>
      </c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>
        <v>5576.058</v>
      </c>
      <c r="AR203" t="s">
        <v>390</v>
      </c>
      <c r="AS203" s="6">
        <f t="shared" ref="AS203:BB204" si="246">(0)/5576.058</f>
        <v>0</v>
      </c>
      <c r="AT203" s="6">
        <f t="shared" si="246"/>
        <v>0</v>
      </c>
      <c r="AU203" s="6">
        <f t="shared" si="246"/>
        <v>0</v>
      </c>
      <c r="AV203" s="6">
        <f t="shared" si="246"/>
        <v>0</v>
      </c>
      <c r="AW203" s="6">
        <f t="shared" si="246"/>
        <v>0</v>
      </c>
      <c r="AX203" s="6">
        <f t="shared" si="246"/>
        <v>0</v>
      </c>
      <c r="AY203" s="6">
        <f t="shared" si="246"/>
        <v>0</v>
      </c>
      <c r="AZ203" s="6">
        <f t="shared" si="246"/>
        <v>0</v>
      </c>
      <c r="BA203" s="6">
        <f t="shared" si="246"/>
        <v>0</v>
      </c>
      <c r="BB203" s="6">
        <f t="shared" si="246"/>
        <v>0</v>
      </c>
      <c r="BC203" s="6">
        <f t="shared" ref="BC203:BP204" si="247">(0)/5576.058</f>
        <v>0</v>
      </c>
      <c r="BD203" s="6">
        <f t="shared" si="247"/>
        <v>0</v>
      </c>
      <c r="BE203" s="6">
        <f t="shared" si="247"/>
        <v>0</v>
      </c>
      <c r="BF203" s="6">
        <f t="shared" si="247"/>
        <v>0</v>
      </c>
      <c r="BG203" s="6">
        <f t="shared" si="247"/>
        <v>0</v>
      </c>
      <c r="BH203" s="6">
        <f t="shared" si="247"/>
        <v>0</v>
      </c>
      <c r="BI203" s="6">
        <f t="shared" si="247"/>
        <v>0</v>
      </c>
      <c r="BJ203" s="6">
        <f t="shared" si="247"/>
        <v>0</v>
      </c>
      <c r="BK203" s="6">
        <f t="shared" si="247"/>
        <v>0</v>
      </c>
      <c r="BL203" s="6">
        <f t="shared" si="247"/>
        <v>0</v>
      </c>
      <c r="BM203" s="6">
        <f t="shared" si="247"/>
        <v>0</v>
      </c>
      <c r="BN203" s="6">
        <f t="shared" si="247"/>
        <v>0</v>
      </c>
      <c r="BO203" s="6">
        <f t="shared" si="247"/>
        <v>0</v>
      </c>
      <c r="BP203" s="6">
        <f t="shared" si="247"/>
        <v>0</v>
      </c>
      <c r="BQ203" s="6">
        <v>1</v>
      </c>
      <c r="BR203" s="6">
        <f t="shared" ref="BR203:CD204" si="248">(0)/5576.058</f>
        <v>0</v>
      </c>
      <c r="BS203" s="6">
        <f t="shared" si="248"/>
        <v>0</v>
      </c>
      <c r="BT203" s="6">
        <f t="shared" si="248"/>
        <v>0</v>
      </c>
      <c r="BU203" s="6">
        <f t="shared" si="248"/>
        <v>0</v>
      </c>
      <c r="BV203" s="6">
        <f t="shared" si="248"/>
        <v>0</v>
      </c>
      <c r="BW203" s="6">
        <f t="shared" si="248"/>
        <v>0</v>
      </c>
      <c r="BX203" s="6">
        <f t="shared" si="248"/>
        <v>0</v>
      </c>
      <c r="BY203" s="6">
        <f t="shared" si="248"/>
        <v>0</v>
      </c>
      <c r="BZ203" s="6">
        <f t="shared" si="248"/>
        <v>0</v>
      </c>
      <c r="CA203" s="6">
        <f t="shared" si="248"/>
        <v>0</v>
      </c>
      <c r="CB203" s="6">
        <f t="shared" si="248"/>
        <v>0</v>
      </c>
      <c r="CC203" s="6">
        <f t="shared" si="248"/>
        <v>0</v>
      </c>
      <c r="CD203" s="6">
        <f t="shared" si="248"/>
        <v>0</v>
      </c>
      <c r="CE203">
        <f>0</f>
        <v>0</v>
      </c>
      <c r="CF203">
        <v>5576.058</v>
      </c>
    </row>
    <row r="204" spans="1:84" x14ac:dyDescent="0.25">
      <c r="A204" s="4" t="s">
        <v>391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>
        <v>5576.058</v>
      </c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>
        <v>5576.058</v>
      </c>
      <c r="AR204" t="s">
        <v>391</v>
      </c>
      <c r="AS204" s="6">
        <f t="shared" si="246"/>
        <v>0</v>
      </c>
      <c r="AT204" s="6">
        <f t="shared" si="246"/>
        <v>0</v>
      </c>
      <c r="AU204" s="6">
        <f t="shared" si="246"/>
        <v>0</v>
      </c>
      <c r="AV204" s="6">
        <f t="shared" si="246"/>
        <v>0</v>
      </c>
      <c r="AW204" s="6">
        <f t="shared" si="246"/>
        <v>0</v>
      </c>
      <c r="AX204" s="6">
        <f t="shared" si="246"/>
        <v>0</v>
      </c>
      <c r="AY204" s="6">
        <f t="shared" si="246"/>
        <v>0</v>
      </c>
      <c r="AZ204" s="6">
        <f t="shared" si="246"/>
        <v>0</v>
      </c>
      <c r="BA204" s="6">
        <f t="shared" si="246"/>
        <v>0</v>
      </c>
      <c r="BB204" s="6">
        <f t="shared" si="246"/>
        <v>0</v>
      </c>
      <c r="BC204" s="6">
        <f t="shared" si="247"/>
        <v>0</v>
      </c>
      <c r="BD204" s="6">
        <f t="shared" si="247"/>
        <v>0</v>
      </c>
      <c r="BE204" s="6">
        <f t="shared" si="247"/>
        <v>0</v>
      </c>
      <c r="BF204" s="6">
        <f t="shared" si="247"/>
        <v>0</v>
      </c>
      <c r="BG204" s="6">
        <f t="shared" si="247"/>
        <v>0</v>
      </c>
      <c r="BH204" s="6">
        <f t="shared" si="247"/>
        <v>0</v>
      </c>
      <c r="BI204" s="6">
        <f t="shared" si="247"/>
        <v>0</v>
      </c>
      <c r="BJ204" s="6">
        <f t="shared" si="247"/>
        <v>0</v>
      </c>
      <c r="BK204" s="6">
        <f t="shared" si="247"/>
        <v>0</v>
      </c>
      <c r="BL204" s="6">
        <f t="shared" si="247"/>
        <v>0</v>
      </c>
      <c r="BM204" s="6">
        <f t="shared" si="247"/>
        <v>0</v>
      </c>
      <c r="BN204" s="6">
        <f t="shared" si="247"/>
        <v>0</v>
      </c>
      <c r="BO204" s="6">
        <f t="shared" si="247"/>
        <v>0</v>
      </c>
      <c r="BP204" s="6">
        <f t="shared" si="247"/>
        <v>0</v>
      </c>
      <c r="BQ204" s="6">
        <v>1</v>
      </c>
      <c r="BR204" s="6">
        <f t="shared" si="248"/>
        <v>0</v>
      </c>
      <c r="BS204" s="6">
        <f t="shared" si="248"/>
        <v>0</v>
      </c>
      <c r="BT204" s="6">
        <f t="shared" si="248"/>
        <v>0</v>
      </c>
      <c r="BU204" s="6">
        <f t="shared" si="248"/>
        <v>0</v>
      </c>
      <c r="BV204" s="6">
        <f t="shared" si="248"/>
        <v>0</v>
      </c>
      <c r="BW204" s="6">
        <f t="shared" si="248"/>
        <v>0</v>
      </c>
      <c r="BX204" s="6">
        <f t="shared" si="248"/>
        <v>0</v>
      </c>
      <c r="BY204" s="6">
        <f t="shared" si="248"/>
        <v>0</v>
      </c>
      <c r="BZ204" s="6">
        <f t="shared" si="248"/>
        <v>0</v>
      </c>
      <c r="CA204" s="6">
        <f t="shared" si="248"/>
        <v>0</v>
      </c>
      <c r="CB204" s="6">
        <f t="shared" si="248"/>
        <v>0</v>
      </c>
      <c r="CC204" s="6">
        <f t="shared" si="248"/>
        <v>0</v>
      </c>
      <c r="CD204" s="6">
        <f t="shared" si="248"/>
        <v>0</v>
      </c>
      <c r="CE204">
        <f>0</f>
        <v>0</v>
      </c>
      <c r="CF204">
        <v>5576.058</v>
      </c>
    </row>
    <row r="205" spans="1:84" x14ac:dyDescent="0.25">
      <c r="A205" s="4" t="s">
        <v>392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>
        <v>619.56200000000001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>
        <v>619.56200000000001</v>
      </c>
      <c r="AR205" t="s">
        <v>392</v>
      </c>
      <c r="AS205" s="6">
        <f t="shared" ref="AS205:BP205" si="249">(0)/619.562</f>
        <v>0</v>
      </c>
      <c r="AT205" s="6">
        <f t="shared" si="249"/>
        <v>0</v>
      </c>
      <c r="AU205" s="6">
        <f t="shared" si="249"/>
        <v>0</v>
      </c>
      <c r="AV205" s="6">
        <f t="shared" si="249"/>
        <v>0</v>
      </c>
      <c r="AW205" s="6">
        <f t="shared" si="249"/>
        <v>0</v>
      </c>
      <c r="AX205" s="6">
        <f t="shared" si="249"/>
        <v>0</v>
      </c>
      <c r="AY205" s="6">
        <f t="shared" si="249"/>
        <v>0</v>
      </c>
      <c r="AZ205" s="6">
        <f t="shared" si="249"/>
        <v>0</v>
      </c>
      <c r="BA205" s="6">
        <f t="shared" si="249"/>
        <v>0</v>
      </c>
      <c r="BB205" s="6">
        <f t="shared" si="249"/>
        <v>0</v>
      </c>
      <c r="BC205" s="6">
        <f t="shared" si="249"/>
        <v>0</v>
      </c>
      <c r="BD205" s="6">
        <f t="shared" si="249"/>
        <v>0</v>
      </c>
      <c r="BE205" s="6">
        <f t="shared" si="249"/>
        <v>0</v>
      </c>
      <c r="BF205" s="6">
        <f t="shared" si="249"/>
        <v>0</v>
      </c>
      <c r="BG205" s="6">
        <f t="shared" si="249"/>
        <v>0</v>
      </c>
      <c r="BH205" s="6">
        <f t="shared" si="249"/>
        <v>0</v>
      </c>
      <c r="BI205" s="6">
        <f t="shared" si="249"/>
        <v>0</v>
      </c>
      <c r="BJ205" s="6">
        <f t="shared" si="249"/>
        <v>0</v>
      </c>
      <c r="BK205" s="6">
        <f t="shared" si="249"/>
        <v>0</v>
      </c>
      <c r="BL205" s="6">
        <f t="shared" si="249"/>
        <v>0</v>
      </c>
      <c r="BM205" s="6">
        <f t="shared" si="249"/>
        <v>0</v>
      </c>
      <c r="BN205" s="6">
        <f t="shared" si="249"/>
        <v>0</v>
      </c>
      <c r="BO205" s="6">
        <f t="shared" si="249"/>
        <v>0</v>
      </c>
      <c r="BP205" s="6">
        <f t="shared" si="249"/>
        <v>0</v>
      </c>
      <c r="BQ205" s="6">
        <v>1</v>
      </c>
      <c r="BR205" s="6">
        <f t="shared" ref="BR205:CD205" si="250">(0)/619.562</f>
        <v>0</v>
      </c>
      <c r="BS205" s="6">
        <f t="shared" si="250"/>
        <v>0</v>
      </c>
      <c r="BT205" s="6">
        <f t="shared" si="250"/>
        <v>0</v>
      </c>
      <c r="BU205" s="6">
        <f t="shared" si="250"/>
        <v>0</v>
      </c>
      <c r="BV205" s="6">
        <f t="shared" si="250"/>
        <v>0</v>
      </c>
      <c r="BW205" s="6">
        <f t="shared" si="250"/>
        <v>0</v>
      </c>
      <c r="BX205" s="6">
        <f t="shared" si="250"/>
        <v>0</v>
      </c>
      <c r="BY205" s="6">
        <f t="shared" si="250"/>
        <v>0</v>
      </c>
      <c r="BZ205" s="6">
        <f t="shared" si="250"/>
        <v>0</v>
      </c>
      <c r="CA205" s="6">
        <f t="shared" si="250"/>
        <v>0</v>
      </c>
      <c r="CB205" s="6">
        <f t="shared" si="250"/>
        <v>0</v>
      </c>
      <c r="CC205" s="6">
        <f t="shared" si="250"/>
        <v>0</v>
      </c>
      <c r="CD205" s="6">
        <f t="shared" si="250"/>
        <v>0</v>
      </c>
      <c r="CE205">
        <f>0</f>
        <v>0</v>
      </c>
      <c r="CF205">
        <v>619.56200000000001</v>
      </c>
    </row>
    <row r="206" spans="1:84" x14ac:dyDescent="0.25">
      <c r="A206" s="4" t="s">
        <v>394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>
        <v>0</v>
      </c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>
        <v>0</v>
      </c>
      <c r="AR206" t="s">
        <v>394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v>0</v>
      </c>
      <c r="BN206" s="6">
        <v>0</v>
      </c>
      <c r="BO206" s="6">
        <v>0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>
        <v>0</v>
      </c>
      <c r="BX206" s="6">
        <v>0</v>
      </c>
      <c r="BY206" s="6">
        <v>0</v>
      </c>
      <c r="BZ206" s="6">
        <v>0</v>
      </c>
      <c r="CA206" s="6">
        <v>0</v>
      </c>
      <c r="CB206" s="6">
        <v>0</v>
      </c>
      <c r="CC206" s="6">
        <v>0</v>
      </c>
      <c r="CD206" s="6">
        <v>0</v>
      </c>
      <c r="CE206">
        <f>0</f>
        <v>0</v>
      </c>
      <c r="CF206">
        <v>0</v>
      </c>
    </row>
    <row r="207" spans="1:84" x14ac:dyDescent="0.25">
      <c r="A207" s="4" t="s">
        <v>397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>
        <v>0</v>
      </c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>
        <v>0</v>
      </c>
      <c r="AR207" t="s">
        <v>397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>
        <f>0</f>
        <v>0</v>
      </c>
      <c r="CF207">
        <v>0</v>
      </c>
    </row>
    <row r="208" spans="1:84" x14ac:dyDescent="0.25">
      <c r="A208" s="4" t="s">
        <v>396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>
        <v>0</v>
      </c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>
        <v>0</v>
      </c>
      <c r="AR208" t="s">
        <v>396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>
        <v>0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>
        <f>0</f>
        <v>0</v>
      </c>
      <c r="CF208">
        <v>0</v>
      </c>
    </row>
    <row r="209" spans="1:84" x14ac:dyDescent="0.25">
      <c r="A209" s="4" t="s">
        <v>395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>
        <v>1239.124</v>
      </c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>
        <v>1239.124</v>
      </c>
      <c r="AR209" t="s">
        <v>395</v>
      </c>
      <c r="AS209" s="6">
        <f t="shared" ref="AS209:BP209" si="251">(0)/1239.124</f>
        <v>0</v>
      </c>
      <c r="AT209" s="6">
        <f t="shared" si="251"/>
        <v>0</v>
      </c>
      <c r="AU209" s="6">
        <f t="shared" si="251"/>
        <v>0</v>
      </c>
      <c r="AV209" s="6">
        <f t="shared" si="251"/>
        <v>0</v>
      </c>
      <c r="AW209" s="6">
        <f t="shared" si="251"/>
        <v>0</v>
      </c>
      <c r="AX209" s="6">
        <f t="shared" si="251"/>
        <v>0</v>
      </c>
      <c r="AY209" s="6">
        <f t="shared" si="251"/>
        <v>0</v>
      </c>
      <c r="AZ209" s="6">
        <f t="shared" si="251"/>
        <v>0</v>
      </c>
      <c r="BA209" s="6">
        <f t="shared" si="251"/>
        <v>0</v>
      </c>
      <c r="BB209" s="6">
        <f t="shared" si="251"/>
        <v>0</v>
      </c>
      <c r="BC209" s="6">
        <f t="shared" si="251"/>
        <v>0</v>
      </c>
      <c r="BD209" s="6">
        <f t="shared" si="251"/>
        <v>0</v>
      </c>
      <c r="BE209" s="6">
        <f t="shared" si="251"/>
        <v>0</v>
      </c>
      <c r="BF209" s="6">
        <f t="shared" si="251"/>
        <v>0</v>
      </c>
      <c r="BG209" s="6">
        <f t="shared" si="251"/>
        <v>0</v>
      </c>
      <c r="BH209" s="6">
        <f t="shared" si="251"/>
        <v>0</v>
      </c>
      <c r="BI209" s="6">
        <f t="shared" si="251"/>
        <v>0</v>
      </c>
      <c r="BJ209" s="6">
        <f t="shared" si="251"/>
        <v>0</v>
      </c>
      <c r="BK209" s="6">
        <f t="shared" si="251"/>
        <v>0</v>
      </c>
      <c r="BL209" s="6">
        <f t="shared" si="251"/>
        <v>0</v>
      </c>
      <c r="BM209" s="6">
        <f t="shared" si="251"/>
        <v>0</v>
      </c>
      <c r="BN209" s="6">
        <f t="shared" si="251"/>
        <v>0</v>
      </c>
      <c r="BO209" s="6">
        <f t="shared" si="251"/>
        <v>0</v>
      </c>
      <c r="BP209" s="6">
        <f t="shared" si="251"/>
        <v>0</v>
      </c>
      <c r="BQ209" s="6">
        <v>1</v>
      </c>
      <c r="BR209" s="6">
        <f t="shared" ref="BR209:CD209" si="252">(0)/1239.124</f>
        <v>0</v>
      </c>
      <c r="BS209" s="6">
        <f t="shared" si="252"/>
        <v>0</v>
      </c>
      <c r="BT209" s="6">
        <f t="shared" si="252"/>
        <v>0</v>
      </c>
      <c r="BU209" s="6">
        <f t="shared" si="252"/>
        <v>0</v>
      </c>
      <c r="BV209" s="6">
        <f t="shared" si="252"/>
        <v>0</v>
      </c>
      <c r="BW209" s="6">
        <f t="shared" si="252"/>
        <v>0</v>
      </c>
      <c r="BX209" s="6">
        <f t="shared" si="252"/>
        <v>0</v>
      </c>
      <c r="BY209" s="6">
        <f t="shared" si="252"/>
        <v>0</v>
      </c>
      <c r="BZ209" s="6">
        <f t="shared" si="252"/>
        <v>0</v>
      </c>
      <c r="CA209" s="6">
        <f t="shared" si="252"/>
        <v>0</v>
      </c>
      <c r="CB209" s="6">
        <f t="shared" si="252"/>
        <v>0</v>
      </c>
      <c r="CC209" s="6">
        <f t="shared" si="252"/>
        <v>0</v>
      </c>
      <c r="CD209" s="6">
        <f t="shared" si="252"/>
        <v>0</v>
      </c>
      <c r="CE209">
        <f>0</f>
        <v>0</v>
      </c>
      <c r="CF209">
        <v>1239.124</v>
      </c>
    </row>
    <row r="210" spans="1:84" x14ac:dyDescent="0.25">
      <c r="A210" s="4" t="s">
        <v>399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>
        <v>0</v>
      </c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>
        <v>0</v>
      </c>
      <c r="AR210" t="s">
        <v>399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v>0</v>
      </c>
      <c r="BN210" s="6">
        <v>0</v>
      </c>
      <c r="BO210" s="6">
        <v>0</v>
      </c>
      <c r="BP210" s="6">
        <v>0</v>
      </c>
      <c r="BQ210" s="6">
        <v>0</v>
      </c>
      <c r="BR210" s="6">
        <v>0</v>
      </c>
      <c r="BS210" s="6">
        <v>0</v>
      </c>
      <c r="BT210" s="6">
        <v>0</v>
      </c>
      <c r="BU210" s="6">
        <v>0</v>
      </c>
      <c r="BV210" s="6">
        <v>0</v>
      </c>
      <c r="BW210" s="6">
        <v>0</v>
      </c>
      <c r="BX210" s="6">
        <v>0</v>
      </c>
      <c r="BY210" s="6">
        <v>0</v>
      </c>
      <c r="BZ210" s="6">
        <v>0</v>
      </c>
      <c r="CA210" s="6">
        <v>0</v>
      </c>
      <c r="CB210" s="6">
        <v>0</v>
      </c>
      <c r="CC210" s="6">
        <v>0</v>
      </c>
      <c r="CD210" s="6">
        <v>0</v>
      </c>
      <c r="CE210">
        <f>0</f>
        <v>0</v>
      </c>
      <c r="CF210">
        <v>0</v>
      </c>
    </row>
    <row r="211" spans="1:84" x14ac:dyDescent="0.25">
      <c r="A211" s="4" t="s">
        <v>398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>
        <v>0</v>
      </c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>
        <v>0</v>
      </c>
      <c r="AR211" t="s">
        <v>398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v>0</v>
      </c>
      <c r="BN211" s="6">
        <v>0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>
        <f>0</f>
        <v>0</v>
      </c>
      <c r="CF211">
        <v>0</v>
      </c>
    </row>
    <row r="212" spans="1:84" x14ac:dyDescent="0.25">
      <c r="A212" s="4" t="s">
        <v>404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>
        <v>0</v>
      </c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>
        <v>0</v>
      </c>
      <c r="AR212" t="s">
        <v>404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v>0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>
        <f>0</f>
        <v>0</v>
      </c>
      <c r="CF212">
        <v>0</v>
      </c>
    </row>
    <row r="213" spans="1:84" x14ac:dyDescent="0.25">
      <c r="A213" s="4" t="s">
        <v>403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>
        <v>619.56200000000001</v>
      </c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>
        <v>619.56200000000001</v>
      </c>
      <c r="AR213" t="s">
        <v>403</v>
      </c>
      <c r="AS213" s="6">
        <f t="shared" ref="AS213:BP213" si="253">(0)/619.562</f>
        <v>0</v>
      </c>
      <c r="AT213" s="6">
        <f t="shared" si="253"/>
        <v>0</v>
      </c>
      <c r="AU213" s="6">
        <f t="shared" si="253"/>
        <v>0</v>
      </c>
      <c r="AV213" s="6">
        <f t="shared" si="253"/>
        <v>0</v>
      </c>
      <c r="AW213" s="6">
        <f t="shared" si="253"/>
        <v>0</v>
      </c>
      <c r="AX213" s="6">
        <f t="shared" si="253"/>
        <v>0</v>
      </c>
      <c r="AY213" s="6">
        <f t="shared" si="253"/>
        <v>0</v>
      </c>
      <c r="AZ213" s="6">
        <f t="shared" si="253"/>
        <v>0</v>
      </c>
      <c r="BA213" s="6">
        <f t="shared" si="253"/>
        <v>0</v>
      </c>
      <c r="BB213" s="6">
        <f t="shared" si="253"/>
        <v>0</v>
      </c>
      <c r="BC213" s="6">
        <f t="shared" si="253"/>
        <v>0</v>
      </c>
      <c r="BD213" s="6">
        <f t="shared" si="253"/>
        <v>0</v>
      </c>
      <c r="BE213" s="6">
        <f t="shared" si="253"/>
        <v>0</v>
      </c>
      <c r="BF213" s="6">
        <f t="shared" si="253"/>
        <v>0</v>
      </c>
      <c r="BG213" s="6">
        <f t="shared" si="253"/>
        <v>0</v>
      </c>
      <c r="BH213" s="6">
        <f t="shared" si="253"/>
        <v>0</v>
      </c>
      <c r="BI213" s="6">
        <f t="shared" si="253"/>
        <v>0</v>
      </c>
      <c r="BJ213" s="6">
        <f t="shared" si="253"/>
        <v>0</v>
      </c>
      <c r="BK213" s="6">
        <f t="shared" si="253"/>
        <v>0</v>
      </c>
      <c r="BL213" s="6">
        <f t="shared" si="253"/>
        <v>0</v>
      </c>
      <c r="BM213" s="6">
        <f t="shared" si="253"/>
        <v>0</v>
      </c>
      <c r="BN213" s="6">
        <f t="shared" si="253"/>
        <v>0</v>
      </c>
      <c r="BO213" s="6">
        <f t="shared" si="253"/>
        <v>0</v>
      </c>
      <c r="BP213" s="6">
        <f t="shared" si="253"/>
        <v>0</v>
      </c>
      <c r="BQ213" s="6">
        <v>1</v>
      </c>
      <c r="BR213" s="6">
        <f t="shared" ref="BR213:CD213" si="254">(0)/619.562</f>
        <v>0</v>
      </c>
      <c r="BS213" s="6">
        <f t="shared" si="254"/>
        <v>0</v>
      </c>
      <c r="BT213" s="6">
        <f t="shared" si="254"/>
        <v>0</v>
      </c>
      <c r="BU213" s="6">
        <f t="shared" si="254"/>
        <v>0</v>
      </c>
      <c r="BV213" s="6">
        <f t="shared" si="254"/>
        <v>0</v>
      </c>
      <c r="BW213" s="6">
        <f t="shared" si="254"/>
        <v>0</v>
      </c>
      <c r="BX213" s="6">
        <f t="shared" si="254"/>
        <v>0</v>
      </c>
      <c r="BY213" s="6">
        <f t="shared" si="254"/>
        <v>0</v>
      </c>
      <c r="BZ213" s="6">
        <f t="shared" si="254"/>
        <v>0</v>
      </c>
      <c r="CA213" s="6">
        <f t="shared" si="254"/>
        <v>0</v>
      </c>
      <c r="CB213" s="6">
        <f t="shared" si="254"/>
        <v>0</v>
      </c>
      <c r="CC213" s="6">
        <f t="shared" si="254"/>
        <v>0</v>
      </c>
      <c r="CD213" s="6">
        <f t="shared" si="254"/>
        <v>0</v>
      </c>
      <c r="CE213">
        <f>0</f>
        <v>0</v>
      </c>
      <c r="CF213">
        <v>619.56200000000001</v>
      </c>
    </row>
    <row r="214" spans="1:84" x14ac:dyDescent="0.25">
      <c r="A214" s="4" t="s">
        <v>400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>
        <v>9293.43</v>
      </c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9293.43</v>
      </c>
      <c r="AR214" t="s">
        <v>400</v>
      </c>
      <c r="AS214" s="6">
        <f t="shared" ref="AS214:BP214" si="255">(0)/9293.43</f>
        <v>0</v>
      </c>
      <c r="AT214" s="6">
        <f t="shared" si="255"/>
        <v>0</v>
      </c>
      <c r="AU214" s="6">
        <f t="shared" si="255"/>
        <v>0</v>
      </c>
      <c r="AV214" s="6">
        <f t="shared" si="255"/>
        <v>0</v>
      </c>
      <c r="AW214" s="6">
        <f t="shared" si="255"/>
        <v>0</v>
      </c>
      <c r="AX214" s="6">
        <f t="shared" si="255"/>
        <v>0</v>
      </c>
      <c r="AY214" s="6">
        <f t="shared" si="255"/>
        <v>0</v>
      </c>
      <c r="AZ214" s="6">
        <f t="shared" si="255"/>
        <v>0</v>
      </c>
      <c r="BA214" s="6">
        <f t="shared" si="255"/>
        <v>0</v>
      </c>
      <c r="BB214" s="6">
        <f t="shared" si="255"/>
        <v>0</v>
      </c>
      <c r="BC214" s="6">
        <f t="shared" si="255"/>
        <v>0</v>
      </c>
      <c r="BD214" s="6">
        <f t="shared" si="255"/>
        <v>0</v>
      </c>
      <c r="BE214" s="6">
        <f t="shared" si="255"/>
        <v>0</v>
      </c>
      <c r="BF214" s="6">
        <f t="shared" si="255"/>
        <v>0</v>
      </c>
      <c r="BG214" s="6">
        <f t="shared" si="255"/>
        <v>0</v>
      </c>
      <c r="BH214" s="6">
        <f t="shared" si="255"/>
        <v>0</v>
      </c>
      <c r="BI214" s="6">
        <f t="shared" si="255"/>
        <v>0</v>
      </c>
      <c r="BJ214" s="6">
        <f t="shared" si="255"/>
        <v>0</v>
      </c>
      <c r="BK214" s="6">
        <f t="shared" si="255"/>
        <v>0</v>
      </c>
      <c r="BL214" s="6">
        <f t="shared" si="255"/>
        <v>0</v>
      </c>
      <c r="BM214" s="6">
        <f t="shared" si="255"/>
        <v>0</v>
      </c>
      <c r="BN214" s="6">
        <f t="shared" si="255"/>
        <v>0</v>
      </c>
      <c r="BO214" s="6">
        <f t="shared" si="255"/>
        <v>0</v>
      </c>
      <c r="BP214" s="6">
        <f t="shared" si="255"/>
        <v>0</v>
      </c>
      <c r="BQ214" s="6">
        <v>1</v>
      </c>
      <c r="BR214" s="6">
        <f t="shared" ref="BR214:CD214" si="256">(0)/9293.43</f>
        <v>0</v>
      </c>
      <c r="BS214" s="6">
        <f t="shared" si="256"/>
        <v>0</v>
      </c>
      <c r="BT214" s="6">
        <f t="shared" si="256"/>
        <v>0</v>
      </c>
      <c r="BU214" s="6">
        <f t="shared" si="256"/>
        <v>0</v>
      </c>
      <c r="BV214" s="6">
        <f t="shared" si="256"/>
        <v>0</v>
      </c>
      <c r="BW214" s="6">
        <f t="shared" si="256"/>
        <v>0</v>
      </c>
      <c r="BX214" s="6">
        <f t="shared" si="256"/>
        <v>0</v>
      </c>
      <c r="BY214" s="6">
        <f t="shared" si="256"/>
        <v>0</v>
      </c>
      <c r="BZ214" s="6">
        <f t="shared" si="256"/>
        <v>0</v>
      </c>
      <c r="CA214" s="6">
        <f t="shared" si="256"/>
        <v>0</v>
      </c>
      <c r="CB214" s="6">
        <f t="shared" si="256"/>
        <v>0</v>
      </c>
      <c r="CC214" s="6">
        <f t="shared" si="256"/>
        <v>0</v>
      </c>
      <c r="CD214" s="6">
        <f t="shared" si="256"/>
        <v>0</v>
      </c>
      <c r="CE214">
        <f>0</f>
        <v>0</v>
      </c>
      <c r="CF214">
        <v>9293.43</v>
      </c>
    </row>
    <row r="215" spans="1:84" x14ac:dyDescent="0.25">
      <c r="A215" s="4" t="s">
        <v>401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>
        <v>7434.7440000000006</v>
      </c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>
        <v>7434.7440000000006</v>
      </c>
      <c r="AR215" t="s">
        <v>401</v>
      </c>
      <c r="AS215" s="6">
        <f t="shared" ref="AS215:BP215" si="257">(0)/7434.744</f>
        <v>0</v>
      </c>
      <c r="AT215" s="6">
        <f t="shared" si="257"/>
        <v>0</v>
      </c>
      <c r="AU215" s="6">
        <f t="shared" si="257"/>
        <v>0</v>
      </c>
      <c r="AV215" s="6">
        <f t="shared" si="257"/>
        <v>0</v>
      </c>
      <c r="AW215" s="6">
        <f t="shared" si="257"/>
        <v>0</v>
      </c>
      <c r="AX215" s="6">
        <f t="shared" si="257"/>
        <v>0</v>
      </c>
      <c r="AY215" s="6">
        <f t="shared" si="257"/>
        <v>0</v>
      </c>
      <c r="AZ215" s="6">
        <f t="shared" si="257"/>
        <v>0</v>
      </c>
      <c r="BA215" s="6">
        <f t="shared" si="257"/>
        <v>0</v>
      </c>
      <c r="BB215" s="6">
        <f t="shared" si="257"/>
        <v>0</v>
      </c>
      <c r="BC215" s="6">
        <f t="shared" si="257"/>
        <v>0</v>
      </c>
      <c r="BD215" s="6">
        <f t="shared" si="257"/>
        <v>0</v>
      </c>
      <c r="BE215" s="6">
        <f t="shared" si="257"/>
        <v>0</v>
      </c>
      <c r="BF215" s="6">
        <f t="shared" si="257"/>
        <v>0</v>
      </c>
      <c r="BG215" s="6">
        <f t="shared" si="257"/>
        <v>0</v>
      </c>
      <c r="BH215" s="6">
        <f t="shared" si="257"/>
        <v>0</v>
      </c>
      <c r="BI215" s="6">
        <f t="shared" si="257"/>
        <v>0</v>
      </c>
      <c r="BJ215" s="6">
        <f t="shared" si="257"/>
        <v>0</v>
      </c>
      <c r="BK215" s="6">
        <f t="shared" si="257"/>
        <v>0</v>
      </c>
      <c r="BL215" s="6">
        <f t="shared" si="257"/>
        <v>0</v>
      </c>
      <c r="BM215" s="6">
        <f t="shared" si="257"/>
        <v>0</v>
      </c>
      <c r="BN215" s="6">
        <f t="shared" si="257"/>
        <v>0</v>
      </c>
      <c r="BO215" s="6">
        <f t="shared" si="257"/>
        <v>0</v>
      </c>
      <c r="BP215" s="6">
        <f t="shared" si="257"/>
        <v>0</v>
      </c>
      <c r="BQ215" s="6">
        <v>1</v>
      </c>
      <c r="BR215" s="6">
        <f t="shared" ref="BR215:CD215" si="258">(0)/7434.744</f>
        <v>0</v>
      </c>
      <c r="BS215" s="6">
        <f t="shared" si="258"/>
        <v>0</v>
      </c>
      <c r="BT215" s="6">
        <f t="shared" si="258"/>
        <v>0</v>
      </c>
      <c r="BU215" s="6">
        <f t="shared" si="258"/>
        <v>0</v>
      </c>
      <c r="BV215" s="6">
        <f t="shared" si="258"/>
        <v>0</v>
      </c>
      <c r="BW215" s="6">
        <f t="shared" si="258"/>
        <v>0</v>
      </c>
      <c r="BX215" s="6">
        <f t="shared" si="258"/>
        <v>0</v>
      </c>
      <c r="BY215" s="6">
        <f t="shared" si="258"/>
        <v>0</v>
      </c>
      <c r="BZ215" s="6">
        <f t="shared" si="258"/>
        <v>0</v>
      </c>
      <c r="CA215" s="6">
        <f t="shared" si="258"/>
        <v>0</v>
      </c>
      <c r="CB215" s="6">
        <f t="shared" si="258"/>
        <v>0</v>
      </c>
      <c r="CC215" s="6">
        <f t="shared" si="258"/>
        <v>0</v>
      </c>
      <c r="CD215" s="6">
        <f t="shared" si="258"/>
        <v>0</v>
      </c>
      <c r="CE215">
        <f>0</f>
        <v>0</v>
      </c>
      <c r="CF215">
        <v>7434.7440000000006</v>
      </c>
    </row>
    <row r="216" spans="1:84" x14ac:dyDescent="0.25">
      <c r="A216" s="4" t="s">
        <v>402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>
        <v>1239.124</v>
      </c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>
        <v>1239.124</v>
      </c>
      <c r="AR216" t="s">
        <v>402</v>
      </c>
      <c r="AS216" s="6">
        <f t="shared" ref="AS216:BP216" si="259">(0)/1239.124</f>
        <v>0</v>
      </c>
      <c r="AT216" s="6">
        <f t="shared" si="259"/>
        <v>0</v>
      </c>
      <c r="AU216" s="6">
        <f t="shared" si="259"/>
        <v>0</v>
      </c>
      <c r="AV216" s="6">
        <f t="shared" si="259"/>
        <v>0</v>
      </c>
      <c r="AW216" s="6">
        <f t="shared" si="259"/>
        <v>0</v>
      </c>
      <c r="AX216" s="6">
        <f t="shared" si="259"/>
        <v>0</v>
      </c>
      <c r="AY216" s="6">
        <f t="shared" si="259"/>
        <v>0</v>
      </c>
      <c r="AZ216" s="6">
        <f t="shared" si="259"/>
        <v>0</v>
      </c>
      <c r="BA216" s="6">
        <f t="shared" si="259"/>
        <v>0</v>
      </c>
      <c r="BB216" s="6">
        <f t="shared" si="259"/>
        <v>0</v>
      </c>
      <c r="BC216" s="6">
        <f t="shared" si="259"/>
        <v>0</v>
      </c>
      <c r="BD216" s="6">
        <f t="shared" si="259"/>
        <v>0</v>
      </c>
      <c r="BE216" s="6">
        <f t="shared" si="259"/>
        <v>0</v>
      </c>
      <c r="BF216" s="6">
        <f t="shared" si="259"/>
        <v>0</v>
      </c>
      <c r="BG216" s="6">
        <f t="shared" si="259"/>
        <v>0</v>
      </c>
      <c r="BH216" s="6">
        <f t="shared" si="259"/>
        <v>0</v>
      </c>
      <c r="BI216" s="6">
        <f t="shared" si="259"/>
        <v>0</v>
      </c>
      <c r="BJ216" s="6">
        <f t="shared" si="259"/>
        <v>0</v>
      </c>
      <c r="BK216" s="6">
        <f t="shared" si="259"/>
        <v>0</v>
      </c>
      <c r="BL216" s="6">
        <f t="shared" si="259"/>
        <v>0</v>
      </c>
      <c r="BM216" s="6">
        <f t="shared" si="259"/>
        <v>0</v>
      </c>
      <c r="BN216" s="6">
        <f t="shared" si="259"/>
        <v>0</v>
      </c>
      <c r="BO216" s="6">
        <f t="shared" si="259"/>
        <v>0</v>
      </c>
      <c r="BP216" s="6">
        <f t="shared" si="259"/>
        <v>0</v>
      </c>
      <c r="BQ216" s="6">
        <v>1</v>
      </c>
      <c r="BR216" s="6">
        <f t="shared" ref="BR216:CD216" si="260">(0)/1239.124</f>
        <v>0</v>
      </c>
      <c r="BS216" s="6">
        <f t="shared" si="260"/>
        <v>0</v>
      </c>
      <c r="BT216" s="6">
        <f t="shared" si="260"/>
        <v>0</v>
      </c>
      <c r="BU216" s="6">
        <f t="shared" si="260"/>
        <v>0</v>
      </c>
      <c r="BV216" s="6">
        <f t="shared" si="260"/>
        <v>0</v>
      </c>
      <c r="BW216" s="6">
        <f t="shared" si="260"/>
        <v>0</v>
      </c>
      <c r="BX216" s="6">
        <f t="shared" si="260"/>
        <v>0</v>
      </c>
      <c r="BY216" s="6">
        <f t="shared" si="260"/>
        <v>0</v>
      </c>
      <c r="BZ216" s="6">
        <f t="shared" si="260"/>
        <v>0</v>
      </c>
      <c r="CA216" s="6">
        <f t="shared" si="260"/>
        <v>0</v>
      </c>
      <c r="CB216" s="6">
        <f t="shared" si="260"/>
        <v>0</v>
      </c>
      <c r="CC216" s="6">
        <f t="shared" si="260"/>
        <v>0</v>
      </c>
      <c r="CD216" s="6">
        <f t="shared" si="260"/>
        <v>0</v>
      </c>
      <c r="CE216">
        <f>0</f>
        <v>0</v>
      </c>
      <c r="CF216">
        <v>1239.124</v>
      </c>
    </row>
    <row r="217" spans="1:84" x14ac:dyDescent="0.25">
      <c r="A217" s="4" t="s">
        <v>407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>
        <v>1858.6860000000001</v>
      </c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>
        <v>1858.6860000000001</v>
      </c>
      <c r="AR217" t="s">
        <v>407</v>
      </c>
      <c r="AS217" s="6">
        <f t="shared" ref="AS217:BP217" si="261">(0)/1858.686</f>
        <v>0</v>
      </c>
      <c r="AT217" s="6">
        <f t="shared" si="261"/>
        <v>0</v>
      </c>
      <c r="AU217" s="6">
        <f t="shared" si="261"/>
        <v>0</v>
      </c>
      <c r="AV217" s="6">
        <f t="shared" si="261"/>
        <v>0</v>
      </c>
      <c r="AW217" s="6">
        <f t="shared" si="261"/>
        <v>0</v>
      </c>
      <c r="AX217" s="6">
        <f t="shared" si="261"/>
        <v>0</v>
      </c>
      <c r="AY217" s="6">
        <f t="shared" si="261"/>
        <v>0</v>
      </c>
      <c r="AZ217" s="6">
        <f t="shared" si="261"/>
        <v>0</v>
      </c>
      <c r="BA217" s="6">
        <f t="shared" si="261"/>
        <v>0</v>
      </c>
      <c r="BB217" s="6">
        <f t="shared" si="261"/>
        <v>0</v>
      </c>
      <c r="BC217" s="6">
        <f t="shared" si="261"/>
        <v>0</v>
      </c>
      <c r="BD217" s="6">
        <f t="shared" si="261"/>
        <v>0</v>
      </c>
      <c r="BE217" s="6">
        <f t="shared" si="261"/>
        <v>0</v>
      </c>
      <c r="BF217" s="6">
        <f t="shared" si="261"/>
        <v>0</v>
      </c>
      <c r="BG217" s="6">
        <f t="shared" si="261"/>
        <v>0</v>
      </c>
      <c r="BH217" s="6">
        <f t="shared" si="261"/>
        <v>0</v>
      </c>
      <c r="BI217" s="6">
        <f t="shared" si="261"/>
        <v>0</v>
      </c>
      <c r="BJ217" s="6">
        <f t="shared" si="261"/>
        <v>0</v>
      </c>
      <c r="BK217" s="6">
        <f t="shared" si="261"/>
        <v>0</v>
      </c>
      <c r="BL217" s="6">
        <f t="shared" si="261"/>
        <v>0</v>
      </c>
      <c r="BM217" s="6">
        <f t="shared" si="261"/>
        <v>0</v>
      </c>
      <c r="BN217" s="6">
        <f t="shared" si="261"/>
        <v>0</v>
      </c>
      <c r="BO217" s="6">
        <f t="shared" si="261"/>
        <v>0</v>
      </c>
      <c r="BP217" s="6">
        <f t="shared" si="261"/>
        <v>0</v>
      </c>
      <c r="BQ217" s="6">
        <v>1</v>
      </c>
      <c r="BR217" s="6">
        <f t="shared" ref="BR217:CD217" si="262">(0)/1858.686</f>
        <v>0</v>
      </c>
      <c r="BS217" s="6">
        <f t="shared" si="262"/>
        <v>0</v>
      </c>
      <c r="BT217" s="6">
        <f t="shared" si="262"/>
        <v>0</v>
      </c>
      <c r="BU217" s="6">
        <f t="shared" si="262"/>
        <v>0</v>
      </c>
      <c r="BV217" s="6">
        <f t="shared" si="262"/>
        <v>0</v>
      </c>
      <c r="BW217" s="6">
        <f t="shared" si="262"/>
        <v>0</v>
      </c>
      <c r="BX217" s="6">
        <f t="shared" si="262"/>
        <v>0</v>
      </c>
      <c r="BY217" s="6">
        <f t="shared" si="262"/>
        <v>0</v>
      </c>
      <c r="BZ217" s="6">
        <f t="shared" si="262"/>
        <v>0</v>
      </c>
      <c r="CA217" s="6">
        <f t="shared" si="262"/>
        <v>0</v>
      </c>
      <c r="CB217" s="6">
        <f t="shared" si="262"/>
        <v>0</v>
      </c>
      <c r="CC217" s="6">
        <f t="shared" si="262"/>
        <v>0</v>
      </c>
      <c r="CD217" s="6">
        <f t="shared" si="262"/>
        <v>0</v>
      </c>
      <c r="CE217">
        <f>0</f>
        <v>0</v>
      </c>
      <c r="CF217">
        <v>1858.6860000000001</v>
      </c>
    </row>
    <row r="218" spans="1:84" x14ac:dyDescent="0.25">
      <c r="A218" s="4" t="s">
        <v>406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>
        <v>3097.81</v>
      </c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>
        <v>3097.81</v>
      </c>
      <c r="AR218" t="s">
        <v>406</v>
      </c>
      <c r="AS218" s="6">
        <f t="shared" ref="AS218:BP218" si="263">(0)/3097.81</f>
        <v>0</v>
      </c>
      <c r="AT218" s="6">
        <f t="shared" si="263"/>
        <v>0</v>
      </c>
      <c r="AU218" s="6">
        <f t="shared" si="263"/>
        <v>0</v>
      </c>
      <c r="AV218" s="6">
        <f t="shared" si="263"/>
        <v>0</v>
      </c>
      <c r="AW218" s="6">
        <f t="shared" si="263"/>
        <v>0</v>
      </c>
      <c r="AX218" s="6">
        <f t="shared" si="263"/>
        <v>0</v>
      </c>
      <c r="AY218" s="6">
        <f t="shared" si="263"/>
        <v>0</v>
      </c>
      <c r="AZ218" s="6">
        <f t="shared" si="263"/>
        <v>0</v>
      </c>
      <c r="BA218" s="6">
        <f t="shared" si="263"/>
        <v>0</v>
      </c>
      <c r="BB218" s="6">
        <f t="shared" si="263"/>
        <v>0</v>
      </c>
      <c r="BC218" s="6">
        <f t="shared" si="263"/>
        <v>0</v>
      </c>
      <c r="BD218" s="6">
        <f t="shared" si="263"/>
        <v>0</v>
      </c>
      <c r="BE218" s="6">
        <f t="shared" si="263"/>
        <v>0</v>
      </c>
      <c r="BF218" s="6">
        <f t="shared" si="263"/>
        <v>0</v>
      </c>
      <c r="BG218" s="6">
        <f t="shared" si="263"/>
        <v>0</v>
      </c>
      <c r="BH218" s="6">
        <f t="shared" si="263"/>
        <v>0</v>
      </c>
      <c r="BI218" s="6">
        <f t="shared" si="263"/>
        <v>0</v>
      </c>
      <c r="BJ218" s="6">
        <f t="shared" si="263"/>
        <v>0</v>
      </c>
      <c r="BK218" s="6">
        <f t="shared" si="263"/>
        <v>0</v>
      </c>
      <c r="BL218" s="6">
        <f t="shared" si="263"/>
        <v>0</v>
      </c>
      <c r="BM218" s="6">
        <f t="shared" si="263"/>
        <v>0</v>
      </c>
      <c r="BN218" s="6">
        <f t="shared" si="263"/>
        <v>0</v>
      </c>
      <c r="BO218" s="6">
        <f t="shared" si="263"/>
        <v>0</v>
      </c>
      <c r="BP218" s="6">
        <f t="shared" si="263"/>
        <v>0</v>
      </c>
      <c r="BQ218" s="6">
        <v>1</v>
      </c>
      <c r="BR218" s="6">
        <f t="shared" ref="BR218:CD218" si="264">(0)/3097.81</f>
        <v>0</v>
      </c>
      <c r="BS218" s="6">
        <f t="shared" si="264"/>
        <v>0</v>
      </c>
      <c r="BT218" s="6">
        <f t="shared" si="264"/>
        <v>0</v>
      </c>
      <c r="BU218" s="6">
        <f t="shared" si="264"/>
        <v>0</v>
      </c>
      <c r="BV218" s="6">
        <f t="shared" si="264"/>
        <v>0</v>
      </c>
      <c r="BW218" s="6">
        <f t="shared" si="264"/>
        <v>0</v>
      </c>
      <c r="BX218" s="6">
        <f t="shared" si="264"/>
        <v>0</v>
      </c>
      <c r="BY218" s="6">
        <f t="shared" si="264"/>
        <v>0</v>
      </c>
      <c r="BZ218" s="6">
        <f t="shared" si="264"/>
        <v>0</v>
      </c>
      <c r="CA218" s="6">
        <f t="shared" si="264"/>
        <v>0</v>
      </c>
      <c r="CB218" s="6">
        <f t="shared" si="264"/>
        <v>0</v>
      </c>
      <c r="CC218" s="6">
        <f t="shared" si="264"/>
        <v>0</v>
      </c>
      <c r="CD218" s="6">
        <f t="shared" si="264"/>
        <v>0</v>
      </c>
      <c r="CE218">
        <f>0</f>
        <v>0</v>
      </c>
      <c r="CF218">
        <v>3097.81</v>
      </c>
    </row>
    <row r="219" spans="1:84" x14ac:dyDescent="0.25">
      <c r="A219" s="4" t="s">
        <v>410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>
        <v>0</v>
      </c>
      <c r="AR219" t="s">
        <v>410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v>0</v>
      </c>
      <c r="BN219" s="6">
        <v>0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>
        <f>0</f>
        <v>0</v>
      </c>
      <c r="CF219">
        <v>0</v>
      </c>
    </row>
    <row r="220" spans="1:84" x14ac:dyDescent="0.25">
      <c r="A220" s="4" t="s">
        <v>409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>
        <v>1239.124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>
        <v>1239.124</v>
      </c>
      <c r="AR220" t="s">
        <v>409</v>
      </c>
      <c r="AS220" s="6">
        <f t="shared" ref="AS220:BB221" si="265">(0)/1239.124</f>
        <v>0</v>
      </c>
      <c r="AT220" s="6">
        <f t="shared" si="265"/>
        <v>0</v>
      </c>
      <c r="AU220" s="6">
        <f t="shared" si="265"/>
        <v>0</v>
      </c>
      <c r="AV220" s="6">
        <f t="shared" si="265"/>
        <v>0</v>
      </c>
      <c r="AW220" s="6">
        <f t="shared" si="265"/>
        <v>0</v>
      </c>
      <c r="AX220" s="6">
        <f t="shared" si="265"/>
        <v>0</v>
      </c>
      <c r="AY220" s="6">
        <f t="shared" si="265"/>
        <v>0</v>
      </c>
      <c r="AZ220" s="6">
        <f t="shared" si="265"/>
        <v>0</v>
      </c>
      <c r="BA220" s="6">
        <f t="shared" si="265"/>
        <v>0</v>
      </c>
      <c r="BB220" s="6">
        <f t="shared" si="265"/>
        <v>0</v>
      </c>
      <c r="BC220" s="6">
        <f t="shared" ref="BC220:BP221" si="266">(0)/1239.124</f>
        <v>0</v>
      </c>
      <c r="BD220" s="6">
        <f t="shared" si="266"/>
        <v>0</v>
      </c>
      <c r="BE220" s="6">
        <f t="shared" si="266"/>
        <v>0</v>
      </c>
      <c r="BF220" s="6">
        <f t="shared" si="266"/>
        <v>0</v>
      </c>
      <c r="BG220" s="6">
        <f t="shared" si="266"/>
        <v>0</v>
      </c>
      <c r="BH220" s="6">
        <f t="shared" si="266"/>
        <v>0</v>
      </c>
      <c r="BI220" s="6">
        <f t="shared" si="266"/>
        <v>0</v>
      </c>
      <c r="BJ220" s="6">
        <f t="shared" si="266"/>
        <v>0</v>
      </c>
      <c r="BK220" s="6">
        <f t="shared" si="266"/>
        <v>0</v>
      </c>
      <c r="BL220" s="6">
        <f t="shared" si="266"/>
        <v>0</v>
      </c>
      <c r="BM220" s="6">
        <f t="shared" si="266"/>
        <v>0</v>
      </c>
      <c r="BN220" s="6">
        <f t="shared" si="266"/>
        <v>0</v>
      </c>
      <c r="BO220" s="6">
        <f t="shared" si="266"/>
        <v>0</v>
      </c>
      <c r="BP220" s="6">
        <f t="shared" si="266"/>
        <v>0</v>
      </c>
      <c r="BQ220" s="6">
        <v>1</v>
      </c>
      <c r="BR220" s="6">
        <f t="shared" ref="BR220:CD221" si="267">(0)/1239.124</f>
        <v>0</v>
      </c>
      <c r="BS220" s="6">
        <f t="shared" si="267"/>
        <v>0</v>
      </c>
      <c r="BT220" s="6">
        <f t="shared" si="267"/>
        <v>0</v>
      </c>
      <c r="BU220" s="6">
        <f t="shared" si="267"/>
        <v>0</v>
      </c>
      <c r="BV220" s="6">
        <f t="shared" si="267"/>
        <v>0</v>
      </c>
      <c r="BW220" s="6">
        <f t="shared" si="267"/>
        <v>0</v>
      </c>
      <c r="BX220" s="6">
        <f t="shared" si="267"/>
        <v>0</v>
      </c>
      <c r="BY220" s="6">
        <f t="shared" si="267"/>
        <v>0</v>
      </c>
      <c r="BZ220" s="6">
        <f t="shared" si="267"/>
        <v>0</v>
      </c>
      <c r="CA220" s="6">
        <f t="shared" si="267"/>
        <v>0</v>
      </c>
      <c r="CB220" s="6">
        <f t="shared" si="267"/>
        <v>0</v>
      </c>
      <c r="CC220" s="6">
        <f t="shared" si="267"/>
        <v>0</v>
      </c>
      <c r="CD220" s="6">
        <f t="shared" si="267"/>
        <v>0</v>
      </c>
      <c r="CE220">
        <f>0</f>
        <v>0</v>
      </c>
      <c r="CF220">
        <v>1239.124</v>
      </c>
    </row>
    <row r="221" spans="1:84" x14ac:dyDescent="0.25">
      <c r="A221" s="4" t="s">
        <v>408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>
        <v>1239.124</v>
      </c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>
        <v>1239.124</v>
      </c>
      <c r="AR221" t="s">
        <v>408</v>
      </c>
      <c r="AS221" s="6">
        <f t="shared" si="265"/>
        <v>0</v>
      </c>
      <c r="AT221" s="6">
        <f t="shared" si="265"/>
        <v>0</v>
      </c>
      <c r="AU221" s="6">
        <f t="shared" si="265"/>
        <v>0</v>
      </c>
      <c r="AV221" s="6">
        <f t="shared" si="265"/>
        <v>0</v>
      </c>
      <c r="AW221" s="6">
        <f t="shared" si="265"/>
        <v>0</v>
      </c>
      <c r="AX221" s="6">
        <f t="shared" si="265"/>
        <v>0</v>
      </c>
      <c r="AY221" s="6">
        <f t="shared" si="265"/>
        <v>0</v>
      </c>
      <c r="AZ221" s="6">
        <f t="shared" si="265"/>
        <v>0</v>
      </c>
      <c r="BA221" s="6">
        <f t="shared" si="265"/>
        <v>0</v>
      </c>
      <c r="BB221" s="6">
        <f t="shared" si="265"/>
        <v>0</v>
      </c>
      <c r="BC221" s="6">
        <f t="shared" si="266"/>
        <v>0</v>
      </c>
      <c r="BD221" s="6">
        <f t="shared" si="266"/>
        <v>0</v>
      </c>
      <c r="BE221" s="6">
        <f t="shared" si="266"/>
        <v>0</v>
      </c>
      <c r="BF221" s="6">
        <f t="shared" si="266"/>
        <v>0</v>
      </c>
      <c r="BG221" s="6">
        <f t="shared" si="266"/>
        <v>0</v>
      </c>
      <c r="BH221" s="6">
        <f t="shared" si="266"/>
        <v>0</v>
      </c>
      <c r="BI221" s="6">
        <f t="shared" si="266"/>
        <v>0</v>
      </c>
      <c r="BJ221" s="6">
        <f t="shared" si="266"/>
        <v>0</v>
      </c>
      <c r="BK221" s="6">
        <f t="shared" si="266"/>
        <v>0</v>
      </c>
      <c r="BL221" s="6">
        <f t="shared" si="266"/>
        <v>0</v>
      </c>
      <c r="BM221" s="6">
        <f t="shared" si="266"/>
        <v>0</v>
      </c>
      <c r="BN221" s="6">
        <f t="shared" si="266"/>
        <v>0</v>
      </c>
      <c r="BO221" s="6">
        <f t="shared" si="266"/>
        <v>0</v>
      </c>
      <c r="BP221" s="6">
        <f t="shared" si="266"/>
        <v>0</v>
      </c>
      <c r="BQ221" s="6">
        <v>1</v>
      </c>
      <c r="BR221" s="6">
        <f t="shared" si="267"/>
        <v>0</v>
      </c>
      <c r="BS221" s="6">
        <f t="shared" si="267"/>
        <v>0</v>
      </c>
      <c r="BT221" s="6">
        <f t="shared" si="267"/>
        <v>0</v>
      </c>
      <c r="BU221" s="6">
        <f t="shared" si="267"/>
        <v>0</v>
      </c>
      <c r="BV221" s="6">
        <f t="shared" si="267"/>
        <v>0</v>
      </c>
      <c r="BW221" s="6">
        <f t="shared" si="267"/>
        <v>0</v>
      </c>
      <c r="BX221" s="6">
        <f t="shared" si="267"/>
        <v>0</v>
      </c>
      <c r="BY221" s="6">
        <f t="shared" si="267"/>
        <v>0</v>
      </c>
      <c r="BZ221" s="6">
        <f t="shared" si="267"/>
        <v>0</v>
      </c>
      <c r="CA221" s="6">
        <f t="shared" si="267"/>
        <v>0</v>
      </c>
      <c r="CB221" s="6">
        <f t="shared" si="267"/>
        <v>0</v>
      </c>
      <c r="CC221" s="6">
        <f t="shared" si="267"/>
        <v>0</v>
      </c>
      <c r="CD221" s="6">
        <f t="shared" si="267"/>
        <v>0</v>
      </c>
      <c r="CE221">
        <f>0</f>
        <v>0</v>
      </c>
      <c r="CF221">
        <v>1239.124</v>
      </c>
    </row>
    <row r="222" spans="1:84" x14ac:dyDescent="0.25">
      <c r="A222" s="4" t="s">
        <v>411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>
        <v>619.56200000000001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>
        <v>619.56200000000001</v>
      </c>
      <c r="AR222" t="s">
        <v>411</v>
      </c>
      <c r="AS222" s="6">
        <f t="shared" ref="AS222:BP222" si="268">(0)/619.562</f>
        <v>0</v>
      </c>
      <c r="AT222" s="6">
        <f t="shared" si="268"/>
        <v>0</v>
      </c>
      <c r="AU222" s="6">
        <f t="shared" si="268"/>
        <v>0</v>
      </c>
      <c r="AV222" s="6">
        <f t="shared" si="268"/>
        <v>0</v>
      </c>
      <c r="AW222" s="6">
        <f t="shared" si="268"/>
        <v>0</v>
      </c>
      <c r="AX222" s="6">
        <f t="shared" si="268"/>
        <v>0</v>
      </c>
      <c r="AY222" s="6">
        <f t="shared" si="268"/>
        <v>0</v>
      </c>
      <c r="AZ222" s="6">
        <f t="shared" si="268"/>
        <v>0</v>
      </c>
      <c r="BA222" s="6">
        <f t="shared" si="268"/>
        <v>0</v>
      </c>
      <c r="BB222" s="6">
        <f t="shared" si="268"/>
        <v>0</v>
      </c>
      <c r="BC222" s="6">
        <f t="shared" si="268"/>
        <v>0</v>
      </c>
      <c r="BD222" s="6">
        <f t="shared" si="268"/>
        <v>0</v>
      </c>
      <c r="BE222" s="6">
        <f t="shared" si="268"/>
        <v>0</v>
      </c>
      <c r="BF222" s="6">
        <f t="shared" si="268"/>
        <v>0</v>
      </c>
      <c r="BG222" s="6">
        <f t="shared" si="268"/>
        <v>0</v>
      </c>
      <c r="BH222" s="6">
        <f t="shared" si="268"/>
        <v>0</v>
      </c>
      <c r="BI222" s="6">
        <f t="shared" si="268"/>
        <v>0</v>
      </c>
      <c r="BJ222" s="6">
        <f t="shared" si="268"/>
        <v>0</v>
      </c>
      <c r="BK222" s="6">
        <f t="shared" si="268"/>
        <v>0</v>
      </c>
      <c r="BL222" s="6">
        <f t="shared" si="268"/>
        <v>0</v>
      </c>
      <c r="BM222" s="6">
        <f t="shared" si="268"/>
        <v>0</v>
      </c>
      <c r="BN222" s="6">
        <f t="shared" si="268"/>
        <v>0</v>
      </c>
      <c r="BO222" s="6">
        <f t="shared" si="268"/>
        <v>0</v>
      </c>
      <c r="BP222" s="6">
        <f t="shared" si="268"/>
        <v>0</v>
      </c>
      <c r="BQ222" s="6">
        <v>1</v>
      </c>
      <c r="BR222" s="6">
        <f t="shared" ref="BR222:CD222" si="269">(0)/619.562</f>
        <v>0</v>
      </c>
      <c r="BS222" s="6">
        <f t="shared" si="269"/>
        <v>0</v>
      </c>
      <c r="BT222" s="6">
        <f t="shared" si="269"/>
        <v>0</v>
      </c>
      <c r="BU222" s="6">
        <f t="shared" si="269"/>
        <v>0</v>
      </c>
      <c r="BV222" s="6">
        <f t="shared" si="269"/>
        <v>0</v>
      </c>
      <c r="BW222" s="6">
        <f t="shared" si="269"/>
        <v>0</v>
      </c>
      <c r="BX222" s="6">
        <f t="shared" si="269"/>
        <v>0</v>
      </c>
      <c r="BY222" s="6">
        <f t="shared" si="269"/>
        <v>0</v>
      </c>
      <c r="BZ222" s="6">
        <f t="shared" si="269"/>
        <v>0</v>
      </c>
      <c r="CA222" s="6">
        <f t="shared" si="269"/>
        <v>0</v>
      </c>
      <c r="CB222" s="6">
        <f t="shared" si="269"/>
        <v>0</v>
      </c>
      <c r="CC222" s="6">
        <f t="shared" si="269"/>
        <v>0</v>
      </c>
      <c r="CD222" s="6">
        <f t="shared" si="269"/>
        <v>0</v>
      </c>
      <c r="CE222">
        <f>0</f>
        <v>0</v>
      </c>
      <c r="CF222">
        <v>619.56200000000001</v>
      </c>
    </row>
    <row r="223" spans="1:84" x14ac:dyDescent="0.25">
      <c r="A223" s="4" t="s">
        <v>412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>
        <v>0</v>
      </c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>
        <v>0</v>
      </c>
      <c r="AR223" t="s">
        <v>412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>
        <f>0</f>
        <v>0</v>
      </c>
      <c r="CF223">
        <v>0</v>
      </c>
    </row>
    <row r="224" spans="1:84" x14ac:dyDescent="0.25">
      <c r="A224" s="4" t="s">
        <v>413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>
        <v>0</v>
      </c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>
        <v>0</v>
      </c>
      <c r="AR224" t="s">
        <v>413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v>0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6">
        <v>0</v>
      </c>
      <c r="BT224" s="6">
        <v>0</v>
      </c>
      <c r="BU224" s="6">
        <v>0</v>
      </c>
      <c r="BV224" s="6">
        <v>0</v>
      </c>
      <c r="BW224" s="6">
        <v>0</v>
      </c>
      <c r="BX224" s="6">
        <v>0</v>
      </c>
      <c r="BY224" s="6">
        <v>0</v>
      </c>
      <c r="BZ224" s="6">
        <v>0</v>
      </c>
      <c r="CA224" s="6">
        <v>0</v>
      </c>
      <c r="CB224" s="6">
        <v>0</v>
      </c>
      <c r="CC224" s="6">
        <v>0</v>
      </c>
      <c r="CD224" s="6">
        <v>0</v>
      </c>
      <c r="CE224">
        <f>0</f>
        <v>0</v>
      </c>
      <c r="CF224">
        <v>0</v>
      </c>
    </row>
    <row r="225" spans="1:84" x14ac:dyDescent="0.25">
      <c r="A225" s="4" t="s">
        <v>421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>
        <v>0</v>
      </c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>
        <v>0</v>
      </c>
      <c r="AR225" t="s">
        <v>421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v>0</v>
      </c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6">
        <v>0</v>
      </c>
      <c r="BT225" s="6">
        <v>0</v>
      </c>
      <c r="BU225" s="6">
        <v>0</v>
      </c>
      <c r="BV225" s="6">
        <v>0</v>
      </c>
      <c r="BW225" s="6">
        <v>0</v>
      </c>
      <c r="BX225" s="6">
        <v>0</v>
      </c>
      <c r="BY225" s="6">
        <v>0</v>
      </c>
      <c r="BZ225" s="6">
        <v>0</v>
      </c>
      <c r="CA225" s="6">
        <v>0</v>
      </c>
      <c r="CB225" s="6">
        <v>0</v>
      </c>
      <c r="CC225" s="6">
        <v>0</v>
      </c>
      <c r="CD225" s="6">
        <v>0</v>
      </c>
      <c r="CE225">
        <f>0</f>
        <v>0</v>
      </c>
      <c r="CF225">
        <v>0</v>
      </c>
    </row>
    <row r="226" spans="1:84" x14ac:dyDescent="0.25">
      <c r="A226" s="4" t="s">
        <v>415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>
        <v>619.56200000000001</v>
      </c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>
        <v>619.56200000000001</v>
      </c>
      <c r="AR226" t="s">
        <v>415</v>
      </c>
      <c r="AS226" s="6">
        <f t="shared" ref="AS226:BP226" si="270">(0)/619.562</f>
        <v>0</v>
      </c>
      <c r="AT226" s="6">
        <f t="shared" si="270"/>
        <v>0</v>
      </c>
      <c r="AU226" s="6">
        <f t="shared" si="270"/>
        <v>0</v>
      </c>
      <c r="AV226" s="6">
        <f t="shared" si="270"/>
        <v>0</v>
      </c>
      <c r="AW226" s="6">
        <f t="shared" si="270"/>
        <v>0</v>
      </c>
      <c r="AX226" s="6">
        <f t="shared" si="270"/>
        <v>0</v>
      </c>
      <c r="AY226" s="6">
        <f t="shared" si="270"/>
        <v>0</v>
      </c>
      <c r="AZ226" s="6">
        <f t="shared" si="270"/>
        <v>0</v>
      </c>
      <c r="BA226" s="6">
        <f t="shared" si="270"/>
        <v>0</v>
      </c>
      <c r="BB226" s="6">
        <f t="shared" si="270"/>
        <v>0</v>
      </c>
      <c r="BC226" s="6">
        <f t="shared" si="270"/>
        <v>0</v>
      </c>
      <c r="BD226" s="6">
        <f t="shared" si="270"/>
        <v>0</v>
      </c>
      <c r="BE226" s="6">
        <f t="shared" si="270"/>
        <v>0</v>
      </c>
      <c r="BF226" s="6">
        <f t="shared" si="270"/>
        <v>0</v>
      </c>
      <c r="BG226" s="6">
        <f t="shared" si="270"/>
        <v>0</v>
      </c>
      <c r="BH226" s="6">
        <f t="shared" si="270"/>
        <v>0</v>
      </c>
      <c r="BI226" s="6">
        <f t="shared" si="270"/>
        <v>0</v>
      </c>
      <c r="BJ226" s="6">
        <f t="shared" si="270"/>
        <v>0</v>
      </c>
      <c r="BK226" s="6">
        <f t="shared" si="270"/>
        <v>0</v>
      </c>
      <c r="BL226" s="6">
        <f t="shared" si="270"/>
        <v>0</v>
      </c>
      <c r="BM226" s="6">
        <f t="shared" si="270"/>
        <v>0</v>
      </c>
      <c r="BN226" s="6">
        <f t="shared" si="270"/>
        <v>0</v>
      </c>
      <c r="BO226" s="6">
        <f t="shared" si="270"/>
        <v>0</v>
      </c>
      <c r="BP226" s="6">
        <f t="shared" si="270"/>
        <v>0</v>
      </c>
      <c r="BQ226" s="6">
        <v>1</v>
      </c>
      <c r="BR226" s="6">
        <f t="shared" ref="BR226:CD226" si="271">(0)/619.562</f>
        <v>0</v>
      </c>
      <c r="BS226" s="6">
        <f t="shared" si="271"/>
        <v>0</v>
      </c>
      <c r="BT226" s="6">
        <f t="shared" si="271"/>
        <v>0</v>
      </c>
      <c r="BU226" s="6">
        <f t="shared" si="271"/>
        <v>0</v>
      </c>
      <c r="BV226" s="6">
        <f t="shared" si="271"/>
        <v>0</v>
      </c>
      <c r="BW226" s="6">
        <f t="shared" si="271"/>
        <v>0</v>
      </c>
      <c r="BX226" s="6">
        <f t="shared" si="271"/>
        <v>0</v>
      </c>
      <c r="BY226" s="6">
        <f t="shared" si="271"/>
        <v>0</v>
      </c>
      <c r="BZ226" s="6">
        <f t="shared" si="271"/>
        <v>0</v>
      </c>
      <c r="CA226" s="6">
        <f t="shared" si="271"/>
        <v>0</v>
      </c>
      <c r="CB226" s="6">
        <f t="shared" si="271"/>
        <v>0</v>
      </c>
      <c r="CC226" s="6">
        <f t="shared" si="271"/>
        <v>0</v>
      </c>
      <c r="CD226" s="6">
        <f t="shared" si="271"/>
        <v>0</v>
      </c>
      <c r="CE226">
        <f>0</f>
        <v>0</v>
      </c>
      <c r="CF226">
        <v>619.56200000000001</v>
      </c>
    </row>
    <row r="227" spans="1:84" x14ac:dyDescent="0.25">
      <c r="A227" s="4" t="s">
        <v>414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>
        <v>0</v>
      </c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>
        <v>0</v>
      </c>
      <c r="AR227" t="s">
        <v>414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v>0</v>
      </c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>
        <f>0</f>
        <v>0</v>
      </c>
      <c r="CF227">
        <v>0</v>
      </c>
    </row>
    <row r="228" spans="1:84" x14ac:dyDescent="0.25">
      <c r="A228" s="4" t="s">
        <v>416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>
        <v>0</v>
      </c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>
        <v>0</v>
      </c>
      <c r="AR228" t="s">
        <v>416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v>0</v>
      </c>
      <c r="BN228" s="6">
        <v>0</v>
      </c>
      <c r="BO228" s="6">
        <v>0</v>
      </c>
      <c r="BP228" s="6">
        <v>0</v>
      </c>
      <c r="BQ228" s="6">
        <v>0</v>
      </c>
      <c r="BR228" s="6">
        <v>0</v>
      </c>
      <c r="BS228" s="6">
        <v>0</v>
      </c>
      <c r="BT228" s="6">
        <v>0</v>
      </c>
      <c r="BU228" s="6">
        <v>0</v>
      </c>
      <c r="BV228" s="6">
        <v>0</v>
      </c>
      <c r="BW228" s="6">
        <v>0</v>
      </c>
      <c r="BX228" s="6">
        <v>0</v>
      </c>
      <c r="BY228" s="6">
        <v>0</v>
      </c>
      <c r="BZ228" s="6">
        <v>0</v>
      </c>
      <c r="CA228" s="6">
        <v>0</v>
      </c>
      <c r="CB228" s="6">
        <v>0</v>
      </c>
      <c r="CC228" s="6">
        <v>0</v>
      </c>
      <c r="CD228" s="6">
        <v>0</v>
      </c>
      <c r="CE228">
        <f>0</f>
        <v>0</v>
      </c>
      <c r="CF228">
        <v>0</v>
      </c>
    </row>
    <row r="229" spans="1:84" x14ac:dyDescent="0.25">
      <c r="A229" s="4" t="s">
        <v>417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>
        <v>0</v>
      </c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>
        <v>0</v>
      </c>
      <c r="AR229" t="s">
        <v>417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v>0</v>
      </c>
      <c r="BN229" s="6">
        <v>0</v>
      </c>
      <c r="BO229" s="6">
        <v>0</v>
      </c>
      <c r="BP229" s="6">
        <v>0</v>
      </c>
      <c r="BQ229" s="6">
        <v>0</v>
      </c>
      <c r="BR229" s="6">
        <v>0</v>
      </c>
      <c r="BS229" s="6">
        <v>0</v>
      </c>
      <c r="BT229" s="6">
        <v>0</v>
      </c>
      <c r="BU229" s="6">
        <v>0</v>
      </c>
      <c r="BV229" s="6">
        <v>0</v>
      </c>
      <c r="BW229" s="6">
        <v>0</v>
      </c>
      <c r="BX229" s="6">
        <v>0</v>
      </c>
      <c r="BY229" s="6">
        <v>0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>
        <f>0</f>
        <v>0</v>
      </c>
      <c r="CF229">
        <v>0</v>
      </c>
    </row>
    <row r="230" spans="1:84" x14ac:dyDescent="0.25">
      <c r="A230" s="4" t="s">
        <v>419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>
        <v>0</v>
      </c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>
        <v>0</v>
      </c>
      <c r="AR230" t="s">
        <v>419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v>0</v>
      </c>
      <c r="BN230" s="6">
        <v>0</v>
      </c>
      <c r="BO230" s="6">
        <v>0</v>
      </c>
      <c r="BP230" s="6">
        <v>0</v>
      </c>
      <c r="BQ230" s="6">
        <v>0</v>
      </c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>
        <v>0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>
        <f>0</f>
        <v>0</v>
      </c>
      <c r="CF230">
        <v>0</v>
      </c>
    </row>
    <row r="231" spans="1:84" x14ac:dyDescent="0.25">
      <c r="A231" s="4" t="s">
        <v>418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>
        <v>0</v>
      </c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>
        <v>0</v>
      </c>
      <c r="AR231" t="s">
        <v>418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>
        <f>0</f>
        <v>0</v>
      </c>
      <c r="CF231">
        <v>0</v>
      </c>
    </row>
    <row r="232" spans="1:84" x14ac:dyDescent="0.25">
      <c r="A232" s="4" t="s">
        <v>420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>
        <v>0</v>
      </c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>
        <v>0</v>
      </c>
      <c r="AR232" t="s">
        <v>420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v>0</v>
      </c>
      <c r="BN232" s="6">
        <v>0</v>
      </c>
      <c r="BO232" s="6">
        <v>0</v>
      </c>
      <c r="BP232" s="6">
        <v>0</v>
      </c>
      <c r="BQ232" s="6">
        <v>0</v>
      </c>
      <c r="BR232" s="6">
        <v>0</v>
      </c>
      <c r="BS232" s="6">
        <v>0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6">
        <v>0</v>
      </c>
      <c r="CA232" s="6">
        <v>0</v>
      </c>
      <c r="CB232" s="6">
        <v>0</v>
      </c>
      <c r="CC232" s="6">
        <v>0</v>
      </c>
      <c r="CD232" s="6">
        <v>0</v>
      </c>
      <c r="CE232">
        <f>0</f>
        <v>0</v>
      </c>
      <c r="CF232">
        <v>0</v>
      </c>
    </row>
    <row r="233" spans="1:84" x14ac:dyDescent="0.25">
      <c r="A233" s="4" t="s">
        <v>457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>
        <v>0</v>
      </c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>
        <v>0</v>
      </c>
      <c r="AR233" t="s">
        <v>457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0</v>
      </c>
      <c r="BS233" s="6">
        <v>0</v>
      </c>
      <c r="BT233" s="6">
        <v>0</v>
      </c>
      <c r="BU233" s="6">
        <v>0</v>
      </c>
      <c r="BV233" s="6">
        <v>0</v>
      </c>
      <c r="BW233" s="6">
        <v>0</v>
      </c>
      <c r="BX233" s="6">
        <v>0</v>
      </c>
      <c r="BY233" s="6">
        <v>0</v>
      </c>
      <c r="BZ233" s="6">
        <v>0</v>
      </c>
      <c r="CA233" s="6">
        <v>0</v>
      </c>
      <c r="CB233" s="6">
        <v>0</v>
      </c>
      <c r="CC233" s="6">
        <v>0</v>
      </c>
      <c r="CD233" s="6">
        <v>0</v>
      </c>
      <c r="CE233">
        <f>0</f>
        <v>0</v>
      </c>
      <c r="CF233">
        <v>0</v>
      </c>
    </row>
    <row r="234" spans="1:84" x14ac:dyDescent="0.25">
      <c r="A234" s="4" t="s">
        <v>423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>
        <v>0</v>
      </c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>
        <v>0</v>
      </c>
      <c r="AR234" t="s">
        <v>423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v>0</v>
      </c>
      <c r="BN234" s="6">
        <v>0</v>
      </c>
      <c r="BO234" s="6">
        <v>0</v>
      </c>
      <c r="BP234" s="6">
        <v>0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>
        <v>0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>
        <f>0</f>
        <v>0</v>
      </c>
      <c r="CF234">
        <v>0</v>
      </c>
    </row>
    <row r="235" spans="1:84" x14ac:dyDescent="0.25">
      <c r="A235" s="4" t="s">
        <v>422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>
        <v>0</v>
      </c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>
        <v>0</v>
      </c>
      <c r="AR235" t="s">
        <v>422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v>0</v>
      </c>
      <c r="BN235" s="6">
        <v>0</v>
      </c>
      <c r="BO235" s="6">
        <v>0</v>
      </c>
      <c r="BP235" s="6">
        <v>0</v>
      </c>
      <c r="BQ235" s="6">
        <v>0</v>
      </c>
      <c r="BR235" s="6">
        <v>0</v>
      </c>
      <c r="BS235" s="6">
        <v>0</v>
      </c>
      <c r="BT235" s="6">
        <v>0</v>
      </c>
      <c r="BU235" s="6">
        <v>0</v>
      </c>
      <c r="BV235" s="6">
        <v>0</v>
      </c>
      <c r="BW235" s="6">
        <v>0</v>
      </c>
      <c r="BX235" s="6">
        <v>0</v>
      </c>
      <c r="BY235" s="6">
        <v>0</v>
      </c>
      <c r="BZ235" s="6">
        <v>0</v>
      </c>
      <c r="CA235" s="6">
        <v>0</v>
      </c>
      <c r="CB235" s="6">
        <v>0</v>
      </c>
      <c r="CC235" s="6">
        <v>0</v>
      </c>
      <c r="CD235" s="6">
        <v>0</v>
      </c>
      <c r="CE235">
        <f>0</f>
        <v>0</v>
      </c>
      <c r="CF235">
        <v>0</v>
      </c>
    </row>
    <row r="236" spans="1:84" x14ac:dyDescent="0.25">
      <c r="A236" s="4" t="s">
        <v>424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>
        <v>0</v>
      </c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>
        <v>0</v>
      </c>
      <c r="AR236" t="s">
        <v>424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v>0</v>
      </c>
      <c r="BN236" s="6">
        <v>0</v>
      </c>
      <c r="BO236" s="6">
        <v>0</v>
      </c>
      <c r="BP236" s="6">
        <v>0</v>
      </c>
      <c r="BQ236" s="6">
        <v>0</v>
      </c>
      <c r="BR236" s="6">
        <v>0</v>
      </c>
      <c r="BS236" s="6">
        <v>0</v>
      </c>
      <c r="BT236" s="6">
        <v>0</v>
      </c>
      <c r="BU236" s="6">
        <v>0</v>
      </c>
      <c r="BV236" s="6">
        <v>0</v>
      </c>
      <c r="BW236" s="6">
        <v>0</v>
      </c>
      <c r="BX236" s="6">
        <v>0</v>
      </c>
      <c r="BY236" s="6">
        <v>0</v>
      </c>
      <c r="BZ236" s="6">
        <v>0</v>
      </c>
      <c r="CA236" s="6">
        <v>0</v>
      </c>
      <c r="CB236" s="6">
        <v>0</v>
      </c>
      <c r="CC236" s="6">
        <v>0</v>
      </c>
      <c r="CD236" s="6">
        <v>0</v>
      </c>
      <c r="CE236">
        <f>0</f>
        <v>0</v>
      </c>
      <c r="CF236">
        <v>0</v>
      </c>
    </row>
    <row r="237" spans="1:84" x14ac:dyDescent="0.25">
      <c r="A237" s="4" t="s">
        <v>425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>
        <v>1239.124</v>
      </c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>
        <v>1239.124</v>
      </c>
      <c r="AR237" t="s">
        <v>425</v>
      </c>
      <c r="AS237" s="6">
        <f t="shared" ref="AS237:BP237" si="272">(0)/1239.124</f>
        <v>0</v>
      </c>
      <c r="AT237" s="6">
        <f t="shared" si="272"/>
        <v>0</v>
      </c>
      <c r="AU237" s="6">
        <f t="shared" si="272"/>
        <v>0</v>
      </c>
      <c r="AV237" s="6">
        <f t="shared" si="272"/>
        <v>0</v>
      </c>
      <c r="AW237" s="6">
        <f t="shared" si="272"/>
        <v>0</v>
      </c>
      <c r="AX237" s="6">
        <f t="shared" si="272"/>
        <v>0</v>
      </c>
      <c r="AY237" s="6">
        <f t="shared" si="272"/>
        <v>0</v>
      </c>
      <c r="AZ237" s="6">
        <f t="shared" si="272"/>
        <v>0</v>
      </c>
      <c r="BA237" s="6">
        <f t="shared" si="272"/>
        <v>0</v>
      </c>
      <c r="BB237" s="6">
        <f t="shared" si="272"/>
        <v>0</v>
      </c>
      <c r="BC237" s="6">
        <f t="shared" si="272"/>
        <v>0</v>
      </c>
      <c r="BD237" s="6">
        <f t="shared" si="272"/>
        <v>0</v>
      </c>
      <c r="BE237" s="6">
        <f t="shared" si="272"/>
        <v>0</v>
      </c>
      <c r="BF237" s="6">
        <f t="shared" si="272"/>
        <v>0</v>
      </c>
      <c r="BG237" s="6">
        <f t="shared" si="272"/>
        <v>0</v>
      </c>
      <c r="BH237" s="6">
        <f t="shared" si="272"/>
        <v>0</v>
      </c>
      <c r="BI237" s="6">
        <f t="shared" si="272"/>
        <v>0</v>
      </c>
      <c r="BJ237" s="6">
        <f t="shared" si="272"/>
        <v>0</v>
      </c>
      <c r="BK237" s="6">
        <f t="shared" si="272"/>
        <v>0</v>
      </c>
      <c r="BL237" s="6">
        <f t="shared" si="272"/>
        <v>0</v>
      </c>
      <c r="BM237" s="6">
        <f t="shared" si="272"/>
        <v>0</v>
      </c>
      <c r="BN237" s="6">
        <f t="shared" si="272"/>
        <v>0</v>
      </c>
      <c r="BO237" s="6">
        <f t="shared" si="272"/>
        <v>0</v>
      </c>
      <c r="BP237" s="6">
        <f t="shared" si="272"/>
        <v>0</v>
      </c>
      <c r="BQ237" s="6">
        <v>1</v>
      </c>
      <c r="BR237" s="6">
        <f t="shared" ref="BR237:CD237" si="273">(0)/1239.124</f>
        <v>0</v>
      </c>
      <c r="BS237" s="6">
        <f t="shared" si="273"/>
        <v>0</v>
      </c>
      <c r="BT237" s="6">
        <f t="shared" si="273"/>
        <v>0</v>
      </c>
      <c r="BU237" s="6">
        <f t="shared" si="273"/>
        <v>0</v>
      </c>
      <c r="BV237" s="6">
        <f t="shared" si="273"/>
        <v>0</v>
      </c>
      <c r="BW237" s="6">
        <f t="shared" si="273"/>
        <v>0</v>
      </c>
      <c r="BX237" s="6">
        <f t="shared" si="273"/>
        <v>0</v>
      </c>
      <c r="BY237" s="6">
        <f t="shared" si="273"/>
        <v>0</v>
      </c>
      <c r="BZ237" s="6">
        <f t="shared" si="273"/>
        <v>0</v>
      </c>
      <c r="CA237" s="6">
        <f t="shared" si="273"/>
        <v>0</v>
      </c>
      <c r="CB237" s="6">
        <f t="shared" si="273"/>
        <v>0</v>
      </c>
      <c r="CC237" s="6">
        <f t="shared" si="273"/>
        <v>0</v>
      </c>
      <c r="CD237" s="6">
        <f t="shared" si="273"/>
        <v>0</v>
      </c>
      <c r="CE237">
        <f>0</f>
        <v>0</v>
      </c>
      <c r="CF237">
        <v>1239.124</v>
      </c>
    </row>
    <row r="238" spans="1:84" x14ac:dyDescent="0.25">
      <c r="A238" s="4" t="s">
        <v>426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>
        <v>0</v>
      </c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>
        <v>0</v>
      </c>
      <c r="AR238" t="s">
        <v>426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v>0</v>
      </c>
      <c r="BN238" s="6">
        <v>0</v>
      </c>
      <c r="BO238" s="6">
        <v>0</v>
      </c>
      <c r="BP238" s="6">
        <v>0</v>
      </c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>
        <f>0</f>
        <v>0</v>
      </c>
      <c r="CF238">
        <v>0</v>
      </c>
    </row>
    <row r="239" spans="1:84" x14ac:dyDescent="0.25">
      <c r="A239" s="4" t="s">
        <v>431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>
        <v>0</v>
      </c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>
        <v>0</v>
      </c>
      <c r="AR239" t="s">
        <v>431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v>0</v>
      </c>
      <c r="BN239" s="6">
        <v>0</v>
      </c>
      <c r="BO239" s="6">
        <v>0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>
        <f>0</f>
        <v>0</v>
      </c>
      <c r="CF239">
        <v>0</v>
      </c>
    </row>
    <row r="240" spans="1:84" x14ac:dyDescent="0.25">
      <c r="A240" s="4" t="s">
        <v>430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>
        <v>1239.124</v>
      </c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>
        <v>1239.124</v>
      </c>
      <c r="AR240" t="s">
        <v>430</v>
      </c>
      <c r="AS240" s="6">
        <f t="shared" ref="AS240:BB242" si="274">(0)/1239.124</f>
        <v>0</v>
      </c>
      <c r="AT240" s="6">
        <f t="shared" si="274"/>
        <v>0</v>
      </c>
      <c r="AU240" s="6">
        <f t="shared" si="274"/>
        <v>0</v>
      </c>
      <c r="AV240" s="6">
        <f t="shared" si="274"/>
        <v>0</v>
      </c>
      <c r="AW240" s="6">
        <f t="shared" si="274"/>
        <v>0</v>
      </c>
      <c r="AX240" s="6">
        <f t="shared" si="274"/>
        <v>0</v>
      </c>
      <c r="AY240" s="6">
        <f t="shared" si="274"/>
        <v>0</v>
      </c>
      <c r="AZ240" s="6">
        <f t="shared" si="274"/>
        <v>0</v>
      </c>
      <c r="BA240" s="6">
        <f t="shared" si="274"/>
        <v>0</v>
      </c>
      <c r="BB240" s="6">
        <f t="shared" si="274"/>
        <v>0</v>
      </c>
      <c r="BC240" s="6">
        <f t="shared" ref="BC240:BP242" si="275">(0)/1239.124</f>
        <v>0</v>
      </c>
      <c r="BD240" s="6">
        <f t="shared" si="275"/>
        <v>0</v>
      </c>
      <c r="BE240" s="6">
        <f t="shared" si="275"/>
        <v>0</v>
      </c>
      <c r="BF240" s="6">
        <f t="shared" si="275"/>
        <v>0</v>
      </c>
      <c r="BG240" s="6">
        <f t="shared" si="275"/>
        <v>0</v>
      </c>
      <c r="BH240" s="6">
        <f t="shared" si="275"/>
        <v>0</v>
      </c>
      <c r="BI240" s="6">
        <f t="shared" si="275"/>
        <v>0</v>
      </c>
      <c r="BJ240" s="6">
        <f t="shared" si="275"/>
        <v>0</v>
      </c>
      <c r="BK240" s="6">
        <f t="shared" si="275"/>
        <v>0</v>
      </c>
      <c r="BL240" s="6">
        <f t="shared" si="275"/>
        <v>0</v>
      </c>
      <c r="BM240" s="6">
        <f t="shared" si="275"/>
        <v>0</v>
      </c>
      <c r="BN240" s="6">
        <f t="shared" si="275"/>
        <v>0</v>
      </c>
      <c r="BO240" s="6">
        <f t="shared" si="275"/>
        <v>0</v>
      </c>
      <c r="BP240" s="6">
        <f t="shared" si="275"/>
        <v>0</v>
      </c>
      <c r="BQ240" s="6">
        <v>1</v>
      </c>
      <c r="BR240" s="6">
        <f t="shared" ref="BR240:CD242" si="276">(0)/1239.124</f>
        <v>0</v>
      </c>
      <c r="BS240" s="6">
        <f t="shared" si="276"/>
        <v>0</v>
      </c>
      <c r="BT240" s="6">
        <f t="shared" si="276"/>
        <v>0</v>
      </c>
      <c r="BU240" s="6">
        <f t="shared" si="276"/>
        <v>0</v>
      </c>
      <c r="BV240" s="6">
        <f t="shared" si="276"/>
        <v>0</v>
      </c>
      <c r="BW240" s="6">
        <f t="shared" si="276"/>
        <v>0</v>
      </c>
      <c r="BX240" s="6">
        <f t="shared" si="276"/>
        <v>0</v>
      </c>
      <c r="BY240" s="6">
        <f t="shared" si="276"/>
        <v>0</v>
      </c>
      <c r="BZ240" s="6">
        <f t="shared" si="276"/>
        <v>0</v>
      </c>
      <c r="CA240" s="6">
        <f t="shared" si="276"/>
        <v>0</v>
      </c>
      <c r="CB240" s="6">
        <f t="shared" si="276"/>
        <v>0</v>
      </c>
      <c r="CC240" s="6">
        <f t="shared" si="276"/>
        <v>0</v>
      </c>
      <c r="CD240" s="6">
        <f t="shared" si="276"/>
        <v>0</v>
      </c>
      <c r="CE240">
        <f>0</f>
        <v>0</v>
      </c>
      <c r="CF240">
        <v>1239.124</v>
      </c>
    </row>
    <row r="241" spans="1:84" x14ac:dyDescent="0.25">
      <c r="A241" s="4" t="s">
        <v>427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>
        <v>1239.124</v>
      </c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>
        <v>1239.124</v>
      </c>
      <c r="AR241" t="s">
        <v>427</v>
      </c>
      <c r="AS241" s="6">
        <f t="shared" si="274"/>
        <v>0</v>
      </c>
      <c r="AT241" s="6">
        <f t="shared" si="274"/>
        <v>0</v>
      </c>
      <c r="AU241" s="6">
        <f t="shared" si="274"/>
        <v>0</v>
      </c>
      <c r="AV241" s="6">
        <f t="shared" si="274"/>
        <v>0</v>
      </c>
      <c r="AW241" s="6">
        <f t="shared" si="274"/>
        <v>0</v>
      </c>
      <c r="AX241" s="6">
        <f t="shared" si="274"/>
        <v>0</v>
      </c>
      <c r="AY241" s="6">
        <f t="shared" si="274"/>
        <v>0</v>
      </c>
      <c r="AZ241" s="6">
        <f t="shared" si="274"/>
        <v>0</v>
      </c>
      <c r="BA241" s="6">
        <f t="shared" si="274"/>
        <v>0</v>
      </c>
      <c r="BB241" s="6">
        <f t="shared" si="274"/>
        <v>0</v>
      </c>
      <c r="BC241" s="6">
        <f t="shared" si="275"/>
        <v>0</v>
      </c>
      <c r="BD241" s="6">
        <f t="shared" si="275"/>
        <v>0</v>
      </c>
      <c r="BE241" s="6">
        <f t="shared" si="275"/>
        <v>0</v>
      </c>
      <c r="BF241" s="6">
        <f t="shared" si="275"/>
        <v>0</v>
      </c>
      <c r="BG241" s="6">
        <f t="shared" si="275"/>
        <v>0</v>
      </c>
      <c r="BH241" s="6">
        <f t="shared" si="275"/>
        <v>0</v>
      </c>
      <c r="BI241" s="6">
        <f t="shared" si="275"/>
        <v>0</v>
      </c>
      <c r="BJ241" s="6">
        <f t="shared" si="275"/>
        <v>0</v>
      </c>
      <c r="BK241" s="6">
        <f t="shared" si="275"/>
        <v>0</v>
      </c>
      <c r="BL241" s="6">
        <f t="shared" si="275"/>
        <v>0</v>
      </c>
      <c r="BM241" s="6">
        <f t="shared" si="275"/>
        <v>0</v>
      </c>
      <c r="BN241" s="6">
        <f t="shared" si="275"/>
        <v>0</v>
      </c>
      <c r="BO241" s="6">
        <f t="shared" si="275"/>
        <v>0</v>
      </c>
      <c r="BP241" s="6">
        <f t="shared" si="275"/>
        <v>0</v>
      </c>
      <c r="BQ241" s="6">
        <v>1</v>
      </c>
      <c r="BR241" s="6">
        <f t="shared" si="276"/>
        <v>0</v>
      </c>
      <c r="BS241" s="6">
        <f t="shared" si="276"/>
        <v>0</v>
      </c>
      <c r="BT241" s="6">
        <f t="shared" si="276"/>
        <v>0</v>
      </c>
      <c r="BU241" s="6">
        <f t="shared" si="276"/>
        <v>0</v>
      </c>
      <c r="BV241" s="6">
        <f t="shared" si="276"/>
        <v>0</v>
      </c>
      <c r="BW241" s="6">
        <f t="shared" si="276"/>
        <v>0</v>
      </c>
      <c r="BX241" s="6">
        <f t="shared" si="276"/>
        <v>0</v>
      </c>
      <c r="BY241" s="6">
        <f t="shared" si="276"/>
        <v>0</v>
      </c>
      <c r="BZ241" s="6">
        <f t="shared" si="276"/>
        <v>0</v>
      </c>
      <c r="CA241" s="6">
        <f t="shared" si="276"/>
        <v>0</v>
      </c>
      <c r="CB241" s="6">
        <f t="shared" si="276"/>
        <v>0</v>
      </c>
      <c r="CC241" s="6">
        <f t="shared" si="276"/>
        <v>0</v>
      </c>
      <c r="CD241" s="6">
        <f t="shared" si="276"/>
        <v>0</v>
      </c>
      <c r="CE241">
        <f>0</f>
        <v>0</v>
      </c>
      <c r="CF241">
        <v>1239.124</v>
      </c>
    </row>
    <row r="242" spans="1:84" x14ac:dyDescent="0.25">
      <c r="A242" s="4" t="s">
        <v>428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>
        <v>1239.124</v>
      </c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>
        <v>1239.124</v>
      </c>
      <c r="AR242" t="s">
        <v>428</v>
      </c>
      <c r="AS242" s="6">
        <f t="shared" si="274"/>
        <v>0</v>
      </c>
      <c r="AT242" s="6">
        <f t="shared" si="274"/>
        <v>0</v>
      </c>
      <c r="AU242" s="6">
        <f t="shared" si="274"/>
        <v>0</v>
      </c>
      <c r="AV242" s="6">
        <f t="shared" si="274"/>
        <v>0</v>
      </c>
      <c r="AW242" s="6">
        <f t="shared" si="274"/>
        <v>0</v>
      </c>
      <c r="AX242" s="6">
        <f t="shared" si="274"/>
        <v>0</v>
      </c>
      <c r="AY242" s="6">
        <f t="shared" si="274"/>
        <v>0</v>
      </c>
      <c r="AZ242" s="6">
        <f t="shared" si="274"/>
        <v>0</v>
      </c>
      <c r="BA242" s="6">
        <f t="shared" si="274"/>
        <v>0</v>
      </c>
      <c r="BB242" s="6">
        <f t="shared" si="274"/>
        <v>0</v>
      </c>
      <c r="BC242" s="6">
        <f t="shared" si="275"/>
        <v>0</v>
      </c>
      <c r="BD242" s="6">
        <f t="shared" si="275"/>
        <v>0</v>
      </c>
      <c r="BE242" s="6">
        <f t="shared" si="275"/>
        <v>0</v>
      </c>
      <c r="BF242" s="6">
        <f t="shared" si="275"/>
        <v>0</v>
      </c>
      <c r="BG242" s="6">
        <f t="shared" si="275"/>
        <v>0</v>
      </c>
      <c r="BH242" s="6">
        <f t="shared" si="275"/>
        <v>0</v>
      </c>
      <c r="BI242" s="6">
        <f t="shared" si="275"/>
        <v>0</v>
      </c>
      <c r="BJ242" s="6">
        <f t="shared" si="275"/>
        <v>0</v>
      </c>
      <c r="BK242" s="6">
        <f t="shared" si="275"/>
        <v>0</v>
      </c>
      <c r="BL242" s="6">
        <f t="shared" si="275"/>
        <v>0</v>
      </c>
      <c r="BM242" s="6">
        <f t="shared" si="275"/>
        <v>0</v>
      </c>
      <c r="BN242" s="6">
        <f t="shared" si="275"/>
        <v>0</v>
      </c>
      <c r="BO242" s="6">
        <f t="shared" si="275"/>
        <v>0</v>
      </c>
      <c r="BP242" s="6">
        <f t="shared" si="275"/>
        <v>0</v>
      </c>
      <c r="BQ242" s="6">
        <v>1</v>
      </c>
      <c r="BR242" s="6">
        <f t="shared" si="276"/>
        <v>0</v>
      </c>
      <c r="BS242" s="6">
        <f t="shared" si="276"/>
        <v>0</v>
      </c>
      <c r="BT242" s="6">
        <f t="shared" si="276"/>
        <v>0</v>
      </c>
      <c r="BU242" s="6">
        <f t="shared" si="276"/>
        <v>0</v>
      </c>
      <c r="BV242" s="6">
        <f t="shared" si="276"/>
        <v>0</v>
      </c>
      <c r="BW242" s="6">
        <f t="shared" si="276"/>
        <v>0</v>
      </c>
      <c r="BX242" s="6">
        <f t="shared" si="276"/>
        <v>0</v>
      </c>
      <c r="BY242" s="6">
        <f t="shared" si="276"/>
        <v>0</v>
      </c>
      <c r="BZ242" s="6">
        <f t="shared" si="276"/>
        <v>0</v>
      </c>
      <c r="CA242" s="6">
        <f t="shared" si="276"/>
        <v>0</v>
      </c>
      <c r="CB242" s="6">
        <f t="shared" si="276"/>
        <v>0</v>
      </c>
      <c r="CC242" s="6">
        <f t="shared" si="276"/>
        <v>0</v>
      </c>
      <c r="CD242" s="6">
        <f t="shared" si="276"/>
        <v>0</v>
      </c>
      <c r="CE242">
        <f>0</f>
        <v>0</v>
      </c>
      <c r="CF242">
        <v>1239.124</v>
      </c>
    </row>
    <row r="243" spans="1:84" x14ac:dyDescent="0.25">
      <c r="A243" s="4" t="s">
        <v>429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>
        <v>619.56200000000001</v>
      </c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>
        <v>619.56200000000001</v>
      </c>
      <c r="AR243" t="s">
        <v>429</v>
      </c>
      <c r="AS243" s="6">
        <f t="shared" ref="AS243:BP243" si="277">(0)/619.562</f>
        <v>0</v>
      </c>
      <c r="AT243" s="6">
        <f t="shared" si="277"/>
        <v>0</v>
      </c>
      <c r="AU243" s="6">
        <f t="shared" si="277"/>
        <v>0</v>
      </c>
      <c r="AV243" s="6">
        <f t="shared" si="277"/>
        <v>0</v>
      </c>
      <c r="AW243" s="6">
        <f t="shared" si="277"/>
        <v>0</v>
      </c>
      <c r="AX243" s="6">
        <f t="shared" si="277"/>
        <v>0</v>
      </c>
      <c r="AY243" s="6">
        <f t="shared" si="277"/>
        <v>0</v>
      </c>
      <c r="AZ243" s="6">
        <f t="shared" si="277"/>
        <v>0</v>
      </c>
      <c r="BA243" s="6">
        <f t="shared" si="277"/>
        <v>0</v>
      </c>
      <c r="BB243" s="6">
        <f t="shared" si="277"/>
        <v>0</v>
      </c>
      <c r="BC243" s="6">
        <f t="shared" si="277"/>
        <v>0</v>
      </c>
      <c r="BD243" s="6">
        <f t="shared" si="277"/>
        <v>0</v>
      </c>
      <c r="BE243" s="6">
        <f t="shared" si="277"/>
        <v>0</v>
      </c>
      <c r="BF243" s="6">
        <f t="shared" si="277"/>
        <v>0</v>
      </c>
      <c r="BG243" s="6">
        <f t="shared" si="277"/>
        <v>0</v>
      </c>
      <c r="BH243" s="6">
        <f t="shared" si="277"/>
        <v>0</v>
      </c>
      <c r="BI243" s="6">
        <f t="shared" si="277"/>
        <v>0</v>
      </c>
      <c r="BJ243" s="6">
        <f t="shared" si="277"/>
        <v>0</v>
      </c>
      <c r="BK243" s="6">
        <f t="shared" si="277"/>
        <v>0</v>
      </c>
      <c r="BL243" s="6">
        <f t="shared" si="277"/>
        <v>0</v>
      </c>
      <c r="BM243" s="6">
        <f t="shared" si="277"/>
        <v>0</v>
      </c>
      <c r="BN243" s="6">
        <f t="shared" si="277"/>
        <v>0</v>
      </c>
      <c r="BO243" s="6">
        <f t="shared" si="277"/>
        <v>0</v>
      </c>
      <c r="BP243" s="6">
        <f t="shared" si="277"/>
        <v>0</v>
      </c>
      <c r="BQ243" s="6">
        <v>1</v>
      </c>
      <c r="BR243" s="6">
        <f t="shared" ref="BR243:CD243" si="278">(0)/619.562</f>
        <v>0</v>
      </c>
      <c r="BS243" s="6">
        <f t="shared" si="278"/>
        <v>0</v>
      </c>
      <c r="BT243" s="6">
        <f t="shared" si="278"/>
        <v>0</v>
      </c>
      <c r="BU243" s="6">
        <f t="shared" si="278"/>
        <v>0</v>
      </c>
      <c r="BV243" s="6">
        <f t="shared" si="278"/>
        <v>0</v>
      </c>
      <c r="BW243" s="6">
        <f t="shared" si="278"/>
        <v>0</v>
      </c>
      <c r="BX243" s="6">
        <f t="shared" si="278"/>
        <v>0</v>
      </c>
      <c r="BY243" s="6">
        <f t="shared" si="278"/>
        <v>0</v>
      </c>
      <c r="BZ243" s="6">
        <f t="shared" si="278"/>
        <v>0</v>
      </c>
      <c r="CA243" s="6">
        <f t="shared" si="278"/>
        <v>0</v>
      </c>
      <c r="CB243" s="6">
        <f t="shared" si="278"/>
        <v>0</v>
      </c>
      <c r="CC243" s="6">
        <f t="shared" si="278"/>
        <v>0</v>
      </c>
      <c r="CD243" s="6">
        <f t="shared" si="278"/>
        <v>0</v>
      </c>
      <c r="CE243">
        <f>0</f>
        <v>0</v>
      </c>
      <c r="CF243">
        <v>619.56200000000001</v>
      </c>
    </row>
    <row r="244" spans="1:84" x14ac:dyDescent="0.25">
      <c r="A244" s="4" t="s">
        <v>432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>
        <v>0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>
        <v>0</v>
      </c>
      <c r="AR244" t="s">
        <v>432</v>
      </c>
      <c r="AS244" s="6">
        <v>0</v>
      </c>
      <c r="AT244" s="6">
        <v>0</v>
      </c>
      <c r="AU244" s="6">
        <v>0</v>
      </c>
      <c r="AV244" s="6">
        <v>0</v>
      </c>
      <c r="AW244" s="6">
        <v>0</v>
      </c>
      <c r="AX244" s="6">
        <v>0</v>
      </c>
      <c r="AY244" s="6">
        <v>0</v>
      </c>
      <c r="AZ244" s="6"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v>0</v>
      </c>
      <c r="BN244" s="6">
        <v>0</v>
      </c>
      <c r="BO244" s="6">
        <v>0</v>
      </c>
      <c r="BP244" s="6">
        <v>0</v>
      </c>
      <c r="BQ244" s="6">
        <v>0</v>
      </c>
      <c r="BR244" s="6">
        <v>0</v>
      </c>
      <c r="BS244" s="6">
        <v>0</v>
      </c>
      <c r="BT244" s="6">
        <v>0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>
        <f>0</f>
        <v>0</v>
      </c>
      <c r="CF244">
        <v>0</v>
      </c>
    </row>
    <row r="245" spans="1:84" x14ac:dyDescent="0.25">
      <c r="A245" s="4" t="s">
        <v>434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>
        <v>619.56200000000001</v>
      </c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>
        <v>619.56200000000001</v>
      </c>
      <c r="AR245" t="s">
        <v>434</v>
      </c>
      <c r="AS245" s="6">
        <f t="shared" ref="AS245:BB246" si="279">(0)/619.562</f>
        <v>0</v>
      </c>
      <c r="AT245" s="6">
        <f t="shared" si="279"/>
        <v>0</v>
      </c>
      <c r="AU245" s="6">
        <f t="shared" si="279"/>
        <v>0</v>
      </c>
      <c r="AV245" s="6">
        <f t="shared" si="279"/>
        <v>0</v>
      </c>
      <c r="AW245" s="6">
        <f t="shared" si="279"/>
        <v>0</v>
      </c>
      <c r="AX245" s="6">
        <f t="shared" si="279"/>
        <v>0</v>
      </c>
      <c r="AY245" s="6">
        <f t="shared" si="279"/>
        <v>0</v>
      </c>
      <c r="AZ245" s="6">
        <f t="shared" si="279"/>
        <v>0</v>
      </c>
      <c r="BA245" s="6">
        <f t="shared" si="279"/>
        <v>0</v>
      </c>
      <c r="BB245" s="6">
        <f t="shared" si="279"/>
        <v>0</v>
      </c>
      <c r="BC245" s="6">
        <f t="shared" ref="BC245:BP246" si="280">(0)/619.562</f>
        <v>0</v>
      </c>
      <c r="BD245" s="6">
        <f t="shared" si="280"/>
        <v>0</v>
      </c>
      <c r="BE245" s="6">
        <f t="shared" si="280"/>
        <v>0</v>
      </c>
      <c r="BF245" s="6">
        <f t="shared" si="280"/>
        <v>0</v>
      </c>
      <c r="BG245" s="6">
        <f t="shared" si="280"/>
        <v>0</v>
      </c>
      <c r="BH245" s="6">
        <f t="shared" si="280"/>
        <v>0</v>
      </c>
      <c r="BI245" s="6">
        <f t="shared" si="280"/>
        <v>0</v>
      </c>
      <c r="BJ245" s="6">
        <f t="shared" si="280"/>
        <v>0</v>
      </c>
      <c r="BK245" s="6">
        <f t="shared" si="280"/>
        <v>0</v>
      </c>
      <c r="BL245" s="6">
        <f t="shared" si="280"/>
        <v>0</v>
      </c>
      <c r="BM245" s="6">
        <f t="shared" si="280"/>
        <v>0</v>
      </c>
      <c r="BN245" s="6">
        <f t="shared" si="280"/>
        <v>0</v>
      </c>
      <c r="BO245" s="6">
        <f t="shared" si="280"/>
        <v>0</v>
      </c>
      <c r="BP245" s="6">
        <f t="shared" si="280"/>
        <v>0</v>
      </c>
      <c r="BQ245" s="6">
        <v>1</v>
      </c>
      <c r="BR245" s="6">
        <f t="shared" ref="BR245:CD246" si="281">(0)/619.562</f>
        <v>0</v>
      </c>
      <c r="BS245" s="6">
        <f t="shared" si="281"/>
        <v>0</v>
      </c>
      <c r="BT245" s="6">
        <f t="shared" si="281"/>
        <v>0</v>
      </c>
      <c r="BU245" s="6">
        <f t="shared" si="281"/>
        <v>0</v>
      </c>
      <c r="BV245" s="6">
        <f t="shared" si="281"/>
        <v>0</v>
      </c>
      <c r="BW245" s="6">
        <f t="shared" si="281"/>
        <v>0</v>
      </c>
      <c r="BX245" s="6">
        <f t="shared" si="281"/>
        <v>0</v>
      </c>
      <c r="BY245" s="6">
        <f t="shared" si="281"/>
        <v>0</v>
      </c>
      <c r="BZ245" s="6">
        <f t="shared" si="281"/>
        <v>0</v>
      </c>
      <c r="CA245" s="6">
        <f t="shared" si="281"/>
        <v>0</v>
      </c>
      <c r="CB245" s="6">
        <f t="shared" si="281"/>
        <v>0</v>
      </c>
      <c r="CC245" s="6">
        <f t="shared" si="281"/>
        <v>0</v>
      </c>
      <c r="CD245" s="6">
        <f t="shared" si="281"/>
        <v>0</v>
      </c>
      <c r="CE245">
        <f>0</f>
        <v>0</v>
      </c>
      <c r="CF245">
        <v>619.56200000000001</v>
      </c>
    </row>
    <row r="246" spans="1:84" x14ac:dyDescent="0.25">
      <c r="A246" s="4" t="s">
        <v>433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>
        <v>619.56200000000001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>
        <v>619.56200000000001</v>
      </c>
      <c r="AR246" t="s">
        <v>433</v>
      </c>
      <c r="AS246" s="6">
        <f t="shared" si="279"/>
        <v>0</v>
      </c>
      <c r="AT246" s="6">
        <f t="shared" si="279"/>
        <v>0</v>
      </c>
      <c r="AU246" s="6">
        <f t="shared" si="279"/>
        <v>0</v>
      </c>
      <c r="AV246" s="6">
        <f t="shared" si="279"/>
        <v>0</v>
      </c>
      <c r="AW246" s="6">
        <f t="shared" si="279"/>
        <v>0</v>
      </c>
      <c r="AX246" s="6">
        <f t="shared" si="279"/>
        <v>0</v>
      </c>
      <c r="AY246" s="6">
        <f t="shared" si="279"/>
        <v>0</v>
      </c>
      <c r="AZ246" s="6">
        <f t="shared" si="279"/>
        <v>0</v>
      </c>
      <c r="BA246" s="6">
        <f t="shared" si="279"/>
        <v>0</v>
      </c>
      <c r="BB246" s="6">
        <f t="shared" si="279"/>
        <v>0</v>
      </c>
      <c r="BC246" s="6">
        <f t="shared" si="280"/>
        <v>0</v>
      </c>
      <c r="BD246" s="6">
        <f t="shared" si="280"/>
        <v>0</v>
      </c>
      <c r="BE246" s="6">
        <f t="shared" si="280"/>
        <v>0</v>
      </c>
      <c r="BF246" s="6">
        <f t="shared" si="280"/>
        <v>0</v>
      </c>
      <c r="BG246" s="6">
        <f t="shared" si="280"/>
        <v>0</v>
      </c>
      <c r="BH246" s="6">
        <f t="shared" si="280"/>
        <v>0</v>
      </c>
      <c r="BI246" s="6">
        <f t="shared" si="280"/>
        <v>0</v>
      </c>
      <c r="BJ246" s="6">
        <f t="shared" si="280"/>
        <v>0</v>
      </c>
      <c r="BK246" s="6">
        <f t="shared" si="280"/>
        <v>0</v>
      </c>
      <c r="BL246" s="6">
        <f t="shared" si="280"/>
        <v>0</v>
      </c>
      <c r="BM246" s="6">
        <f t="shared" si="280"/>
        <v>0</v>
      </c>
      <c r="BN246" s="6">
        <f t="shared" si="280"/>
        <v>0</v>
      </c>
      <c r="BO246" s="6">
        <f t="shared" si="280"/>
        <v>0</v>
      </c>
      <c r="BP246" s="6">
        <f t="shared" si="280"/>
        <v>0</v>
      </c>
      <c r="BQ246" s="6">
        <v>1</v>
      </c>
      <c r="BR246" s="6">
        <f t="shared" si="281"/>
        <v>0</v>
      </c>
      <c r="BS246" s="6">
        <f t="shared" si="281"/>
        <v>0</v>
      </c>
      <c r="BT246" s="6">
        <f t="shared" si="281"/>
        <v>0</v>
      </c>
      <c r="BU246" s="6">
        <f t="shared" si="281"/>
        <v>0</v>
      </c>
      <c r="BV246" s="6">
        <f t="shared" si="281"/>
        <v>0</v>
      </c>
      <c r="BW246" s="6">
        <f t="shared" si="281"/>
        <v>0</v>
      </c>
      <c r="BX246" s="6">
        <f t="shared" si="281"/>
        <v>0</v>
      </c>
      <c r="BY246" s="6">
        <f t="shared" si="281"/>
        <v>0</v>
      </c>
      <c r="BZ246" s="6">
        <f t="shared" si="281"/>
        <v>0</v>
      </c>
      <c r="CA246" s="6">
        <f t="shared" si="281"/>
        <v>0</v>
      </c>
      <c r="CB246" s="6">
        <f t="shared" si="281"/>
        <v>0</v>
      </c>
      <c r="CC246" s="6">
        <f t="shared" si="281"/>
        <v>0</v>
      </c>
      <c r="CD246" s="6">
        <f t="shared" si="281"/>
        <v>0</v>
      </c>
      <c r="CE246">
        <f>0</f>
        <v>0</v>
      </c>
      <c r="CF246">
        <v>619.56200000000001</v>
      </c>
    </row>
    <row r="247" spans="1:84" x14ac:dyDescent="0.25">
      <c r="A247" s="4" t="s">
        <v>435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>
        <v>0</v>
      </c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>
        <v>0</v>
      </c>
      <c r="AR247" t="s">
        <v>435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v>0</v>
      </c>
      <c r="BN247" s="6">
        <v>0</v>
      </c>
      <c r="BO247" s="6">
        <v>0</v>
      </c>
      <c r="BP247" s="6">
        <v>0</v>
      </c>
      <c r="BQ247" s="6">
        <v>0</v>
      </c>
      <c r="BR247" s="6">
        <v>0</v>
      </c>
      <c r="BS247" s="6">
        <v>0</v>
      </c>
      <c r="BT247" s="6">
        <v>0</v>
      </c>
      <c r="BU247" s="6">
        <v>0</v>
      </c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0</v>
      </c>
      <c r="CE247">
        <f>0</f>
        <v>0</v>
      </c>
      <c r="CF247">
        <v>0</v>
      </c>
    </row>
    <row r="248" spans="1:84" x14ac:dyDescent="0.25">
      <c r="A248" s="4" t="s">
        <v>439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>
        <v>0</v>
      </c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>
        <v>0</v>
      </c>
      <c r="AR248" t="s">
        <v>439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v>0</v>
      </c>
      <c r="BN248" s="6">
        <v>0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6">
        <v>0</v>
      </c>
      <c r="CA248" s="6">
        <v>0</v>
      </c>
      <c r="CB248" s="6">
        <v>0</v>
      </c>
      <c r="CC248" s="6">
        <v>0</v>
      </c>
      <c r="CD248" s="6">
        <v>0</v>
      </c>
      <c r="CE248">
        <f>0</f>
        <v>0</v>
      </c>
      <c r="CF248">
        <v>0</v>
      </c>
    </row>
    <row r="249" spans="1:84" x14ac:dyDescent="0.25">
      <c r="A249" s="4" t="s">
        <v>438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>
        <v>619.56200000000001</v>
      </c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>
        <v>619.56200000000001</v>
      </c>
      <c r="AR249" t="s">
        <v>438</v>
      </c>
      <c r="AS249" s="6">
        <f t="shared" ref="AS249:BB250" si="282">(0)/619.562</f>
        <v>0</v>
      </c>
      <c r="AT249" s="6">
        <f t="shared" si="282"/>
        <v>0</v>
      </c>
      <c r="AU249" s="6">
        <f t="shared" si="282"/>
        <v>0</v>
      </c>
      <c r="AV249" s="6">
        <f t="shared" si="282"/>
        <v>0</v>
      </c>
      <c r="AW249" s="6">
        <f t="shared" si="282"/>
        <v>0</v>
      </c>
      <c r="AX249" s="6">
        <f t="shared" si="282"/>
        <v>0</v>
      </c>
      <c r="AY249" s="6">
        <f t="shared" si="282"/>
        <v>0</v>
      </c>
      <c r="AZ249" s="6">
        <f t="shared" si="282"/>
        <v>0</v>
      </c>
      <c r="BA249" s="6">
        <f t="shared" si="282"/>
        <v>0</v>
      </c>
      <c r="BB249" s="6">
        <f t="shared" si="282"/>
        <v>0</v>
      </c>
      <c r="BC249" s="6">
        <f t="shared" ref="BC249:BP250" si="283">(0)/619.562</f>
        <v>0</v>
      </c>
      <c r="BD249" s="6">
        <f t="shared" si="283"/>
        <v>0</v>
      </c>
      <c r="BE249" s="6">
        <f t="shared" si="283"/>
        <v>0</v>
      </c>
      <c r="BF249" s="6">
        <f t="shared" si="283"/>
        <v>0</v>
      </c>
      <c r="BG249" s="6">
        <f t="shared" si="283"/>
        <v>0</v>
      </c>
      <c r="BH249" s="6">
        <f t="shared" si="283"/>
        <v>0</v>
      </c>
      <c r="BI249" s="6">
        <f t="shared" si="283"/>
        <v>0</v>
      </c>
      <c r="BJ249" s="6">
        <f t="shared" si="283"/>
        <v>0</v>
      </c>
      <c r="BK249" s="6">
        <f t="shared" si="283"/>
        <v>0</v>
      </c>
      <c r="BL249" s="6">
        <f t="shared" si="283"/>
        <v>0</v>
      </c>
      <c r="BM249" s="6">
        <f t="shared" si="283"/>
        <v>0</v>
      </c>
      <c r="BN249" s="6">
        <f t="shared" si="283"/>
        <v>0</v>
      </c>
      <c r="BO249" s="6">
        <f t="shared" si="283"/>
        <v>0</v>
      </c>
      <c r="BP249" s="6">
        <f t="shared" si="283"/>
        <v>0</v>
      </c>
      <c r="BQ249" s="6">
        <v>1</v>
      </c>
      <c r="BR249" s="6">
        <f t="shared" ref="BR249:CD250" si="284">(0)/619.562</f>
        <v>0</v>
      </c>
      <c r="BS249" s="6">
        <f t="shared" si="284"/>
        <v>0</v>
      </c>
      <c r="BT249" s="6">
        <f t="shared" si="284"/>
        <v>0</v>
      </c>
      <c r="BU249" s="6">
        <f t="shared" si="284"/>
        <v>0</v>
      </c>
      <c r="BV249" s="6">
        <f t="shared" si="284"/>
        <v>0</v>
      </c>
      <c r="BW249" s="6">
        <f t="shared" si="284"/>
        <v>0</v>
      </c>
      <c r="BX249" s="6">
        <f t="shared" si="284"/>
        <v>0</v>
      </c>
      <c r="BY249" s="6">
        <f t="shared" si="284"/>
        <v>0</v>
      </c>
      <c r="BZ249" s="6">
        <f t="shared" si="284"/>
        <v>0</v>
      </c>
      <c r="CA249" s="6">
        <f t="shared" si="284"/>
        <v>0</v>
      </c>
      <c r="CB249" s="6">
        <f t="shared" si="284"/>
        <v>0</v>
      </c>
      <c r="CC249" s="6">
        <f t="shared" si="284"/>
        <v>0</v>
      </c>
      <c r="CD249" s="6">
        <f t="shared" si="284"/>
        <v>0</v>
      </c>
      <c r="CE249">
        <f>0</f>
        <v>0</v>
      </c>
      <c r="CF249">
        <v>619.56200000000001</v>
      </c>
    </row>
    <row r="250" spans="1:84" x14ac:dyDescent="0.25">
      <c r="A250" s="4" t="s">
        <v>436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>
        <v>619.56200000000001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>
        <v>619.56200000000001</v>
      </c>
      <c r="AR250" t="s">
        <v>436</v>
      </c>
      <c r="AS250" s="6">
        <f t="shared" si="282"/>
        <v>0</v>
      </c>
      <c r="AT250" s="6">
        <f t="shared" si="282"/>
        <v>0</v>
      </c>
      <c r="AU250" s="6">
        <f t="shared" si="282"/>
        <v>0</v>
      </c>
      <c r="AV250" s="6">
        <f t="shared" si="282"/>
        <v>0</v>
      </c>
      <c r="AW250" s="6">
        <f t="shared" si="282"/>
        <v>0</v>
      </c>
      <c r="AX250" s="6">
        <f t="shared" si="282"/>
        <v>0</v>
      </c>
      <c r="AY250" s="6">
        <f t="shared" si="282"/>
        <v>0</v>
      </c>
      <c r="AZ250" s="6">
        <f t="shared" si="282"/>
        <v>0</v>
      </c>
      <c r="BA250" s="6">
        <f t="shared" si="282"/>
        <v>0</v>
      </c>
      <c r="BB250" s="6">
        <f t="shared" si="282"/>
        <v>0</v>
      </c>
      <c r="BC250" s="6">
        <f t="shared" si="283"/>
        <v>0</v>
      </c>
      <c r="BD250" s="6">
        <f t="shared" si="283"/>
        <v>0</v>
      </c>
      <c r="BE250" s="6">
        <f t="shared" si="283"/>
        <v>0</v>
      </c>
      <c r="BF250" s="6">
        <f t="shared" si="283"/>
        <v>0</v>
      </c>
      <c r="BG250" s="6">
        <f t="shared" si="283"/>
        <v>0</v>
      </c>
      <c r="BH250" s="6">
        <f t="shared" si="283"/>
        <v>0</v>
      </c>
      <c r="BI250" s="6">
        <f t="shared" si="283"/>
        <v>0</v>
      </c>
      <c r="BJ250" s="6">
        <f t="shared" si="283"/>
        <v>0</v>
      </c>
      <c r="BK250" s="6">
        <f t="shared" si="283"/>
        <v>0</v>
      </c>
      <c r="BL250" s="6">
        <f t="shared" si="283"/>
        <v>0</v>
      </c>
      <c r="BM250" s="6">
        <f t="shared" si="283"/>
        <v>0</v>
      </c>
      <c r="BN250" s="6">
        <f t="shared" si="283"/>
        <v>0</v>
      </c>
      <c r="BO250" s="6">
        <f t="shared" si="283"/>
        <v>0</v>
      </c>
      <c r="BP250" s="6">
        <f t="shared" si="283"/>
        <v>0</v>
      </c>
      <c r="BQ250" s="6">
        <v>1</v>
      </c>
      <c r="BR250" s="6">
        <f t="shared" si="284"/>
        <v>0</v>
      </c>
      <c r="BS250" s="6">
        <f t="shared" si="284"/>
        <v>0</v>
      </c>
      <c r="BT250" s="6">
        <f t="shared" si="284"/>
        <v>0</v>
      </c>
      <c r="BU250" s="6">
        <f t="shared" si="284"/>
        <v>0</v>
      </c>
      <c r="BV250" s="6">
        <f t="shared" si="284"/>
        <v>0</v>
      </c>
      <c r="BW250" s="6">
        <f t="shared" si="284"/>
        <v>0</v>
      </c>
      <c r="BX250" s="6">
        <f t="shared" si="284"/>
        <v>0</v>
      </c>
      <c r="BY250" s="6">
        <f t="shared" si="284"/>
        <v>0</v>
      </c>
      <c r="BZ250" s="6">
        <f t="shared" si="284"/>
        <v>0</v>
      </c>
      <c r="CA250" s="6">
        <f t="shared" si="284"/>
        <v>0</v>
      </c>
      <c r="CB250" s="6">
        <f t="shared" si="284"/>
        <v>0</v>
      </c>
      <c r="CC250" s="6">
        <f t="shared" si="284"/>
        <v>0</v>
      </c>
      <c r="CD250" s="6">
        <f t="shared" si="284"/>
        <v>0</v>
      </c>
      <c r="CE250">
        <f>0</f>
        <v>0</v>
      </c>
      <c r="CF250">
        <v>619.56200000000001</v>
      </c>
    </row>
    <row r="251" spans="1:84" x14ac:dyDescent="0.25">
      <c r="A251" s="4" t="s">
        <v>437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>
        <v>13010.802000000001</v>
      </c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>
        <v>13010.802000000001</v>
      </c>
      <c r="AR251" t="s">
        <v>437</v>
      </c>
      <c r="AS251" s="6">
        <f t="shared" ref="AS251:BP251" si="285">(0)/13010.802</f>
        <v>0</v>
      </c>
      <c r="AT251" s="6">
        <f t="shared" si="285"/>
        <v>0</v>
      </c>
      <c r="AU251" s="6">
        <f t="shared" si="285"/>
        <v>0</v>
      </c>
      <c r="AV251" s="6">
        <f t="shared" si="285"/>
        <v>0</v>
      </c>
      <c r="AW251" s="6">
        <f t="shared" si="285"/>
        <v>0</v>
      </c>
      <c r="AX251" s="6">
        <f t="shared" si="285"/>
        <v>0</v>
      </c>
      <c r="AY251" s="6">
        <f t="shared" si="285"/>
        <v>0</v>
      </c>
      <c r="AZ251" s="6">
        <f t="shared" si="285"/>
        <v>0</v>
      </c>
      <c r="BA251" s="6">
        <f t="shared" si="285"/>
        <v>0</v>
      </c>
      <c r="BB251" s="6">
        <f t="shared" si="285"/>
        <v>0</v>
      </c>
      <c r="BC251" s="6">
        <f t="shared" si="285"/>
        <v>0</v>
      </c>
      <c r="BD251" s="6">
        <f t="shared" si="285"/>
        <v>0</v>
      </c>
      <c r="BE251" s="6">
        <f t="shared" si="285"/>
        <v>0</v>
      </c>
      <c r="BF251" s="6">
        <f t="shared" si="285"/>
        <v>0</v>
      </c>
      <c r="BG251" s="6">
        <f t="shared" si="285"/>
        <v>0</v>
      </c>
      <c r="BH251" s="6">
        <f t="shared" si="285"/>
        <v>0</v>
      </c>
      <c r="BI251" s="6">
        <f t="shared" si="285"/>
        <v>0</v>
      </c>
      <c r="BJ251" s="6">
        <f t="shared" si="285"/>
        <v>0</v>
      </c>
      <c r="BK251" s="6">
        <f t="shared" si="285"/>
        <v>0</v>
      </c>
      <c r="BL251" s="6">
        <f t="shared" si="285"/>
        <v>0</v>
      </c>
      <c r="BM251" s="6">
        <f t="shared" si="285"/>
        <v>0</v>
      </c>
      <c r="BN251" s="6">
        <f t="shared" si="285"/>
        <v>0</v>
      </c>
      <c r="BO251" s="6">
        <f t="shared" si="285"/>
        <v>0</v>
      </c>
      <c r="BP251" s="6">
        <f t="shared" si="285"/>
        <v>0</v>
      </c>
      <c r="BQ251" s="6">
        <v>1</v>
      </c>
      <c r="BR251" s="6">
        <f t="shared" ref="BR251:CD251" si="286">(0)/13010.802</f>
        <v>0</v>
      </c>
      <c r="BS251" s="6">
        <f t="shared" si="286"/>
        <v>0</v>
      </c>
      <c r="BT251" s="6">
        <f t="shared" si="286"/>
        <v>0</v>
      </c>
      <c r="BU251" s="6">
        <f t="shared" si="286"/>
        <v>0</v>
      </c>
      <c r="BV251" s="6">
        <f t="shared" si="286"/>
        <v>0</v>
      </c>
      <c r="BW251" s="6">
        <f t="shared" si="286"/>
        <v>0</v>
      </c>
      <c r="BX251" s="6">
        <f t="shared" si="286"/>
        <v>0</v>
      </c>
      <c r="BY251" s="6">
        <f t="shared" si="286"/>
        <v>0</v>
      </c>
      <c r="BZ251" s="6">
        <f t="shared" si="286"/>
        <v>0</v>
      </c>
      <c r="CA251" s="6">
        <f t="shared" si="286"/>
        <v>0</v>
      </c>
      <c r="CB251" s="6">
        <f t="shared" si="286"/>
        <v>0</v>
      </c>
      <c r="CC251" s="6">
        <f t="shared" si="286"/>
        <v>0</v>
      </c>
      <c r="CD251" s="6">
        <f t="shared" si="286"/>
        <v>0</v>
      </c>
      <c r="CE251">
        <f>0</f>
        <v>0</v>
      </c>
      <c r="CF251">
        <v>13010.802000000001</v>
      </c>
    </row>
    <row r="252" spans="1:84" x14ac:dyDescent="0.25">
      <c r="A252" s="4" t="s">
        <v>443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>
        <v>619.56200000000001</v>
      </c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>
        <v>619.56200000000001</v>
      </c>
      <c r="AR252" t="s">
        <v>443</v>
      </c>
      <c r="AS252" s="6">
        <f t="shared" ref="AS252:BP252" si="287">(0)/619.562</f>
        <v>0</v>
      </c>
      <c r="AT252" s="6">
        <f t="shared" si="287"/>
        <v>0</v>
      </c>
      <c r="AU252" s="6">
        <f t="shared" si="287"/>
        <v>0</v>
      </c>
      <c r="AV252" s="6">
        <f t="shared" si="287"/>
        <v>0</v>
      </c>
      <c r="AW252" s="6">
        <f t="shared" si="287"/>
        <v>0</v>
      </c>
      <c r="AX252" s="6">
        <f t="shared" si="287"/>
        <v>0</v>
      </c>
      <c r="AY252" s="6">
        <f t="shared" si="287"/>
        <v>0</v>
      </c>
      <c r="AZ252" s="6">
        <f t="shared" si="287"/>
        <v>0</v>
      </c>
      <c r="BA252" s="6">
        <f t="shared" si="287"/>
        <v>0</v>
      </c>
      <c r="BB252" s="6">
        <f t="shared" si="287"/>
        <v>0</v>
      </c>
      <c r="BC252" s="6">
        <f t="shared" si="287"/>
        <v>0</v>
      </c>
      <c r="BD252" s="6">
        <f t="shared" si="287"/>
        <v>0</v>
      </c>
      <c r="BE252" s="6">
        <f t="shared" si="287"/>
        <v>0</v>
      </c>
      <c r="BF252" s="6">
        <f t="shared" si="287"/>
        <v>0</v>
      </c>
      <c r="BG252" s="6">
        <f t="shared" si="287"/>
        <v>0</v>
      </c>
      <c r="BH252" s="6">
        <f t="shared" si="287"/>
        <v>0</v>
      </c>
      <c r="BI252" s="6">
        <f t="shared" si="287"/>
        <v>0</v>
      </c>
      <c r="BJ252" s="6">
        <f t="shared" si="287"/>
        <v>0</v>
      </c>
      <c r="BK252" s="6">
        <f t="shared" si="287"/>
        <v>0</v>
      </c>
      <c r="BL252" s="6">
        <f t="shared" si="287"/>
        <v>0</v>
      </c>
      <c r="BM252" s="6">
        <f t="shared" si="287"/>
        <v>0</v>
      </c>
      <c r="BN252" s="6">
        <f t="shared" si="287"/>
        <v>0</v>
      </c>
      <c r="BO252" s="6">
        <f t="shared" si="287"/>
        <v>0</v>
      </c>
      <c r="BP252" s="6">
        <f t="shared" si="287"/>
        <v>0</v>
      </c>
      <c r="BQ252" s="6">
        <v>1</v>
      </c>
      <c r="BR252" s="6">
        <f t="shared" ref="BR252:CD252" si="288">(0)/619.562</f>
        <v>0</v>
      </c>
      <c r="BS252" s="6">
        <f t="shared" si="288"/>
        <v>0</v>
      </c>
      <c r="BT252" s="6">
        <f t="shared" si="288"/>
        <v>0</v>
      </c>
      <c r="BU252" s="6">
        <f t="shared" si="288"/>
        <v>0</v>
      </c>
      <c r="BV252" s="6">
        <f t="shared" si="288"/>
        <v>0</v>
      </c>
      <c r="BW252" s="6">
        <f t="shared" si="288"/>
        <v>0</v>
      </c>
      <c r="BX252" s="6">
        <f t="shared" si="288"/>
        <v>0</v>
      </c>
      <c r="BY252" s="6">
        <f t="shared" si="288"/>
        <v>0</v>
      </c>
      <c r="BZ252" s="6">
        <f t="shared" si="288"/>
        <v>0</v>
      </c>
      <c r="CA252" s="6">
        <f t="shared" si="288"/>
        <v>0</v>
      </c>
      <c r="CB252" s="6">
        <f t="shared" si="288"/>
        <v>0</v>
      </c>
      <c r="CC252" s="6">
        <f t="shared" si="288"/>
        <v>0</v>
      </c>
      <c r="CD252" s="6">
        <f t="shared" si="288"/>
        <v>0</v>
      </c>
      <c r="CE252">
        <f>0</f>
        <v>0</v>
      </c>
      <c r="CF252">
        <v>619.56200000000001</v>
      </c>
    </row>
    <row r="253" spans="1:84" x14ac:dyDescent="0.25">
      <c r="A253" s="4" t="s">
        <v>442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>
        <v>1858.6860000000001</v>
      </c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>
        <v>1858.6860000000001</v>
      </c>
      <c r="AR253" t="s">
        <v>442</v>
      </c>
      <c r="AS253" s="6">
        <f t="shared" ref="AS253:BP253" si="289">(0)/1858.686</f>
        <v>0</v>
      </c>
      <c r="AT253" s="6">
        <f t="shared" si="289"/>
        <v>0</v>
      </c>
      <c r="AU253" s="6">
        <f t="shared" si="289"/>
        <v>0</v>
      </c>
      <c r="AV253" s="6">
        <f t="shared" si="289"/>
        <v>0</v>
      </c>
      <c r="AW253" s="6">
        <f t="shared" si="289"/>
        <v>0</v>
      </c>
      <c r="AX253" s="6">
        <f t="shared" si="289"/>
        <v>0</v>
      </c>
      <c r="AY253" s="6">
        <f t="shared" si="289"/>
        <v>0</v>
      </c>
      <c r="AZ253" s="6">
        <f t="shared" si="289"/>
        <v>0</v>
      </c>
      <c r="BA253" s="6">
        <f t="shared" si="289"/>
        <v>0</v>
      </c>
      <c r="BB253" s="6">
        <f t="shared" si="289"/>
        <v>0</v>
      </c>
      <c r="BC253" s="6">
        <f t="shared" si="289"/>
        <v>0</v>
      </c>
      <c r="BD253" s="6">
        <f t="shared" si="289"/>
        <v>0</v>
      </c>
      <c r="BE253" s="6">
        <f t="shared" si="289"/>
        <v>0</v>
      </c>
      <c r="BF253" s="6">
        <f t="shared" si="289"/>
        <v>0</v>
      </c>
      <c r="BG253" s="6">
        <f t="shared" si="289"/>
        <v>0</v>
      </c>
      <c r="BH253" s="6">
        <f t="shared" si="289"/>
        <v>0</v>
      </c>
      <c r="BI253" s="6">
        <f t="shared" si="289"/>
        <v>0</v>
      </c>
      <c r="BJ253" s="6">
        <f t="shared" si="289"/>
        <v>0</v>
      </c>
      <c r="BK253" s="6">
        <f t="shared" si="289"/>
        <v>0</v>
      </c>
      <c r="BL253" s="6">
        <f t="shared" si="289"/>
        <v>0</v>
      </c>
      <c r="BM253" s="6">
        <f t="shared" si="289"/>
        <v>0</v>
      </c>
      <c r="BN253" s="6">
        <f t="shared" si="289"/>
        <v>0</v>
      </c>
      <c r="BO253" s="6">
        <f t="shared" si="289"/>
        <v>0</v>
      </c>
      <c r="BP253" s="6">
        <f t="shared" si="289"/>
        <v>0</v>
      </c>
      <c r="BQ253" s="6">
        <v>1</v>
      </c>
      <c r="BR253" s="6">
        <f t="shared" ref="BR253:CD253" si="290">(0)/1858.686</f>
        <v>0</v>
      </c>
      <c r="BS253" s="6">
        <f t="shared" si="290"/>
        <v>0</v>
      </c>
      <c r="BT253" s="6">
        <f t="shared" si="290"/>
        <v>0</v>
      </c>
      <c r="BU253" s="6">
        <f t="shared" si="290"/>
        <v>0</v>
      </c>
      <c r="BV253" s="6">
        <f t="shared" si="290"/>
        <v>0</v>
      </c>
      <c r="BW253" s="6">
        <f t="shared" si="290"/>
        <v>0</v>
      </c>
      <c r="BX253" s="6">
        <f t="shared" si="290"/>
        <v>0</v>
      </c>
      <c r="BY253" s="6">
        <f t="shared" si="290"/>
        <v>0</v>
      </c>
      <c r="BZ253" s="6">
        <f t="shared" si="290"/>
        <v>0</v>
      </c>
      <c r="CA253" s="6">
        <f t="shared" si="290"/>
        <v>0</v>
      </c>
      <c r="CB253" s="6">
        <f t="shared" si="290"/>
        <v>0</v>
      </c>
      <c r="CC253" s="6">
        <f t="shared" si="290"/>
        <v>0</v>
      </c>
      <c r="CD253" s="6">
        <f t="shared" si="290"/>
        <v>0</v>
      </c>
      <c r="CE253">
        <f>0</f>
        <v>0</v>
      </c>
      <c r="CF253">
        <v>1858.6860000000001</v>
      </c>
    </row>
    <row r="254" spans="1:84" x14ac:dyDescent="0.25">
      <c r="A254" s="4" t="s">
        <v>440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>
        <v>1239.124</v>
      </c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>
        <v>1239.124</v>
      </c>
      <c r="AR254" t="s">
        <v>440</v>
      </c>
      <c r="AS254" s="6">
        <f t="shared" ref="AS254:BP254" si="291">(0)/1239.124</f>
        <v>0</v>
      </c>
      <c r="AT254" s="6">
        <f t="shared" si="291"/>
        <v>0</v>
      </c>
      <c r="AU254" s="6">
        <f t="shared" si="291"/>
        <v>0</v>
      </c>
      <c r="AV254" s="6">
        <f t="shared" si="291"/>
        <v>0</v>
      </c>
      <c r="AW254" s="6">
        <f t="shared" si="291"/>
        <v>0</v>
      </c>
      <c r="AX254" s="6">
        <f t="shared" si="291"/>
        <v>0</v>
      </c>
      <c r="AY254" s="6">
        <f t="shared" si="291"/>
        <v>0</v>
      </c>
      <c r="AZ254" s="6">
        <f t="shared" si="291"/>
        <v>0</v>
      </c>
      <c r="BA254" s="6">
        <f t="shared" si="291"/>
        <v>0</v>
      </c>
      <c r="BB254" s="6">
        <f t="shared" si="291"/>
        <v>0</v>
      </c>
      <c r="BC254" s="6">
        <f t="shared" si="291"/>
        <v>0</v>
      </c>
      <c r="BD254" s="6">
        <f t="shared" si="291"/>
        <v>0</v>
      </c>
      <c r="BE254" s="6">
        <f t="shared" si="291"/>
        <v>0</v>
      </c>
      <c r="BF254" s="6">
        <f t="shared" si="291"/>
        <v>0</v>
      </c>
      <c r="BG254" s="6">
        <f t="shared" si="291"/>
        <v>0</v>
      </c>
      <c r="BH254" s="6">
        <f t="shared" si="291"/>
        <v>0</v>
      </c>
      <c r="BI254" s="6">
        <f t="shared" si="291"/>
        <v>0</v>
      </c>
      <c r="BJ254" s="6">
        <f t="shared" si="291"/>
        <v>0</v>
      </c>
      <c r="BK254" s="6">
        <f t="shared" si="291"/>
        <v>0</v>
      </c>
      <c r="BL254" s="6">
        <f t="shared" si="291"/>
        <v>0</v>
      </c>
      <c r="BM254" s="6">
        <f t="shared" si="291"/>
        <v>0</v>
      </c>
      <c r="BN254" s="6">
        <f t="shared" si="291"/>
        <v>0</v>
      </c>
      <c r="BO254" s="6">
        <f t="shared" si="291"/>
        <v>0</v>
      </c>
      <c r="BP254" s="6">
        <f t="shared" si="291"/>
        <v>0</v>
      </c>
      <c r="BQ254" s="6">
        <v>1</v>
      </c>
      <c r="BR254" s="6">
        <f t="shared" ref="BR254:CD254" si="292">(0)/1239.124</f>
        <v>0</v>
      </c>
      <c r="BS254" s="6">
        <f t="shared" si="292"/>
        <v>0</v>
      </c>
      <c r="BT254" s="6">
        <f t="shared" si="292"/>
        <v>0</v>
      </c>
      <c r="BU254" s="6">
        <f t="shared" si="292"/>
        <v>0</v>
      </c>
      <c r="BV254" s="6">
        <f t="shared" si="292"/>
        <v>0</v>
      </c>
      <c r="BW254" s="6">
        <f t="shared" si="292"/>
        <v>0</v>
      </c>
      <c r="BX254" s="6">
        <f t="shared" si="292"/>
        <v>0</v>
      </c>
      <c r="BY254" s="6">
        <f t="shared" si="292"/>
        <v>0</v>
      </c>
      <c r="BZ254" s="6">
        <f t="shared" si="292"/>
        <v>0</v>
      </c>
      <c r="CA254" s="6">
        <f t="shared" si="292"/>
        <v>0</v>
      </c>
      <c r="CB254" s="6">
        <f t="shared" si="292"/>
        <v>0</v>
      </c>
      <c r="CC254" s="6">
        <f t="shared" si="292"/>
        <v>0</v>
      </c>
      <c r="CD254" s="6">
        <f t="shared" si="292"/>
        <v>0</v>
      </c>
      <c r="CE254">
        <f>0</f>
        <v>0</v>
      </c>
      <c r="CF254">
        <v>1239.124</v>
      </c>
    </row>
    <row r="255" spans="1:84" x14ac:dyDescent="0.25">
      <c r="A255" s="4" t="s">
        <v>441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>
        <v>4956.4960000000001</v>
      </c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>
        <v>4956.4960000000001</v>
      </c>
      <c r="AR255" t="s">
        <v>441</v>
      </c>
      <c r="AS255" s="6">
        <f t="shared" ref="AS255:BP255" si="293">(0)/4956.496</f>
        <v>0</v>
      </c>
      <c r="AT255" s="6">
        <f t="shared" si="293"/>
        <v>0</v>
      </c>
      <c r="AU255" s="6">
        <f t="shared" si="293"/>
        <v>0</v>
      </c>
      <c r="AV255" s="6">
        <f t="shared" si="293"/>
        <v>0</v>
      </c>
      <c r="AW255" s="6">
        <f t="shared" si="293"/>
        <v>0</v>
      </c>
      <c r="AX255" s="6">
        <f t="shared" si="293"/>
        <v>0</v>
      </c>
      <c r="AY255" s="6">
        <f t="shared" si="293"/>
        <v>0</v>
      </c>
      <c r="AZ255" s="6">
        <f t="shared" si="293"/>
        <v>0</v>
      </c>
      <c r="BA255" s="6">
        <f t="shared" si="293"/>
        <v>0</v>
      </c>
      <c r="BB255" s="6">
        <f t="shared" si="293"/>
        <v>0</v>
      </c>
      <c r="BC255" s="6">
        <f t="shared" si="293"/>
        <v>0</v>
      </c>
      <c r="BD255" s="6">
        <f t="shared" si="293"/>
        <v>0</v>
      </c>
      <c r="BE255" s="6">
        <f t="shared" si="293"/>
        <v>0</v>
      </c>
      <c r="BF255" s="6">
        <f t="shared" si="293"/>
        <v>0</v>
      </c>
      <c r="BG255" s="6">
        <f t="shared" si="293"/>
        <v>0</v>
      </c>
      <c r="BH255" s="6">
        <f t="shared" si="293"/>
        <v>0</v>
      </c>
      <c r="BI255" s="6">
        <f t="shared" si="293"/>
        <v>0</v>
      </c>
      <c r="BJ255" s="6">
        <f t="shared" si="293"/>
        <v>0</v>
      </c>
      <c r="BK255" s="6">
        <f t="shared" si="293"/>
        <v>0</v>
      </c>
      <c r="BL255" s="6">
        <f t="shared" si="293"/>
        <v>0</v>
      </c>
      <c r="BM255" s="6">
        <f t="shared" si="293"/>
        <v>0</v>
      </c>
      <c r="BN255" s="6">
        <f t="shared" si="293"/>
        <v>0</v>
      </c>
      <c r="BO255" s="6">
        <f t="shared" si="293"/>
        <v>0</v>
      </c>
      <c r="BP255" s="6">
        <f t="shared" si="293"/>
        <v>0</v>
      </c>
      <c r="BQ255" s="6">
        <v>1</v>
      </c>
      <c r="BR255" s="6">
        <f t="shared" ref="BR255:CD255" si="294">(0)/4956.496</f>
        <v>0</v>
      </c>
      <c r="BS255" s="6">
        <f t="shared" si="294"/>
        <v>0</v>
      </c>
      <c r="BT255" s="6">
        <f t="shared" si="294"/>
        <v>0</v>
      </c>
      <c r="BU255" s="6">
        <f t="shared" si="294"/>
        <v>0</v>
      </c>
      <c r="BV255" s="6">
        <f t="shared" si="294"/>
        <v>0</v>
      </c>
      <c r="BW255" s="6">
        <f t="shared" si="294"/>
        <v>0</v>
      </c>
      <c r="BX255" s="6">
        <f t="shared" si="294"/>
        <v>0</v>
      </c>
      <c r="BY255" s="6">
        <f t="shared" si="294"/>
        <v>0</v>
      </c>
      <c r="BZ255" s="6">
        <f t="shared" si="294"/>
        <v>0</v>
      </c>
      <c r="CA255" s="6">
        <f t="shared" si="294"/>
        <v>0</v>
      </c>
      <c r="CB255" s="6">
        <f t="shared" si="294"/>
        <v>0</v>
      </c>
      <c r="CC255" s="6">
        <f t="shared" si="294"/>
        <v>0</v>
      </c>
      <c r="CD255" s="6">
        <f t="shared" si="294"/>
        <v>0</v>
      </c>
      <c r="CE255">
        <f>0</f>
        <v>0</v>
      </c>
      <c r="CF255">
        <v>4956.4960000000001</v>
      </c>
    </row>
    <row r="256" spans="1:84" x14ac:dyDescent="0.25">
      <c r="A256" s="4" t="s">
        <v>444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>
        <v>0</v>
      </c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>
        <v>0</v>
      </c>
      <c r="AR256" t="s">
        <v>444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v>0</v>
      </c>
      <c r="BN256" s="6">
        <v>0</v>
      </c>
      <c r="BO256" s="6">
        <v>0</v>
      </c>
      <c r="BP256" s="6">
        <v>0</v>
      </c>
      <c r="BQ256" s="6">
        <v>0</v>
      </c>
      <c r="BR256" s="6">
        <v>0</v>
      </c>
      <c r="BS256" s="6">
        <v>0</v>
      </c>
      <c r="BT256" s="6">
        <v>0</v>
      </c>
      <c r="BU256" s="6">
        <v>0</v>
      </c>
      <c r="BV256" s="6">
        <v>0</v>
      </c>
      <c r="BW256" s="6">
        <v>0</v>
      </c>
      <c r="BX256" s="6">
        <v>0</v>
      </c>
      <c r="BY256" s="6">
        <v>0</v>
      </c>
      <c r="BZ256" s="6">
        <v>0</v>
      </c>
      <c r="CA256" s="6">
        <v>0</v>
      </c>
      <c r="CB256" s="6">
        <v>0</v>
      </c>
      <c r="CC256" s="6">
        <v>0</v>
      </c>
      <c r="CD256" s="6">
        <v>0</v>
      </c>
      <c r="CE256">
        <f>0</f>
        <v>0</v>
      </c>
      <c r="CF256">
        <v>0</v>
      </c>
    </row>
    <row r="257" spans="1:84" x14ac:dyDescent="0.25">
      <c r="A257" s="4" t="s">
        <v>445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>
        <v>0</v>
      </c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>
        <v>0</v>
      </c>
      <c r="AR257" t="s">
        <v>445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v>0</v>
      </c>
      <c r="BN257" s="6">
        <v>0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>
        <f>0</f>
        <v>0</v>
      </c>
      <c r="CF257">
        <v>0</v>
      </c>
    </row>
    <row r="258" spans="1:84" x14ac:dyDescent="0.25">
      <c r="A258" s="4" t="s">
        <v>450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>
        <v>2478.248</v>
      </c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>
        <v>2478.248</v>
      </c>
      <c r="AR258" t="s">
        <v>450</v>
      </c>
      <c r="AS258" s="6">
        <f t="shared" ref="AS258:BP258" si="295">(0)/2478.248</f>
        <v>0</v>
      </c>
      <c r="AT258" s="6">
        <f t="shared" si="295"/>
        <v>0</v>
      </c>
      <c r="AU258" s="6">
        <f t="shared" si="295"/>
        <v>0</v>
      </c>
      <c r="AV258" s="6">
        <f t="shared" si="295"/>
        <v>0</v>
      </c>
      <c r="AW258" s="6">
        <f t="shared" si="295"/>
        <v>0</v>
      </c>
      <c r="AX258" s="6">
        <f t="shared" si="295"/>
        <v>0</v>
      </c>
      <c r="AY258" s="6">
        <f t="shared" si="295"/>
        <v>0</v>
      </c>
      <c r="AZ258" s="6">
        <f t="shared" si="295"/>
        <v>0</v>
      </c>
      <c r="BA258" s="6">
        <f t="shared" si="295"/>
        <v>0</v>
      </c>
      <c r="BB258" s="6">
        <f t="shared" si="295"/>
        <v>0</v>
      </c>
      <c r="BC258" s="6">
        <f t="shared" si="295"/>
        <v>0</v>
      </c>
      <c r="BD258" s="6">
        <f t="shared" si="295"/>
        <v>0</v>
      </c>
      <c r="BE258" s="6">
        <f t="shared" si="295"/>
        <v>0</v>
      </c>
      <c r="BF258" s="6">
        <f t="shared" si="295"/>
        <v>0</v>
      </c>
      <c r="BG258" s="6">
        <f t="shared" si="295"/>
        <v>0</v>
      </c>
      <c r="BH258" s="6">
        <f t="shared" si="295"/>
        <v>0</v>
      </c>
      <c r="BI258" s="6">
        <f t="shared" si="295"/>
        <v>0</v>
      </c>
      <c r="BJ258" s="6">
        <f t="shared" si="295"/>
        <v>0</v>
      </c>
      <c r="BK258" s="6">
        <f t="shared" si="295"/>
        <v>0</v>
      </c>
      <c r="BL258" s="6">
        <f t="shared" si="295"/>
        <v>0</v>
      </c>
      <c r="BM258" s="6">
        <f t="shared" si="295"/>
        <v>0</v>
      </c>
      <c r="BN258" s="6">
        <f t="shared" si="295"/>
        <v>0</v>
      </c>
      <c r="BO258" s="6">
        <f t="shared" si="295"/>
        <v>0</v>
      </c>
      <c r="BP258" s="6">
        <f t="shared" si="295"/>
        <v>0</v>
      </c>
      <c r="BQ258" s="6">
        <v>1</v>
      </c>
      <c r="BR258" s="6">
        <f t="shared" ref="BR258:CD258" si="296">(0)/2478.248</f>
        <v>0</v>
      </c>
      <c r="BS258" s="6">
        <f t="shared" si="296"/>
        <v>0</v>
      </c>
      <c r="BT258" s="6">
        <f t="shared" si="296"/>
        <v>0</v>
      </c>
      <c r="BU258" s="6">
        <f t="shared" si="296"/>
        <v>0</v>
      </c>
      <c r="BV258" s="6">
        <f t="shared" si="296"/>
        <v>0</v>
      </c>
      <c r="BW258" s="6">
        <f t="shared" si="296"/>
        <v>0</v>
      </c>
      <c r="BX258" s="6">
        <f t="shared" si="296"/>
        <v>0</v>
      </c>
      <c r="BY258" s="6">
        <f t="shared" si="296"/>
        <v>0</v>
      </c>
      <c r="BZ258" s="6">
        <f t="shared" si="296"/>
        <v>0</v>
      </c>
      <c r="CA258" s="6">
        <f t="shared" si="296"/>
        <v>0</v>
      </c>
      <c r="CB258" s="6">
        <f t="shared" si="296"/>
        <v>0</v>
      </c>
      <c r="CC258" s="6">
        <f t="shared" si="296"/>
        <v>0</v>
      </c>
      <c r="CD258" s="6">
        <f t="shared" si="296"/>
        <v>0</v>
      </c>
      <c r="CE258">
        <f>0</f>
        <v>0</v>
      </c>
      <c r="CF258">
        <v>2478.248</v>
      </c>
    </row>
    <row r="259" spans="1:84" x14ac:dyDescent="0.25">
      <c r="A259" s="4" t="s">
        <v>449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>
        <v>1858.6860000000001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>
        <v>1858.6860000000001</v>
      </c>
      <c r="AR259" t="s">
        <v>449</v>
      </c>
      <c r="AS259" s="6">
        <f t="shared" ref="AS259:BB260" si="297">(0)/1858.686</f>
        <v>0</v>
      </c>
      <c r="AT259" s="6">
        <f t="shared" si="297"/>
        <v>0</v>
      </c>
      <c r="AU259" s="6">
        <f t="shared" si="297"/>
        <v>0</v>
      </c>
      <c r="AV259" s="6">
        <f t="shared" si="297"/>
        <v>0</v>
      </c>
      <c r="AW259" s="6">
        <f t="shared" si="297"/>
        <v>0</v>
      </c>
      <c r="AX259" s="6">
        <f t="shared" si="297"/>
        <v>0</v>
      </c>
      <c r="AY259" s="6">
        <f t="shared" si="297"/>
        <v>0</v>
      </c>
      <c r="AZ259" s="6">
        <f t="shared" si="297"/>
        <v>0</v>
      </c>
      <c r="BA259" s="6">
        <f t="shared" si="297"/>
        <v>0</v>
      </c>
      <c r="BB259" s="6">
        <f t="shared" si="297"/>
        <v>0</v>
      </c>
      <c r="BC259" s="6">
        <f t="shared" ref="BC259:BP260" si="298">(0)/1858.686</f>
        <v>0</v>
      </c>
      <c r="BD259" s="6">
        <f t="shared" si="298"/>
        <v>0</v>
      </c>
      <c r="BE259" s="6">
        <f t="shared" si="298"/>
        <v>0</v>
      </c>
      <c r="BF259" s="6">
        <f t="shared" si="298"/>
        <v>0</v>
      </c>
      <c r="BG259" s="6">
        <f t="shared" si="298"/>
        <v>0</v>
      </c>
      <c r="BH259" s="6">
        <f t="shared" si="298"/>
        <v>0</v>
      </c>
      <c r="BI259" s="6">
        <f t="shared" si="298"/>
        <v>0</v>
      </c>
      <c r="BJ259" s="6">
        <f t="shared" si="298"/>
        <v>0</v>
      </c>
      <c r="BK259" s="6">
        <f t="shared" si="298"/>
        <v>0</v>
      </c>
      <c r="BL259" s="6">
        <f t="shared" si="298"/>
        <v>0</v>
      </c>
      <c r="BM259" s="6">
        <f t="shared" si="298"/>
        <v>0</v>
      </c>
      <c r="BN259" s="6">
        <f t="shared" si="298"/>
        <v>0</v>
      </c>
      <c r="BO259" s="6">
        <f t="shared" si="298"/>
        <v>0</v>
      </c>
      <c r="BP259" s="6">
        <f t="shared" si="298"/>
        <v>0</v>
      </c>
      <c r="BQ259" s="6">
        <v>1</v>
      </c>
      <c r="BR259" s="6">
        <f t="shared" ref="BR259:CD260" si="299">(0)/1858.686</f>
        <v>0</v>
      </c>
      <c r="BS259" s="6">
        <f t="shared" si="299"/>
        <v>0</v>
      </c>
      <c r="BT259" s="6">
        <f t="shared" si="299"/>
        <v>0</v>
      </c>
      <c r="BU259" s="6">
        <f t="shared" si="299"/>
        <v>0</v>
      </c>
      <c r="BV259" s="6">
        <f t="shared" si="299"/>
        <v>0</v>
      </c>
      <c r="BW259" s="6">
        <f t="shared" si="299"/>
        <v>0</v>
      </c>
      <c r="BX259" s="6">
        <f t="shared" si="299"/>
        <v>0</v>
      </c>
      <c r="BY259" s="6">
        <f t="shared" si="299"/>
        <v>0</v>
      </c>
      <c r="BZ259" s="6">
        <f t="shared" si="299"/>
        <v>0</v>
      </c>
      <c r="CA259" s="6">
        <f t="shared" si="299"/>
        <v>0</v>
      </c>
      <c r="CB259" s="6">
        <f t="shared" si="299"/>
        <v>0</v>
      </c>
      <c r="CC259" s="6">
        <f t="shared" si="299"/>
        <v>0</v>
      </c>
      <c r="CD259" s="6">
        <f t="shared" si="299"/>
        <v>0</v>
      </c>
      <c r="CE259">
        <f>0</f>
        <v>0</v>
      </c>
      <c r="CF259">
        <v>1858.6860000000001</v>
      </c>
    </row>
    <row r="260" spans="1:84" x14ac:dyDescent="0.25">
      <c r="A260" s="4" t="s">
        <v>446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>
        <v>1858.6860000000001</v>
      </c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>
        <v>1858.6860000000001</v>
      </c>
      <c r="AR260" t="s">
        <v>446</v>
      </c>
      <c r="AS260" s="6">
        <f t="shared" si="297"/>
        <v>0</v>
      </c>
      <c r="AT260" s="6">
        <f t="shared" si="297"/>
        <v>0</v>
      </c>
      <c r="AU260" s="6">
        <f t="shared" si="297"/>
        <v>0</v>
      </c>
      <c r="AV260" s="6">
        <f t="shared" si="297"/>
        <v>0</v>
      </c>
      <c r="AW260" s="6">
        <f t="shared" si="297"/>
        <v>0</v>
      </c>
      <c r="AX260" s="6">
        <f t="shared" si="297"/>
        <v>0</v>
      </c>
      <c r="AY260" s="6">
        <f t="shared" si="297"/>
        <v>0</v>
      </c>
      <c r="AZ260" s="6">
        <f t="shared" si="297"/>
        <v>0</v>
      </c>
      <c r="BA260" s="6">
        <f t="shared" si="297"/>
        <v>0</v>
      </c>
      <c r="BB260" s="6">
        <f t="shared" si="297"/>
        <v>0</v>
      </c>
      <c r="BC260" s="6">
        <f t="shared" si="298"/>
        <v>0</v>
      </c>
      <c r="BD260" s="6">
        <f t="shared" si="298"/>
        <v>0</v>
      </c>
      <c r="BE260" s="6">
        <f t="shared" si="298"/>
        <v>0</v>
      </c>
      <c r="BF260" s="6">
        <f t="shared" si="298"/>
        <v>0</v>
      </c>
      <c r="BG260" s="6">
        <f t="shared" si="298"/>
        <v>0</v>
      </c>
      <c r="BH260" s="6">
        <f t="shared" si="298"/>
        <v>0</v>
      </c>
      <c r="BI260" s="6">
        <f t="shared" si="298"/>
        <v>0</v>
      </c>
      <c r="BJ260" s="6">
        <f t="shared" si="298"/>
        <v>0</v>
      </c>
      <c r="BK260" s="6">
        <f t="shared" si="298"/>
        <v>0</v>
      </c>
      <c r="BL260" s="6">
        <f t="shared" si="298"/>
        <v>0</v>
      </c>
      <c r="BM260" s="6">
        <f t="shared" si="298"/>
        <v>0</v>
      </c>
      <c r="BN260" s="6">
        <f t="shared" si="298"/>
        <v>0</v>
      </c>
      <c r="BO260" s="6">
        <f t="shared" si="298"/>
        <v>0</v>
      </c>
      <c r="BP260" s="6">
        <f t="shared" si="298"/>
        <v>0</v>
      </c>
      <c r="BQ260" s="6">
        <v>1</v>
      </c>
      <c r="BR260" s="6">
        <f t="shared" si="299"/>
        <v>0</v>
      </c>
      <c r="BS260" s="6">
        <f t="shared" si="299"/>
        <v>0</v>
      </c>
      <c r="BT260" s="6">
        <f t="shared" si="299"/>
        <v>0</v>
      </c>
      <c r="BU260" s="6">
        <f t="shared" si="299"/>
        <v>0</v>
      </c>
      <c r="BV260" s="6">
        <f t="shared" si="299"/>
        <v>0</v>
      </c>
      <c r="BW260" s="6">
        <f t="shared" si="299"/>
        <v>0</v>
      </c>
      <c r="BX260" s="6">
        <f t="shared" si="299"/>
        <v>0</v>
      </c>
      <c r="BY260" s="6">
        <f t="shared" si="299"/>
        <v>0</v>
      </c>
      <c r="BZ260" s="6">
        <f t="shared" si="299"/>
        <v>0</v>
      </c>
      <c r="CA260" s="6">
        <f t="shared" si="299"/>
        <v>0</v>
      </c>
      <c r="CB260" s="6">
        <f t="shared" si="299"/>
        <v>0</v>
      </c>
      <c r="CC260" s="6">
        <f t="shared" si="299"/>
        <v>0</v>
      </c>
      <c r="CD260" s="6">
        <f t="shared" si="299"/>
        <v>0</v>
      </c>
      <c r="CE260">
        <f>0</f>
        <v>0</v>
      </c>
      <c r="CF260">
        <v>1858.6860000000001</v>
      </c>
    </row>
    <row r="261" spans="1:84" x14ac:dyDescent="0.25">
      <c r="A261" s="4" t="s">
        <v>447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>
        <v>1239.124</v>
      </c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>
        <v>1239.124</v>
      </c>
      <c r="AR261" t="s">
        <v>447</v>
      </c>
      <c r="AS261" s="6">
        <f t="shared" ref="AS261:BP261" si="300">(0)/1239.124</f>
        <v>0</v>
      </c>
      <c r="AT261" s="6">
        <f t="shared" si="300"/>
        <v>0</v>
      </c>
      <c r="AU261" s="6">
        <f t="shared" si="300"/>
        <v>0</v>
      </c>
      <c r="AV261" s="6">
        <f t="shared" si="300"/>
        <v>0</v>
      </c>
      <c r="AW261" s="6">
        <f t="shared" si="300"/>
        <v>0</v>
      </c>
      <c r="AX261" s="6">
        <f t="shared" si="300"/>
        <v>0</v>
      </c>
      <c r="AY261" s="6">
        <f t="shared" si="300"/>
        <v>0</v>
      </c>
      <c r="AZ261" s="6">
        <f t="shared" si="300"/>
        <v>0</v>
      </c>
      <c r="BA261" s="6">
        <f t="shared" si="300"/>
        <v>0</v>
      </c>
      <c r="BB261" s="6">
        <f t="shared" si="300"/>
        <v>0</v>
      </c>
      <c r="BC261" s="6">
        <f t="shared" si="300"/>
        <v>0</v>
      </c>
      <c r="BD261" s="6">
        <f t="shared" si="300"/>
        <v>0</v>
      </c>
      <c r="BE261" s="6">
        <f t="shared" si="300"/>
        <v>0</v>
      </c>
      <c r="BF261" s="6">
        <f t="shared" si="300"/>
        <v>0</v>
      </c>
      <c r="BG261" s="6">
        <f t="shared" si="300"/>
        <v>0</v>
      </c>
      <c r="BH261" s="6">
        <f t="shared" si="300"/>
        <v>0</v>
      </c>
      <c r="BI261" s="6">
        <f t="shared" si="300"/>
        <v>0</v>
      </c>
      <c r="BJ261" s="6">
        <f t="shared" si="300"/>
        <v>0</v>
      </c>
      <c r="BK261" s="6">
        <f t="shared" si="300"/>
        <v>0</v>
      </c>
      <c r="BL261" s="6">
        <f t="shared" si="300"/>
        <v>0</v>
      </c>
      <c r="BM261" s="6">
        <f t="shared" si="300"/>
        <v>0</v>
      </c>
      <c r="BN261" s="6">
        <f t="shared" si="300"/>
        <v>0</v>
      </c>
      <c r="BO261" s="6">
        <f t="shared" si="300"/>
        <v>0</v>
      </c>
      <c r="BP261" s="6">
        <f t="shared" si="300"/>
        <v>0</v>
      </c>
      <c r="BQ261" s="6">
        <v>1</v>
      </c>
      <c r="BR261" s="6">
        <f t="shared" ref="BR261:CD261" si="301">(0)/1239.124</f>
        <v>0</v>
      </c>
      <c r="BS261" s="6">
        <f t="shared" si="301"/>
        <v>0</v>
      </c>
      <c r="BT261" s="6">
        <f t="shared" si="301"/>
        <v>0</v>
      </c>
      <c r="BU261" s="6">
        <f t="shared" si="301"/>
        <v>0</v>
      </c>
      <c r="BV261" s="6">
        <f t="shared" si="301"/>
        <v>0</v>
      </c>
      <c r="BW261" s="6">
        <f t="shared" si="301"/>
        <v>0</v>
      </c>
      <c r="BX261" s="6">
        <f t="shared" si="301"/>
        <v>0</v>
      </c>
      <c r="BY261" s="6">
        <f t="shared" si="301"/>
        <v>0</v>
      </c>
      <c r="BZ261" s="6">
        <f t="shared" si="301"/>
        <v>0</v>
      </c>
      <c r="CA261" s="6">
        <f t="shared" si="301"/>
        <v>0</v>
      </c>
      <c r="CB261" s="6">
        <f t="shared" si="301"/>
        <v>0</v>
      </c>
      <c r="CC261" s="6">
        <f t="shared" si="301"/>
        <v>0</v>
      </c>
      <c r="CD261" s="6">
        <f t="shared" si="301"/>
        <v>0</v>
      </c>
      <c r="CE261">
        <f>0</f>
        <v>0</v>
      </c>
      <c r="CF261">
        <v>1239.124</v>
      </c>
    </row>
    <row r="262" spans="1:84" x14ac:dyDescent="0.25">
      <c r="A262" s="4" t="s">
        <v>448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>
        <v>619.56200000000001</v>
      </c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>
        <v>619.56200000000001</v>
      </c>
      <c r="AR262" t="s">
        <v>448</v>
      </c>
      <c r="AS262" s="6">
        <f t="shared" ref="AS262:BP262" si="302">(0)/619.562</f>
        <v>0</v>
      </c>
      <c r="AT262" s="6">
        <f t="shared" si="302"/>
        <v>0</v>
      </c>
      <c r="AU262" s="6">
        <f t="shared" si="302"/>
        <v>0</v>
      </c>
      <c r="AV262" s="6">
        <f t="shared" si="302"/>
        <v>0</v>
      </c>
      <c r="AW262" s="6">
        <f t="shared" si="302"/>
        <v>0</v>
      </c>
      <c r="AX262" s="6">
        <f t="shared" si="302"/>
        <v>0</v>
      </c>
      <c r="AY262" s="6">
        <f t="shared" si="302"/>
        <v>0</v>
      </c>
      <c r="AZ262" s="6">
        <f t="shared" si="302"/>
        <v>0</v>
      </c>
      <c r="BA262" s="6">
        <f t="shared" si="302"/>
        <v>0</v>
      </c>
      <c r="BB262" s="6">
        <f t="shared" si="302"/>
        <v>0</v>
      </c>
      <c r="BC262" s="6">
        <f t="shared" si="302"/>
        <v>0</v>
      </c>
      <c r="BD262" s="6">
        <f t="shared" si="302"/>
        <v>0</v>
      </c>
      <c r="BE262" s="6">
        <f t="shared" si="302"/>
        <v>0</v>
      </c>
      <c r="BF262" s="6">
        <f t="shared" si="302"/>
        <v>0</v>
      </c>
      <c r="BG262" s="6">
        <f t="shared" si="302"/>
        <v>0</v>
      </c>
      <c r="BH262" s="6">
        <f t="shared" si="302"/>
        <v>0</v>
      </c>
      <c r="BI262" s="6">
        <f t="shared" si="302"/>
        <v>0</v>
      </c>
      <c r="BJ262" s="6">
        <f t="shared" si="302"/>
        <v>0</v>
      </c>
      <c r="BK262" s="6">
        <f t="shared" si="302"/>
        <v>0</v>
      </c>
      <c r="BL262" s="6">
        <f t="shared" si="302"/>
        <v>0</v>
      </c>
      <c r="BM262" s="6">
        <f t="shared" si="302"/>
        <v>0</v>
      </c>
      <c r="BN262" s="6">
        <f t="shared" si="302"/>
        <v>0</v>
      </c>
      <c r="BO262" s="6">
        <f t="shared" si="302"/>
        <v>0</v>
      </c>
      <c r="BP262" s="6">
        <f t="shared" si="302"/>
        <v>0</v>
      </c>
      <c r="BQ262" s="6">
        <v>1</v>
      </c>
      <c r="BR262" s="6">
        <f t="shared" ref="BR262:CD262" si="303">(0)/619.562</f>
        <v>0</v>
      </c>
      <c r="BS262" s="6">
        <f t="shared" si="303"/>
        <v>0</v>
      </c>
      <c r="BT262" s="6">
        <f t="shared" si="303"/>
        <v>0</v>
      </c>
      <c r="BU262" s="6">
        <f t="shared" si="303"/>
        <v>0</v>
      </c>
      <c r="BV262" s="6">
        <f t="shared" si="303"/>
        <v>0</v>
      </c>
      <c r="BW262" s="6">
        <f t="shared" si="303"/>
        <v>0</v>
      </c>
      <c r="BX262" s="6">
        <f t="shared" si="303"/>
        <v>0</v>
      </c>
      <c r="BY262" s="6">
        <f t="shared" si="303"/>
        <v>0</v>
      </c>
      <c r="BZ262" s="6">
        <f t="shared" si="303"/>
        <v>0</v>
      </c>
      <c r="CA262" s="6">
        <f t="shared" si="303"/>
        <v>0</v>
      </c>
      <c r="CB262" s="6">
        <f t="shared" si="303"/>
        <v>0</v>
      </c>
      <c r="CC262" s="6">
        <f t="shared" si="303"/>
        <v>0</v>
      </c>
      <c r="CD262" s="6">
        <f t="shared" si="303"/>
        <v>0</v>
      </c>
      <c r="CE262">
        <f>0</f>
        <v>0</v>
      </c>
      <c r="CF262">
        <v>619.56200000000001</v>
      </c>
    </row>
    <row r="263" spans="1:84" x14ac:dyDescent="0.25">
      <c r="A263" s="4" t="s">
        <v>452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>
        <v>8054.3059999999996</v>
      </c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>
        <v>8054.3059999999996</v>
      </c>
      <c r="AR263" t="s">
        <v>452</v>
      </c>
      <c r="AS263" s="6">
        <f t="shared" ref="AS263:BP263" si="304">(0)/8054.306</f>
        <v>0</v>
      </c>
      <c r="AT263" s="6">
        <f t="shared" si="304"/>
        <v>0</v>
      </c>
      <c r="AU263" s="6">
        <f t="shared" si="304"/>
        <v>0</v>
      </c>
      <c r="AV263" s="6">
        <f t="shared" si="304"/>
        <v>0</v>
      </c>
      <c r="AW263" s="6">
        <f t="shared" si="304"/>
        <v>0</v>
      </c>
      <c r="AX263" s="6">
        <f t="shared" si="304"/>
        <v>0</v>
      </c>
      <c r="AY263" s="6">
        <f t="shared" si="304"/>
        <v>0</v>
      </c>
      <c r="AZ263" s="6">
        <f t="shared" si="304"/>
        <v>0</v>
      </c>
      <c r="BA263" s="6">
        <f t="shared" si="304"/>
        <v>0</v>
      </c>
      <c r="BB263" s="6">
        <f t="shared" si="304"/>
        <v>0</v>
      </c>
      <c r="BC263" s="6">
        <f t="shared" si="304"/>
        <v>0</v>
      </c>
      <c r="BD263" s="6">
        <f t="shared" si="304"/>
        <v>0</v>
      </c>
      <c r="BE263" s="6">
        <f t="shared" si="304"/>
        <v>0</v>
      </c>
      <c r="BF263" s="6">
        <f t="shared" si="304"/>
        <v>0</v>
      </c>
      <c r="BG263" s="6">
        <f t="shared" si="304"/>
        <v>0</v>
      </c>
      <c r="BH263" s="6">
        <f t="shared" si="304"/>
        <v>0</v>
      </c>
      <c r="BI263" s="6">
        <f t="shared" si="304"/>
        <v>0</v>
      </c>
      <c r="BJ263" s="6">
        <f t="shared" si="304"/>
        <v>0</v>
      </c>
      <c r="BK263" s="6">
        <f t="shared" si="304"/>
        <v>0</v>
      </c>
      <c r="BL263" s="6">
        <f t="shared" si="304"/>
        <v>0</v>
      </c>
      <c r="BM263" s="6">
        <f t="shared" si="304"/>
        <v>0</v>
      </c>
      <c r="BN263" s="6">
        <f t="shared" si="304"/>
        <v>0</v>
      </c>
      <c r="BO263" s="6">
        <f t="shared" si="304"/>
        <v>0</v>
      </c>
      <c r="BP263" s="6">
        <f t="shared" si="304"/>
        <v>0</v>
      </c>
      <c r="BQ263" s="6">
        <v>1</v>
      </c>
      <c r="BR263" s="6">
        <f t="shared" ref="BR263:CD263" si="305">(0)/8054.306</f>
        <v>0</v>
      </c>
      <c r="BS263" s="6">
        <f t="shared" si="305"/>
        <v>0</v>
      </c>
      <c r="BT263" s="6">
        <f t="shared" si="305"/>
        <v>0</v>
      </c>
      <c r="BU263" s="6">
        <f t="shared" si="305"/>
        <v>0</v>
      </c>
      <c r="BV263" s="6">
        <f t="shared" si="305"/>
        <v>0</v>
      </c>
      <c r="BW263" s="6">
        <f t="shared" si="305"/>
        <v>0</v>
      </c>
      <c r="BX263" s="6">
        <f t="shared" si="305"/>
        <v>0</v>
      </c>
      <c r="BY263" s="6">
        <f t="shared" si="305"/>
        <v>0</v>
      </c>
      <c r="BZ263" s="6">
        <f t="shared" si="305"/>
        <v>0</v>
      </c>
      <c r="CA263" s="6">
        <f t="shared" si="305"/>
        <v>0</v>
      </c>
      <c r="CB263" s="6">
        <f t="shared" si="305"/>
        <v>0</v>
      </c>
      <c r="CC263" s="6">
        <f t="shared" si="305"/>
        <v>0</v>
      </c>
      <c r="CD263" s="6">
        <f t="shared" si="305"/>
        <v>0</v>
      </c>
      <c r="CE263">
        <f>0</f>
        <v>0</v>
      </c>
      <c r="CF263">
        <v>8054.3059999999996</v>
      </c>
    </row>
    <row r="264" spans="1:84" x14ac:dyDescent="0.25">
      <c r="A264" s="4" t="s">
        <v>451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>
        <v>0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>
        <v>0</v>
      </c>
      <c r="AR264" t="s">
        <v>451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v>0</v>
      </c>
      <c r="BN264" s="6">
        <v>0</v>
      </c>
      <c r="BO264" s="6">
        <v>0</v>
      </c>
      <c r="BP264" s="6">
        <v>0</v>
      </c>
      <c r="BQ264" s="6">
        <v>0</v>
      </c>
      <c r="BR264" s="6">
        <v>0</v>
      </c>
      <c r="BS264" s="6">
        <v>0</v>
      </c>
      <c r="BT264" s="6">
        <v>0</v>
      </c>
      <c r="BU264" s="6">
        <v>0</v>
      </c>
      <c r="BV264" s="6">
        <v>0</v>
      </c>
      <c r="BW264" s="6">
        <v>0</v>
      </c>
      <c r="BX264" s="6">
        <v>0</v>
      </c>
      <c r="BY264" s="6">
        <v>0</v>
      </c>
      <c r="BZ264" s="6">
        <v>0</v>
      </c>
      <c r="CA264" s="6">
        <v>0</v>
      </c>
      <c r="CB264" s="6">
        <v>0</v>
      </c>
      <c r="CC264" s="6">
        <v>0</v>
      </c>
      <c r="CD264" s="6">
        <v>0</v>
      </c>
      <c r="CE264">
        <f>0</f>
        <v>0</v>
      </c>
      <c r="CF264">
        <v>0</v>
      </c>
    </row>
    <row r="265" spans="1:84" x14ac:dyDescent="0.25">
      <c r="A265" s="4" t="s">
        <v>454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>
        <v>0</v>
      </c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>
        <v>0</v>
      </c>
      <c r="AR265" t="s">
        <v>454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v>0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>
        <f>0</f>
        <v>0</v>
      </c>
      <c r="CF265">
        <v>0</v>
      </c>
    </row>
    <row r="266" spans="1:84" x14ac:dyDescent="0.25">
      <c r="A266" s="4" t="s">
        <v>453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>
        <v>1858.6860000000001</v>
      </c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>
        <v>1858.6860000000001</v>
      </c>
      <c r="AR266" t="s">
        <v>453</v>
      </c>
      <c r="AS266" s="6">
        <f t="shared" ref="AS266:BP266" si="306">(0)/1858.686</f>
        <v>0</v>
      </c>
      <c r="AT266" s="6">
        <f t="shared" si="306"/>
        <v>0</v>
      </c>
      <c r="AU266" s="6">
        <f t="shared" si="306"/>
        <v>0</v>
      </c>
      <c r="AV266" s="6">
        <f t="shared" si="306"/>
        <v>0</v>
      </c>
      <c r="AW266" s="6">
        <f t="shared" si="306"/>
        <v>0</v>
      </c>
      <c r="AX266" s="6">
        <f t="shared" si="306"/>
        <v>0</v>
      </c>
      <c r="AY266" s="6">
        <f t="shared" si="306"/>
        <v>0</v>
      </c>
      <c r="AZ266" s="6">
        <f t="shared" si="306"/>
        <v>0</v>
      </c>
      <c r="BA266" s="6">
        <f t="shared" si="306"/>
        <v>0</v>
      </c>
      <c r="BB266" s="6">
        <f t="shared" si="306"/>
        <v>0</v>
      </c>
      <c r="BC266" s="6">
        <f t="shared" si="306"/>
        <v>0</v>
      </c>
      <c r="BD266" s="6">
        <f t="shared" si="306"/>
        <v>0</v>
      </c>
      <c r="BE266" s="6">
        <f t="shared" si="306"/>
        <v>0</v>
      </c>
      <c r="BF266" s="6">
        <f t="shared" si="306"/>
        <v>0</v>
      </c>
      <c r="BG266" s="6">
        <f t="shared" si="306"/>
        <v>0</v>
      </c>
      <c r="BH266" s="6">
        <f t="shared" si="306"/>
        <v>0</v>
      </c>
      <c r="BI266" s="6">
        <f t="shared" si="306"/>
        <v>0</v>
      </c>
      <c r="BJ266" s="6">
        <f t="shared" si="306"/>
        <v>0</v>
      </c>
      <c r="BK266" s="6">
        <f t="shared" si="306"/>
        <v>0</v>
      </c>
      <c r="BL266" s="6">
        <f t="shared" si="306"/>
        <v>0</v>
      </c>
      <c r="BM266" s="6">
        <f t="shared" si="306"/>
        <v>0</v>
      </c>
      <c r="BN266" s="6">
        <f t="shared" si="306"/>
        <v>0</v>
      </c>
      <c r="BO266" s="6">
        <f t="shared" si="306"/>
        <v>0</v>
      </c>
      <c r="BP266" s="6">
        <f t="shared" si="306"/>
        <v>0</v>
      </c>
      <c r="BQ266" s="6">
        <v>1</v>
      </c>
      <c r="BR266" s="6">
        <f t="shared" ref="BR266:CD266" si="307">(0)/1858.686</f>
        <v>0</v>
      </c>
      <c r="BS266" s="6">
        <f t="shared" si="307"/>
        <v>0</v>
      </c>
      <c r="BT266" s="6">
        <f t="shared" si="307"/>
        <v>0</v>
      </c>
      <c r="BU266" s="6">
        <f t="shared" si="307"/>
        <v>0</v>
      </c>
      <c r="BV266" s="6">
        <f t="shared" si="307"/>
        <v>0</v>
      </c>
      <c r="BW266" s="6">
        <f t="shared" si="307"/>
        <v>0</v>
      </c>
      <c r="BX266" s="6">
        <f t="shared" si="307"/>
        <v>0</v>
      </c>
      <c r="BY266" s="6">
        <f t="shared" si="307"/>
        <v>0</v>
      </c>
      <c r="BZ266" s="6">
        <f t="shared" si="307"/>
        <v>0</v>
      </c>
      <c r="CA266" s="6">
        <f t="shared" si="307"/>
        <v>0</v>
      </c>
      <c r="CB266" s="6">
        <f t="shared" si="307"/>
        <v>0</v>
      </c>
      <c r="CC266" s="6">
        <f t="shared" si="307"/>
        <v>0</v>
      </c>
      <c r="CD266" s="6">
        <f t="shared" si="307"/>
        <v>0</v>
      </c>
      <c r="CE266">
        <f>0</f>
        <v>0</v>
      </c>
      <c r="CF266">
        <v>1858.6860000000001</v>
      </c>
    </row>
    <row r="267" spans="1:84" x14ac:dyDescent="0.25">
      <c r="A267" s="4" t="s">
        <v>455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>
        <v>3097.81</v>
      </c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>
        <v>3097.81</v>
      </c>
      <c r="AR267" t="s">
        <v>455</v>
      </c>
      <c r="AS267" s="6">
        <f t="shared" ref="AS267:BP267" si="308">(0)/3097.81</f>
        <v>0</v>
      </c>
      <c r="AT267" s="6">
        <f t="shared" si="308"/>
        <v>0</v>
      </c>
      <c r="AU267" s="6">
        <f t="shared" si="308"/>
        <v>0</v>
      </c>
      <c r="AV267" s="6">
        <f t="shared" si="308"/>
        <v>0</v>
      </c>
      <c r="AW267" s="6">
        <f t="shared" si="308"/>
        <v>0</v>
      </c>
      <c r="AX267" s="6">
        <f t="shared" si="308"/>
        <v>0</v>
      </c>
      <c r="AY267" s="6">
        <f t="shared" si="308"/>
        <v>0</v>
      </c>
      <c r="AZ267" s="6">
        <f t="shared" si="308"/>
        <v>0</v>
      </c>
      <c r="BA267" s="6">
        <f t="shared" si="308"/>
        <v>0</v>
      </c>
      <c r="BB267" s="6">
        <f t="shared" si="308"/>
        <v>0</v>
      </c>
      <c r="BC267" s="6">
        <f t="shared" si="308"/>
        <v>0</v>
      </c>
      <c r="BD267" s="6">
        <f t="shared" si="308"/>
        <v>0</v>
      </c>
      <c r="BE267" s="6">
        <f t="shared" si="308"/>
        <v>0</v>
      </c>
      <c r="BF267" s="6">
        <f t="shared" si="308"/>
        <v>0</v>
      </c>
      <c r="BG267" s="6">
        <f t="shared" si="308"/>
        <v>0</v>
      </c>
      <c r="BH267" s="6">
        <f t="shared" si="308"/>
        <v>0</v>
      </c>
      <c r="BI267" s="6">
        <f t="shared" si="308"/>
        <v>0</v>
      </c>
      <c r="BJ267" s="6">
        <f t="shared" si="308"/>
        <v>0</v>
      </c>
      <c r="BK267" s="6">
        <f t="shared" si="308"/>
        <v>0</v>
      </c>
      <c r="BL267" s="6">
        <f t="shared" si="308"/>
        <v>0</v>
      </c>
      <c r="BM267" s="6">
        <f t="shared" si="308"/>
        <v>0</v>
      </c>
      <c r="BN267" s="6">
        <f t="shared" si="308"/>
        <v>0</v>
      </c>
      <c r="BO267" s="6">
        <f t="shared" si="308"/>
        <v>0</v>
      </c>
      <c r="BP267" s="6">
        <f t="shared" si="308"/>
        <v>0</v>
      </c>
      <c r="BQ267" s="6">
        <v>1</v>
      </c>
      <c r="BR267" s="6">
        <f t="shared" ref="BR267:CD267" si="309">(0)/3097.81</f>
        <v>0</v>
      </c>
      <c r="BS267" s="6">
        <f t="shared" si="309"/>
        <v>0</v>
      </c>
      <c r="BT267" s="6">
        <f t="shared" si="309"/>
        <v>0</v>
      </c>
      <c r="BU267" s="6">
        <f t="shared" si="309"/>
        <v>0</v>
      </c>
      <c r="BV267" s="6">
        <f t="shared" si="309"/>
        <v>0</v>
      </c>
      <c r="BW267" s="6">
        <f t="shared" si="309"/>
        <v>0</v>
      </c>
      <c r="BX267" s="6">
        <f t="shared" si="309"/>
        <v>0</v>
      </c>
      <c r="BY267" s="6">
        <f t="shared" si="309"/>
        <v>0</v>
      </c>
      <c r="BZ267" s="6">
        <f t="shared" si="309"/>
        <v>0</v>
      </c>
      <c r="CA267" s="6">
        <f t="shared" si="309"/>
        <v>0</v>
      </c>
      <c r="CB267" s="6">
        <f t="shared" si="309"/>
        <v>0</v>
      </c>
      <c r="CC267" s="6">
        <f t="shared" si="309"/>
        <v>0</v>
      </c>
      <c r="CD267" s="6">
        <f t="shared" si="309"/>
        <v>0</v>
      </c>
      <c r="CE267">
        <f>0</f>
        <v>0</v>
      </c>
      <c r="CF267">
        <v>3097.81</v>
      </c>
    </row>
    <row r="268" spans="1:84" x14ac:dyDescent="0.25">
      <c r="A268" s="4" t="s">
        <v>456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>
        <v>0</v>
      </c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>
        <v>0</v>
      </c>
      <c r="AR268" t="s">
        <v>456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v>0</v>
      </c>
      <c r="BN268" s="6">
        <v>0</v>
      </c>
      <c r="BO268" s="6">
        <v>0</v>
      </c>
      <c r="BP268" s="6">
        <v>0</v>
      </c>
      <c r="BQ268" s="6">
        <v>0</v>
      </c>
      <c r="BR268" s="6">
        <v>0</v>
      </c>
      <c r="BS268" s="6">
        <v>0</v>
      </c>
      <c r="BT268" s="6">
        <v>0</v>
      </c>
      <c r="BU268" s="6">
        <v>0</v>
      </c>
      <c r="BV268" s="6">
        <v>0</v>
      </c>
      <c r="BW268" s="6">
        <v>0</v>
      </c>
      <c r="BX268" s="6">
        <v>0</v>
      </c>
      <c r="BY268" s="6">
        <v>0</v>
      </c>
      <c r="BZ268" s="6">
        <v>0</v>
      </c>
      <c r="CA268" s="6">
        <v>0</v>
      </c>
      <c r="CB268" s="6">
        <v>0</v>
      </c>
      <c r="CC268" s="6">
        <v>0</v>
      </c>
      <c r="CD268" s="6">
        <v>0</v>
      </c>
      <c r="CE268">
        <f>0</f>
        <v>0</v>
      </c>
      <c r="CF268">
        <v>0</v>
      </c>
    </row>
    <row r="269" spans="1:84" x14ac:dyDescent="0.25">
      <c r="A269" s="4" t="s">
        <v>459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>
        <v>1858.6860000000001</v>
      </c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>
        <v>1858.6860000000001</v>
      </c>
      <c r="AR269" t="s">
        <v>459</v>
      </c>
      <c r="AS269" s="6">
        <f t="shared" ref="AS269:BP269" si="310">(0)/1858.686</f>
        <v>0</v>
      </c>
      <c r="AT269" s="6">
        <f t="shared" si="310"/>
        <v>0</v>
      </c>
      <c r="AU269" s="6">
        <f t="shared" si="310"/>
        <v>0</v>
      </c>
      <c r="AV269" s="6">
        <f t="shared" si="310"/>
        <v>0</v>
      </c>
      <c r="AW269" s="6">
        <f t="shared" si="310"/>
        <v>0</v>
      </c>
      <c r="AX269" s="6">
        <f t="shared" si="310"/>
        <v>0</v>
      </c>
      <c r="AY269" s="6">
        <f t="shared" si="310"/>
        <v>0</v>
      </c>
      <c r="AZ269" s="6">
        <f t="shared" si="310"/>
        <v>0</v>
      </c>
      <c r="BA269" s="6">
        <f t="shared" si="310"/>
        <v>0</v>
      </c>
      <c r="BB269" s="6">
        <f t="shared" si="310"/>
        <v>0</v>
      </c>
      <c r="BC269" s="6">
        <f t="shared" si="310"/>
        <v>0</v>
      </c>
      <c r="BD269" s="6">
        <f t="shared" si="310"/>
        <v>0</v>
      </c>
      <c r="BE269" s="6">
        <f t="shared" si="310"/>
        <v>0</v>
      </c>
      <c r="BF269" s="6">
        <f t="shared" si="310"/>
        <v>0</v>
      </c>
      <c r="BG269" s="6">
        <f t="shared" si="310"/>
        <v>0</v>
      </c>
      <c r="BH269" s="6">
        <f t="shared" si="310"/>
        <v>0</v>
      </c>
      <c r="BI269" s="6">
        <f t="shared" si="310"/>
        <v>0</v>
      </c>
      <c r="BJ269" s="6">
        <f t="shared" si="310"/>
        <v>0</v>
      </c>
      <c r="BK269" s="6">
        <f t="shared" si="310"/>
        <v>0</v>
      </c>
      <c r="BL269" s="6">
        <f t="shared" si="310"/>
        <v>0</v>
      </c>
      <c r="BM269" s="6">
        <f t="shared" si="310"/>
        <v>0</v>
      </c>
      <c r="BN269" s="6">
        <f t="shared" si="310"/>
        <v>0</v>
      </c>
      <c r="BO269" s="6">
        <f t="shared" si="310"/>
        <v>0</v>
      </c>
      <c r="BP269" s="6">
        <f t="shared" si="310"/>
        <v>0</v>
      </c>
      <c r="BQ269" s="6">
        <v>1</v>
      </c>
      <c r="BR269" s="6">
        <f t="shared" ref="BR269:CD269" si="311">(0)/1858.686</f>
        <v>0</v>
      </c>
      <c r="BS269" s="6">
        <f t="shared" si="311"/>
        <v>0</v>
      </c>
      <c r="BT269" s="6">
        <f t="shared" si="311"/>
        <v>0</v>
      </c>
      <c r="BU269" s="6">
        <f t="shared" si="311"/>
        <v>0</v>
      </c>
      <c r="BV269" s="6">
        <f t="shared" si="311"/>
        <v>0</v>
      </c>
      <c r="BW269" s="6">
        <f t="shared" si="311"/>
        <v>0</v>
      </c>
      <c r="BX269" s="6">
        <f t="shared" si="311"/>
        <v>0</v>
      </c>
      <c r="BY269" s="6">
        <f t="shared" si="311"/>
        <v>0</v>
      </c>
      <c r="BZ269" s="6">
        <f t="shared" si="311"/>
        <v>0</v>
      </c>
      <c r="CA269" s="6">
        <f t="shared" si="311"/>
        <v>0</v>
      </c>
      <c r="CB269" s="6">
        <f t="shared" si="311"/>
        <v>0</v>
      </c>
      <c r="CC269" s="6">
        <f t="shared" si="311"/>
        <v>0</v>
      </c>
      <c r="CD269" s="6">
        <f t="shared" si="311"/>
        <v>0</v>
      </c>
      <c r="CE269">
        <f>0</f>
        <v>0</v>
      </c>
      <c r="CF269">
        <v>1858.6860000000001</v>
      </c>
    </row>
    <row r="270" spans="1:84" x14ac:dyDescent="0.25">
      <c r="A270" s="4" t="s">
        <v>458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>
        <v>619.56200000000001</v>
      </c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>
        <v>619.56200000000001</v>
      </c>
      <c r="AR270" t="s">
        <v>458</v>
      </c>
      <c r="AS270" s="6">
        <f t="shared" ref="AS270:BP270" si="312">(0)/619.562</f>
        <v>0</v>
      </c>
      <c r="AT270" s="6">
        <f t="shared" si="312"/>
        <v>0</v>
      </c>
      <c r="AU270" s="6">
        <f t="shared" si="312"/>
        <v>0</v>
      </c>
      <c r="AV270" s="6">
        <f t="shared" si="312"/>
        <v>0</v>
      </c>
      <c r="AW270" s="6">
        <f t="shared" si="312"/>
        <v>0</v>
      </c>
      <c r="AX270" s="6">
        <f t="shared" si="312"/>
        <v>0</v>
      </c>
      <c r="AY270" s="6">
        <f t="shared" si="312"/>
        <v>0</v>
      </c>
      <c r="AZ270" s="6">
        <f t="shared" si="312"/>
        <v>0</v>
      </c>
      <c r="BA270" s="6">
        <f t="shared" si="312"/>
        <v>0</v>
      </c>
      <c r="BB270" s="6">
        <f t="shared" si="312"/>
        <v>0</v>
      </c>
      <c r="BC270" s="6">
        <f t="shared" si="312"/>
        <v>0</v>
      </c>
      <c r="BD270" s="6">
        <f t="shared" si="312"/>
        <v>0</v>
      </c>
      <c r="BE270" s="6">
        <f t="shared" si="312"/>
        <v>0</v>
      </c>
      <c r="BF270" s="6">
        <f t="shared" si="312"/>
        <v>0</v>
      </c>
      <c r="BG270" s="6">
        <f t="shared" si="312"/>
        <v>0</v>
      </c>
      <c r="BH270" s="6">
        <f t="shared" si="312"/>
        <v>0</v>
      </c>
      <c r="BI270" s="6">
        <f t="shared" si="312"/>
        <v>0</v>
      </c>
      <c r="BJ270" s="6">
        <f t="shared" si="312"/>
        <v>0</v>
      </c>
      <c r="BK270" s="6">
        <f t="shared" si="312"/>
        <v>0</v>
      </c>
      <c r="BL270" s="6">
        <f t="shared" si="312"/>
        <v>0</v>
      </c>
      <c r="BM270" s="6">
        <f t="shared" si="312"/>
        <v>0</v>
      </c>
      <c r="BN270" s="6">
        <f t="shared" si="312"/>
        <v>0</v>
      </c>
      <c r="BO270" s="6">
        <f t="shared" si="312"/>
        <v>0</v>
      </c>
      <c r="BP270" s="6">
        <f t="shared" si="312"/>
        <v>0</v>
      </c>
      <c r="BQ270" s="6">
        <v>1</v>
      </c>
      <c r="BR270" s="6">
        <f t="shared" ref="BR270:CD270" si="313">(0)/619.562</f>
        <v>0</v>
      </c>
      <c r="BS270" s="6">
        <f t="shared" si="313"/>
        <v>0</v>
      </c>
      <c r="BT270" s="6">
        <f t="shared" si="313"/>
        <v>0</v>
      </c>
      <c r="BU270" s="6">
        <f t="shared" si="313"/>
        <v>0</v>
      </c>
      <c r="BV270" s="6">
        <f t="shared" si="313"/>
        <v>0</v>
      </c>
      <c r="BW270" s="6">
        <f t="shared" si="313"/>
        <v>0</v>
      </c>
      <c r="BX270" s="6">
        <f t="shared" si="313"/>
        <v>0</v>
      </c>
      <c r="BY270" s="6">
        <f t="shared" si="313"/>
        <v>0</v>
      </c>
      <c r="BZ270" s="6">
        <f t="shared" si="313"/>
        <v>0</v>
      </c>
      <c r="CA270" s="6">
        <f t="shared" si="313"/>
        <v>0</v>
      </c>
      <c r="CB270" s="6">
        <f t="shared" si="313"/>
        <v>0</v>
      </c>
      <c r="CC270" s="6">
        <f t="shared" si="313"/>
        <v>0</v>
      </c>
      <c r="CD270" s="6">
        <f t="shared" si="313"/>
        <v>0</v>
      </c>
      <c r="CE270">
        <f>0</f>
        <v>0</v>
      </c>
      <c r="CF270">
        <v>619.56200000000001</v>
      </c>
    </row>
    <row r="271" spans="1:84" x14ac:dyDescent="0.25">
      <c r="A271" s="4" t="s">
        <v>461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>
        <v>9293.43</v>
      </c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>
        <v>9293.43</v>
      </c>
      <c r="AR271" t="s">
        <v>461</v>
      </c>
      <c r="AS271" s="6">
        <f t="shared" ref="AS271:BP271" si="314">(0)/9293.43</f>
        <v>0</v>
      </c>
      <c r="AT271" s="6">
        <f t="shared" si="314"/>
        <v>0</v>
      </c>
      <c r="AU271" s="6">
        <f t="shared" si="314"/>
        <v>0</v>
      </c>
      <c r="AV271" s="6">
        <f t="shared" si="314"/>
        <v>0</v>
      </c>
      <c r="AW271" s="6">
        <f t="shared" si="314"/>
        <v>0</v>
      </c>
      <c r="AX271" s="6">
        <f t="shared" si="314"/>
        <v>0</v>
      </c>
      <c r="AY271" s="6">
        <f t="shared" si="314"/>
        <v>0</v>
      </c>
      <c r="AZ271" s="6">
        <f t="shared" si="314"/>
        <v>0</v>
      </c>
      <c r="BA271" s="6">
        <f t="shared" si="314"/>
        <v>0</v>
      </c>
      <c r="BB271" s="6">
        <f t="shared" si="314"/>
        <v>0</v>
      </c>
      <c r="BC271" s="6">
        <f t="shared" si="314"/>
        <v>0</v>
      </c>
      <c r="BD271" s="6">
        <f t="shared" si="314"/>
        <v>0</v>
      </c>
      <c r="BE271" s="6">
        <f t="shared" si="314"/>
        <v>0</v>
      </c>
      <c r="BF271" s="6">
        <f t="shared" si="314"/>
        <v>0</v>
      </c>
      <c r="BG271" s="6">
        <f t="shared" si="314"/>
        <v>0</v>
      </c>
      <c r="BH271" s="6">
        <f t="shared" si="314"/>
        <v>0</v>
      </c>
      <c r="BI271" s="6">
        <f t="shared" si="314"/>
        <v>0</v>
      </c>
      <c r="BJ271" s="6">
        <f t="shared" si="314"/>
        <v>0</v>
      </c>
      <c r="BK271" s="6">
        <f t="shared" si="314"/>
        <v>0</v>
      </c>
      <c r="BL271" s="6">
        <f t="shared" si="314"/>
        <v>0</v>
      </c>
      <c r="BM271" s="6">
        <f t="shared" si="314"/>
        <v>0</v>
      </c>
      <c r="BN271" s="6">
        <f t="shared" si="314"/>
        <v>0</v>
      </c>
      <c r="BO271" s="6">
        <f t="shared" si="314"/>
        <v>0</v>
      </c>
      <c r="BP271" s="6">
        <f t="shared" si="314"/>
        <v>0</v>
      </c>
      <c r="BQ271" s="6">
        <v>1</v>
      </c>
      <c r="BR271" s="6">
        <f t="shared" ref="BR271:CD271" si="315">(0)/9293.43</f>
        <v>0</v>
      </c>
      <c r="BS271" s="6">
        <f t="shared" si="315"/>
        <v>0</v>
      </c>
      <c r="BT271" s="6">
        <f t="shared" si="315"/>
        <v>0</v>
      </c>
      <c r="BU271" s="6">
        <f t="shared" si="315"/>
        <v>0</v>
      </c>
      <c r="BV271" s="6">
        <f t="shared" si="315"/>
        <v>0</v>
      </c>
      <c r="BW271" s="6">
        <f t="shared" si="315"/>
        <v>0</v>
      </c>
      <c r="BX271" s="6">
        <f t="shared" si="315"/>
        <v>0</v>
      </c>
      <c r="BY271" s="6">
        <f t="shared" si="315"/>
        <v>0</v>
      </c>
      <c r="BZ271" s="6">
        <f t="shared" si="315"/>
        <v>0</v>
      </c>
      <c r="CA271" s="6">
        <f t="shared" si="315"/>
        <v>0</v>
      </c>
      <c r="CB271" s="6">
        <f t="shared" si="315"/>
        <v>0</v>
      </c>
      <c r="CC271" s="6">
        <f t="shared" si="315"/>
        <v>0</v>
      </c>
      <c r="CD271" s="6">
        <f t="shared" si="315"/>
        <v>0</v>
      </c>
      <c r="CE271">
        <f>0</f>
        <v>0</v>
      </c>
      <c r="CF271">
        <v>9293.43</v>
      </c>
    </row>
    <row r="272" spans="1:84" x14ac:dyDescent="0.25">
      <c r="A272" s="4" t="s">
        <v>460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>
        <v>1239.124</v>
      </c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>
        <v>1239.124</v>
      </c>
      <c r="AR272" t="s">
        <v>460</v>
      </c>
      <c r="AS272" s="6">
        <f t="shared" ref="AS272:BP272" si="316">(0)/1239.124</f>
        <v>0</v>
      </c>
      <c r="AT272" s="6">
        <f t="shared" si="316"/>
        <v>0</v>
      </c>
      <c r="AU272" s="6">
        <f t="shared" si="316"/>
        <v>0</v>
      </c>
      <c r="AV272" s="6">
        <f t="shared" si="316"/>
        <v>0</v>
      </c>
      <c r="AW272" s="6">
        <f t="shared" si="316"/>
        <v>0</v>
      </c>
      <c r="AX272" s="6">
        <f t="shared" si="316"/>
        <v>0</v>
      </c>
      <c r="AY272" s="6">
        <f t="shared" si="316"/>
        <v>0</v>
      </c>
      <c r="AZ272" s="6">
        <f t="shared" si="316"/>
        <v>0</v>
      </c>
      <c r="BA272" s="6">
        <f t="shared" si="316"/>
        <v>0</v>
      </c>
      <c r="BB272" s="6">
        <f t="shared" si="316"/>
        <v>0</v>
      </c>
      <c r="BC272" s="6">
        <f t="shared" si="316"/>
        <v>0</v>
      </c>
      <c r="BD272" s="6">
        <f t="shared" si="316"/>
        <v>0</v>
      </c>
      <c r="BE272" s="6">
        <f t="shared" si="316"/>
        <v>0</v>
      </c>
      <c r="BF272" s="6">
        <f t="shared" si="316"/>
        <v>0</v>
      </c>
      <c r="BG272" s="6">
        <f t="shared" si="316"/>
        <v>0</v>
      </c>
      <c r="BH272" s="6">
        <f t="shared" si="316"/>
        <v>0</v>
      </c>
      <c r="BI272" s="6">
        <f t="shared" si="316"/>
        <v>0</v>
      </c>
      <c r="BJ272" s="6">
        <f t="shared" si="316"/>
        <v>0</v>
      </c>
      <c r="BK272" s="6">
        <f t="shared" si="316"/>
        <v>0</v>
      </c>
      <c r="BL272" s="6">
        <f t="shared" si="316"/>
        <v>0</v>
      </c>
      <c r="BM272" s="6">
        <f t="shared" si="316"/>
        <v>0</v>
      </c>
      <c r="BN272" s="6">
        <f t="shared" si="316"/>
        <v>0</v>
      </c>
      <c r="BO272" s="6">
        <f t="shared" si="316"/>
        <v>0</v>
      </c>
      <c r="BP272" s="6">
        <f t="shared" si="316"/>
        <v>0</v>
      </c>
      <c r="BQ272" s="6">
        <v>1</v>
      </c>
      <c r="BR272" s="6">
        <f t="shared" ref="BR272:CD272" si="317">(0)/1239.124</f>
        <v>0</v>
      </c>
      <c r="BS272" s="6">
        <f t="shared" si="317"/>
        <v>0</v>
      </c>
      <c r="BT272" s="6">
        <f t="shared" si="317"/>
        <v>0</v>
      </c>
      <c r="BU272" s="6">
        <f t="shared" si="317"/>
        <v>0</v>
      </c>
      <c r="BV272" s="6">
        <f t="shared" si="317"/>
        <v>0</v>
      </c>
      <c r="BW272" s="6">
        <f t="shared" si="317"/>
        <v>0</v>
      </c>
      <c r="BX272" s="6">
        <f t="shared" si="317"/>
        <v>0</v>
      </c>
      <c r="BY272" s="6">
        <f t="shared" si="317"/>
        <v>0</v>
      </c>
      <c r="BZ272" s="6">
        <f t="shared" si="317"/>
        <v>0</v>
      </c>
      <c r="CA272" s="6">
        <f t="shared" si="317"/>
        <v>0</v>
      </c>
      <c r="CB272" s="6">
        <f t="shared" si="317"/>
        <v>0</v>
      </c>
      <c r="CC272" s="6">
        <f t="shared" si="317"/>
        <v>0</v>
      </c>
      <c r="CD272" s="6">
        <f t="shared" si="317"/>
        <v>0</v>
      </c>
      <c r="CE272">
        <f>0</f>
        <v>0</v>
      </c>
      <c r="CF272">
        <v>1239.124</v>
      </c>
    </row>
    <row r="273" spans="1:84" x14ac:dyDescent="0.25">
      <c r="A273" s="4" t="s">
        <v>465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>
        <v>1858.6860000000001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>
        <v>1858.6860000000001</v>
      </c>
      <c r="AR273" t="s">
        <v>465</v>
      </c>
      <c r="AS273" s="6">
        <f t="shared" ref="AS273:BP273" si="318">(0)/1858.686</f>
        <v>0</v>
      </c>
      <c r="AT273" s="6">
        <f t="shared" si="318"/>
        <v>0</v>
      </c>
      <c r="AU273" s="6">
        <f t="shared" si="318"/>
        <v>0</v>
      </c>
      <c r="AV273" s="6">
        <f t="shared" si="318"/>
        <v>0</v>
      </c>
      <c r="AW273" s="6">
        <f t="shared" si="318"/>
        <v>0</v>
      </c>
      <c r="AX273" s="6">
        <f t="shared" si="318"/>
        <v>0</v>
      </c>
      <c r="AY273" s="6">
        <f t="shared" si="318"/>
        <v>0</v>
      </c>
      <c r="AZ273" s="6">
        <f t="shared" si="318"/>
        <v>0</v>
      </c>
      <c r="BA273" s="6">
        <f t="shared" si="318"/>
        <v>0</v>
      </c>
      <c r="BB273" s="6">
        <f t="shared" si="318"/>
        <v>0</v>
      </c>
      <c r="BC273" s="6">
        <f t="shared" si="318"/>
        <v>0</v>
      </c>
      <c r="BD273" s="6">
        <f t="shared" si="318"/>
        <v>0</v>
      </c>
      <c r="BE273" s="6">
        <f t="shared" si="318"/>
        <v>0</v>
      </c>
      <c r="BF273" s="6">
        <f t="shared" si="318"/>
        <v>0</v>
      </c>
      <c r="BG273" s="6">
        <f t="shared" si="318"/>
        <v>0</v>
      </c>
      <c r="BH273" s="6">
        <f t="shared" si="318"/>
        <v>0</v>
      </c>
      <c r="BI273" s="6">
        <f t="shared" si="318"/>
        <v>0</v>
      </c>
      <c r="BJ273" s="6">
        <f t="shared" si="318"/>
        <v>0</v>
      </c>
      <c r="BK273" s="6">
        <f t="shared" si="318"/>
        <v>0</v>
      </c>
      <c r="BL273" s="6">
        <f t="shared" si="318"/>
        <v>0</v>
      </c>
      <c r="BM273" s="6">
        <f t="shared" si="318"/>
        <v>0</v>
      </c>
      <c r="BN273" s="6">
        <f t="shared" si="318"/>
        <v>0</v>
      </c>
      <c r="BO273" s="6">
        <f t="shared" si="318"/>
        <v>0</v>
      </c>
      <c r="BP273" s="6">
        <f t="shared" si="318"/>
        <v>0</v>
      </c>
      <c r="BQ273" s="6">
        <v>1</v>
      </c>
      <c r="BR273" s="6">
        <f t="shared" ref="BR273:CD273" si="319">(0)/1858.686</f>
        <v>0</v>
      </c>
      <c r="BS273" s="6">
        <f t="shared" si="319"/>
        <v>0</v>
      </c>
      <c r="BT273" s="6">
        <f t="shared" si="319"/>
        <v>0</v>
      </c>
      <c r="BU273" s="6">
        <f t="shared" si="319"/>
        <v>0</v>
      </c>
      <c r="BV273" s="6">
        <f t="shared" si="319"/>
        <v>0</v>
      </c>
      <c r="BW273" s="6">
        <f t="shared" si="319"/>
        <v>0</v>
      </c>
      <c r="BX273" s="6">
        <f t="shared" si="319"/>
        <v>0</v>
      </c>
      <c r="BY273" s="6">
        <f t="shared" si="319"/>
        <v>0</v>
      </c>
      <c r="BZ273" s="6">
        <f t="shared" si="319"/>
        <v>0</v>
      </c>
      <c r="CA273" s="6">
        <f t="shared" si="319"/>
        <v>0</v>
      </c>
      <c r="CB273" s="6">
        <f t="shared" si="319"/>
        <v>0</v>
      </c>
      <c r="CC273" s="6">
        <f t="shared" si="319"/>
        <v>0</v>
      </c>
      <c r="CD273" s="6">
        <f t="shared" si="319"/>
        <v>0</v>
      </c>
      <c r="CE273">
        <f>0</f>
        <v>0</v>
      </c>
      <c r="CF273">
        <v>1858.6860000000001</v>
      </c>
    </row>
    <row r="274" spans="1:84" x14ac:dyDescent="0.25">
      <c r="A274" s="4" t="s">
        <v>462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>
        <v>0</v>
      </c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>
        <v>0</v>
      </c>
      <c r="AR274" t="s">
        <v>462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v>0</v>
      </c>
      <c r="BN274" s="6">
        <v>0</v>
      </c>
      <c r="BO274" s="6">
        <v>0</v>
      </c>
      <c r="BP274" s="6">
        <v>0</v>
      </c>
      <c r="BQ274" s="6">
        <v>0</v>
      </c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>
        <v>0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0</v>
      </c>
      <c r="CE274">
        <f>0</f>
        <v>0</v>
      </c>
      <c r="CF274">
        <v>0</v>
      </c>
    </row>
    <row r="275" spans="1:84" x14ac:dyDescent="0.25">
      <c r="A275" s="4" t="s">
        <v>464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>
        <v>1239.124</v>
      </c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>
        <v>1239.124</v>
      </c>
      <c r="AR275" t="s">
        <v>464</v>
      </c>
      <c r="AS275" s="6">
        <f t="shared" ref="AS275:BP275" si="320">(0)/1239.124</f>
        <v>0</v>
      </c>
      <c r="AT275" s="6">
        <f t="shared" si="320"/>
        <v>0</v>
      </c>
      <c r="AU275" s="6">
        <f t="shared" si="320"/>
        <v>0</v>
      </c>
      <c r="AV275" s="6">
        <f t="shared" si="320"/>
        <v>0</v>
      </c>
      <c r="AW275" s="6">
        <f t="shared" si="320"/>
        <v>0</v>
      </c>
      <c r="AX275" s="6">
        <f t="shared" si="320"/>
        <v>0</v>
      </c>
      <c r="AY275" s="6">
        <f t="shared" si="320"/>
        <v>0</v>
      </c>
      <c r="AZ275" s="6">
        <f t="shared" si="320"/>
        <v>0</v>
      </c>
      <c r="BA275" s="6">
        <f t="shared" si="320"/>
        <v>0</v>
      </c>
      <c r="BB275" s="6">
        <f t="shared" si="320"/>
        <v>0</v>
      </c>
      <c r="BC275" s="6">
        <f t="shared" si="320"/>
        <v>0</v>
      </c>
      <c r="BD275" s="6">
        <f t="shared" si="320"/>
        <v>0</v>
      </c>
      <c r="BE275" s="6">
        <f t="shared" si="320"/>
        <v>0</v>
      </c>
      <c r="BF275" s="6">
        <f t="shared" si="320"/>
        <v>0</v>
      </c>
      <c r="BG275" s="6">
        <f t="shared" si="320"/>
        <v>0</v>
      </c>
      <c r="BH275" s="6">
        <f t="shared" si="320"/>
        <v>0</v>
      </c>
      <c r="BI275" s="6">
        <f t="shared" si="320"/>
        <v>0</v>
      </c>
      <c r="BJ275" s="6">
        <f t="shared" si="320"/>
        <v>0</v>
      </c>
      <c r="BK275" s="6">
        <f t="shared" si="320"/>
        <v>0</v>
      </c>
      <c r="BL275" s="6">
        <f t="shared" si="320"/>
        <v>0</v>
      </c>
      <c r="BM275" s="6">
        <f t="shared" si="320"/>
        <v>0</v>
      </c>
      <c r="BN275" s="6">
        <f t="shared" si="320"/>
        <v>0</v>
      </c>
      <c r="BO275" s="6">
        <f t="shared" si="320"/>
        <v>0</v>
      </c>
      <c r="BP275" s="6">
        <f t="shared" si="320"/>
        <v>0</v>
      </c>
      <c r="BQ275" s="6">
        <v>1</v>
      </c>
      <c r="BR275" s="6">
        <f t="shared" ref="BR275:CD275" si="321">(0)/1239.124</f>
        <v>0</v>
      </c>
      <c r="BS275" s="6">
        <f t="shared" si="321"/>
        <v>0</v>
      </c>
      <c r="BT275" s="6">
        <f t="shared" si="321"/>
        <v>0</v>
      </c>
      <c r="BU275" s="6">
        <f t="shared" si="321"/>
        <v>0</v>
      </c>
      <c r="BV275" s="6">
        <f t="shared" si="321"/>
        <v>0</v>
      </c>
      <c r="BW275" s="6">
        <f t="shared" si="321"/>
        <v>0</v>
      </c>
      <c r="BX275" s="6">
        <f t="shared" si="321"/>
        <v>0</v>
      </c>
      <c r="BY275" s="6">
        <f t="shared" si="321"/>
        <v>0</v>
      </c>
      <c r="BZ275" s="6">
        <f t="shared" si="321"/>
        <v>0</v>
      </c>
      <c r="CA275" s="6">
        <f t="shared" si="321"/>
        <v>0</v>
      </c>
      <c r="CB275" s="6">
        <f t="shared" si="321"/>
        <v>0</v>
      </c>
      <c r="CC275" s="6">
        <f t="shared" si="321"/>
        <v>0</v>
      </c>
      <c r="CD275" s="6">
        <f t="shared" si="321"/>
        <v>0</v>
      </c>
      <c r="CE275">
        <f>0</f>
        <v>0</v>
      </c>
      <c r="CF275">
        <v>1239.124</v>
      </c>
    </row>
    <row r="276" spans="1:84" x14ac:dyDescent="0.25">
      <c r="A276" s="4" t="s">
        <v>463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>
        <v>0</v>
      </c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>
        <v>0</v>
      </c>
      <c r="AR276" t="s">
        <v>463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v>0</v>
      </c>
      <c r="BN276" s="6">
        <v>0</v>
      </c>
      <c r="BO276" s="6">
        <v>0</v>
      </c>
      <c r="BP276" s="6">
        <v>0</v>
      </c>
      <c r="BQ276" s="6">
        <v>0</v>
      </c>
      <c r="BR276" s="6">
        <v>0</v>
      </c>
      <c r="BS276" s="6">
        <v>0</v>
      </c>
      <c r="BT276" s="6">
        <v>0</v>
      </c>
      <c r="BU276" s="6">
        <v>0</v>
      </c>
      <c r="BV276" s="6">
        <v>0</v>
      </c>
      <c r="BW276" s="6">
        <v>0</v>
      </c>
      <c r="BX276" s="6">
        <v>0</v>
      </c>
      <c r="BY276" s="6">
        <v>0</v>
      </c>
      <c r="BZ276" s="6">
        <v>0</v>
      </c>
      <c r="CA276" s="6">
        <v>0</v>
      </c>
      <c r="CB276" s="6">
        <v>0</v>
      </c>
      <c r="CC276" s="6">
        <v>0</v>
      </c>
      <c r="CD276" s="6">
        <v>0</v>
      </c>
      <c r="CE276">
        <f>0</f>
        <v>0</v>
      </c>
      <c r="CF276">
        <v>0</v>
      </c>
    </row>
    <row r="277" spans="1:84" x14ac:dyDescent="0.25">
      <c r="A277" s="4" t="s">
        <v>469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>
        <v>1239.124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>
        <v>1239.124</v>
      </c>
      <c r="AR277" t="s">
        <v>469</v>
      </c>
      <c r="AS277" s="6">
        <f t="shared" ref="AS277:BP277" si="322">(0)/1239.124</f>
        <v>0</v>
      </c>
      <c r="AT277" s="6">
        <f t="shared" si="322"/>
        <v>0</v>
      </c>
      <c r="AU277" s="6">
        <f t="shared" si="322"/>
        <v>0</v>
      </c>
      <c r="AV277" s="6">
        <f t="shared" si="322"/>
        <v>0</v>
      </c>
      <c r="AW277" s="6">
        <f t="shared" si="322"/>
        <v>0</v>
      </c>
      <c r="AX277" s="6">
        <f t="shared" si="322"/>
        <v>0</v>
      </c>
      <c r="AY277" s="6">
        <f t="shared" si="322"/>
        <v>0</v>
      </c>
      <c r="AZ277" s="6">
        <f t="shared" si="322"/>
        <v>0</v>
      </c>
      <c r="BA277" s="6">
        <f t="shared" si="322"/>
        <v>0</v>
      </c>
      <c r="BB277" s="6">
        <f t="shared" si="322"/>
        <v>0</v>
      </c>
      <c r="BC277" s="6">
        <f t="shared" si="322"/>
        <v>0</v>
      </c>
      <c r="BD277" s="6">
        <f t="shared" si="322"/>
        <v>0</v>
      </c>
      <c r="BE277" s="6">
        <f t="shared" si="322"/>
        <v>0</v>
      </c>
      <c r="BF277" s="6">
        <f t="shared" si="322"/>
        <v>0</v>
      </c>
      <c r="BG277" s="6">
        <f t="shared" si="322"/>
        <v>0</v>
      </c>
      <c r="BH277" s="6">
        <f t="shared" si="322"/>
        <v>0</v>
      </c>
      <c r="BI277" s="6">
        <f t="shared" si="322"/>
        <v>0</v>
      </c>
      <c r="BJ277" s="6">
        <f t="shared" si="322"/>
        <v>0</v>
      </c>
      <c r="BK277" s="6">
        <f t="shared" si="322"/>
        <v>0</v>
      </c>
      <c r="BL277" s="6">
        <f t="shared" si="322"/>
        <v>0</v>
      </c>
      <c r="BM277" s="6">
        <f t="shared" si="322"/>
        <v>0</v>
      </c>
      <c r="BN277" s="6">
        <f t="shared" si="322"/>
        <v>0</v>
      </c>
      <c r="BO277" s="6">
        <f t="shared" si="322"/>
        <v>0</v>
      </c>
      <c r="BP277" s="6">
        <f t="shared" si="322"/>
        <v>0</v>
      </c>
      <c r="BQ277" s="6">
        <v>1</v>
      </c>
      <c r="BR277" s="6">
        <f t="shared" ref="BR277:CD277" si="323">(0)/1239.124</f>
        <v>0</v>
      </c>
      <c r="BS277" s="6">
        <f t="shared" si="323"/>
        <v>0</v>
      </c>
      <c r="BT277" s="6">
        <f t="shared" si="323"/>
        <v>0</v>
      </c>
      <c r="BU277" s="6">
        <f t="shared" si="323"/>
        <v>0</v>
      </c>
      <c r="BV277" s="6">
        <f t="shared" si="323"/>
        <v>0</v>
      </c>
      <c r="BW277" s="6">
        <f t="shared" si="323"/>
        <v>0</v>
      </c>
      <c r="BX277" s="6">
        <f t="shared" si="323"/>
        <v>0</v>
      </c>
      <c r="BY277" s="6">
        <f t="shared" si="323"/>
        <v>0</v>
      </c>
      <c r="BZ277" s="6">
        <f t="shared" si="323"/>
        <v>0</v>
      </c>
      <c r="CA277" s="6">
        <f t="shared" si="323"/>
        <v>0</v>
      </c>
      <c r="CB277" s="6">
        <f t="shared" si="323"/>
        <v>0</v>
      </c>
      <c r="CC277" s="6">
        <f t="shared" si="323"/>
        <v>0</v>
      </c>
      <c r="CD277" s="6">
        <f t="shared" si="323"/>
        <v>0</v>
      </c>
      <c r="CE277">
        <f>0</f>
        <v>0</v>
      </c>
      <c r="CF277">
        <v>1239.124</v>
      </c>
    </row>
    <row r="278" spans="1:84" x14ac:dyDescent="0.25">
      <c r="A278" s="4" t="s">
        <v>467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>
        <v>619.56200000000001</v>
      </c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>
        <v>619.56200000000001</v>
      </c>
      <c r="AR278" t="s">
        <v>467</v>
      </c>
      <c r="AS278" s="6">
        <f t="shared" ref="AS278:BP278" si="324">(0)/619.562</f>
        <v>0</v>
      </c>
      <c r="AT278" s="6">
        <f t="shared" si="324"/>
        <v>0</v>
      </c>
      <c r="AU278" s="6">
        <f t="shared" si="324"/>
        <v>0</v>
      </c>
      <c r="AV278" s="6">
        <f t="shared" si="324"/>
        <v>0</v>
      </c>
      <c r="AW278" s="6">
        <f t="shared" si="324"/>
        <v>0</v>
      </c>
      <c r="AX278" s="6">
        <f t="shared" si="324"/>
        <v>0</v>
      </c>
      <c r="AY278" s="6">
        <f t="shared" si="324"/>
        <v>0</v>
      </c>
      <c r="AZ278" s="6">
        <f t="shared" si="324"/>
        <v>0</v>
      </c>
      <c r="BA278" s="6">
        <f t="shared" si="324"/>
        <v>0</v>
      </c>
      <c r="BB278" s="6">
        <f t="shared" si="324"/>
        <v>0</v>
      </c>
      <c r="BC278" s="6">
        <f t="shared" si="324"/>
        <v>0</v>
      </c>
      <c r="BD278" s="6">
        <f t="shared" si="324"/>
        <v>0</v>
      </c>
      <c r="BE278" s="6">
        <f t="shared" si="324"/>
        <v>0</v>
      </c>
      <c r="BF278" s="6">
        <f t="shared" si="324"/>
        <v>0</v>
      </c>
      <c r="BG278" s="6">
        <f t="shared" si="324"/>
        <v>0</v>
      </c>
      <c r="BH278" s="6">
        <f t="shared" si="324"/>
        <v>0</v>
      </c>
      <c r="BI278" s="6">
        <f t="shared" si="324"/>
        <v>0</v>
      </c>
      <c r="BJ278" s="6">
        <f t="shared" si="324"/>
        <v>0</v>
      </c>
      <c r="BK278" s="6">
        <f t="shared" si="324"/>
        <v>0</v>
      </c>
      <c r="BL278" s="6">
        <f t="shared" si="324"/>
        <v>0</v>
      </c>
      <c r="BM278" s="6">
        <f t="shared" si="324"/>
        <v>0</v>
      </c>
      <c r="BN278" s="6">
        <f t="shared" si="324"/>
        <v>0</v>
      </c>
      <c r="BO278" s="6">
        <f t="shared" si="324"/>
        <v>0</v>
      </c>
      <c r="BP278" s="6">
        <f t="shared" si="324"/>
        <v>0</v>
      </c>
      <c r="BQ278" s="6">
        <v>1</v>
      </c>
      <c r="BR278" s="6">
        <f t="shared" ref="BR278:CD278" si="325">(0)/619.562</f>
        <v>0</v>
      </c>
      <c r="BS278" s="6">
        <f t="shared" si="325"/>
        <v>0</v>
      </c>
      <c r="BT278" s="6">
        <f t="shared" si="325"/>
        <v>0</v>
      </c>
      <c r="BU278" s="6">
        <f t="shared" si="325"/>
        <v>0</v>
      </c>
      <c r="BV278" s="6">
        <f t="shared" si="325"/>
        <v>0</v>
      </c>
      <c r="BW278" s="6">
        <f t="shared" si="325"/>
        <v>0</v>
      </c>
      <c r="BX278" s="6">
        <f t="shared" si="325"/>
        <v>0</v>
      </c>
      <c r="BY278" s="6">
        <f t="shared" si="325"/>
        <v>0</v>
      </c>
      <c r="BZ278" s="6">
        <f t="shared" si="325"/>
        <v>0</v>
      </c>
      <c r="CA278" s="6">
        <f t="shared" si="325"/>
        <v>0</v>
      </c>
      <c r="CB278" s="6">
        <f t="shared" si="325"/>
        <v>0</v>
      </c>
      <c r="CC278" s="6">
        <f t="shared" si="325"/>
        <v>0</v>
      </c>
      <c r="CD278" s="6">
        <f t="shared" si="325"/>
        <v>0</v>
      </c>
      <c r="CE278">
        <f>0</f>
        <v>0</v>
      </c>
      <c r="CF278">
        <v>619.56200000000001</v>
      </c>
    </row>
    <row r="279" spans="1:84" x14ac:dyDescent="0.25">
      <c r="A279" s="4" t="s">
        <v>466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>
        <v>0</v>
      </c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>
        <v>0</v>
      </c>
      <c r="AR279" t="s">
        <v>466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v>0</v>
      </c>
      <c r="BN279" s="6">
        <v>0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>
        <f>0</f>
        <v>0</v>
      </c>
      <c r="CF279">
        <v>0</v>
      </c>
    </row>
    <row r="280" spans="1:84" x14ac:dyDescent="0.25">
      <c r="A280" s="4" t="s">
        <v>468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>
        <v>0</v>
      </c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>
        <v>0</v>
      </c>
      <c r="AR280" t="s">
        <v>468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v>0</v>
      </c>
      <c r="BN280" s="6">
        <v>0</v>
      </c>
      <c r="BO280" s="6">
        <v>0</v>
      </c>
      <c r="BP280" s="6">
        <v>0</v>
      </c>
      <c r="BQ280" s="6">
        <v>0</v>
      </c>
      <c r="BR280" s="6">
        <v>0</v>
      </c>
      <c r="BS280" s="6">
        <v>0</v>
      </c>
      <c r="BT280" s="6">
        <v>0</v>
      </c>
      <c r="BU280" s="6">
        <v>0</v>
      </c>
      <c r="BV280" s="6">
        <v>0</v>
      </c>
      <c r="BW280" s="6">
        <v>0</v>
      </c>
      <c r="BX280" s="6">
        <v>0</v>
      </c>
      <c r="BY280" s="6">
        <v>0</v>
      </c>
      <c r="BZ280" s="6">
        <v>0</v>
      </c>
      <c r="CA280" s="6">
        <v>0</v>
      </c>
      <c r="CB280" s="6">
        <v>0</v>
      </c>
      <c r="CC280" s="6">
        <v>0</v>
      </c>
      <c r="CD280" s="6">
        <v>0</v>
      </c>
      <c r="CE280">
        <f>0</f>
        <v>0</v>
      </c>
      <c r="CF280">
        <v>0</v>
      </c>
    </row>
    <row r="281" spans="1:84" x14ac:dyDescent="0.25">
      <c r="A281" s="4" t="s">
        <v>473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>
        <v>1239.124</v>
      </c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>
        <v>1239.124</v>
      </c>
      <c r="AR281" t="s">
        <v>473</v>
      </c>
      <c r="AS281" s="6">
        <f t="shared" ref="AS281:BP281" si="326">(0)/1239.124</f>
        <v>0</v>
      </c>
      <c r="AT281" s="6">
        <f t="shared" si="326"/>
        <v>0</v>
      </c>
      <c r="AU281" s="6">
        <f t="shared" si="326"/>
        <v>0</v>
      </c>
      <c r="AV281" s="6">
        <f t="shared" si="326"/>
        <v>0</v>
      </c>
      <c r="AW281" s="6">
        <f t="shared" si="326"/>
        <v>0</v>
      </c>
      <c r="AX281" s="6">
        <f t="shared" si="326"/>
        <v>0</v>
      </c>
      <c r="AY281" s="6">
        <f t="shared" si="326"/>
        <v>0</v>
      </c>
      <c r="AZ281" s="6">
        <f t="shared" si="326"/>
        <v>0</v>
      </c>
      <c r="BA281" s="6">
        <f t="shared" si="326"/>
        <v>0</v>
      </c>
      <c r="BB281" s="6">
        <f t="shared" si="326"/>
        <v>0</v>
      </c>
      <c r="BC281" s="6">
        <f t="shared" si="326"/>
        <v>0</v>
      </c>
      <c r="BD281" s="6">
        <f t="shared" si="326"/>
        <v>0</v>
      </c>
      <c r="BE281" s="6">
        <f t="shared" si="326"/>
        <v>0</v>
      </c>
      <c r="BF281" s="6">
        <f t="shared" si="326"/>
        <v>0</v>
      </c>
      <c r="BG281" s="6">
        <f t="shared" si="326"/>
        <v>0</v>
      </c>
      <c r="BH281" s="6">
        <f t="shared" si="326"/>
        <v>0</v>
      </c>
      <c r="BI281" s="6">
        <f t="shared" si="326"/>
        <v>0</v>
      </c>
      <c r="BJ281" s="6">
        <f t="shared" si="326"/>
        <v>0</v>
      </c>
      <c r="BK281" s="6">
        <f t="shared" si="326"/>
        <v>0</v>
      </c>
      <c r="BL281" s="6">
        <f t="shared" si="326"/>
        <v>0</v>
      </c>
      <c r="BM281" s="6">
        <f t="shared" si="326"/>
        <v>0</v>
      </c>
      <c r="BN281" s="6">
        <f t="shared" si="326"/>
        <v>0</v>
      </c>
      <c r="BO281" s="6">
        <f t="shared" si="326"/>
        <v>0</v>
      </c>
      <c r="BP281" s="6">
        <f t="shared" si="326"/>
        <v>0</v>
      </c>
      <c r="BQ281" s="6">
        <v>1</v>
      </c>
      <c r="BR281" s="6">
        <f t="shared" ref="BR281:CD281" si="327">(0)/1239.124</f>
        <v>0</v>
      </c>
      <c r="BS281" s="6">
        <f t="shared" si="327"/>
        <v>0</v>
      </c>
      <c r="BT281" s="6">
        <f t="shared" si="327"/>
        <v>0</v>
      </c>
      <c r="BU281" s="6">
        <f t="shared" si="327"/>
        <v>0</v>
      </c>
      <c r="BV281" s="6">
        <f t="shared" si="327"/>
        <v>0</v>
      </c>
      <c r="BW281" s="6">
        <f t="shared" si="327"/>
        <v>0</v>
      </c>
      <c r="BX281" s="6">
        <f t="shared" si="327"/>
        <v>0</v>
      </c>
      <c r="BY281" s="6">
        <f t="shared" si="327"/>
        <v>0</v>
      </c>
      <c r="BZ281" s="6">
        <f t="shared" si="327"/>
        <v>0</v>
      </c>
      <c r="CA281" s="6">
        <f t="shared" si="327"/>
        <v>0</v>
      </c>
      <c r="CB281" s="6">
        <f t="shared" si="327"/>
        <v>0</v>
      </c>
      <c r="CC281" s="6">
        <f t="shared" si="327"/>
        <v>0</v>
      </c>
      <c r="CD281" s="6">
        <f t="shared" si="327"/>
        <v>0</v>
      </c>
      <c r="CE281">
        <f>0</f>
        <v>0</v>
      </c>
      <c r="CF281">
        <v>1239.124</v>
      </c>
    </row>
    <row r="282" spans="1:84" x14ac:dyDescent="0.25">
      <c r="A282" s="4" t="s">
        <v>470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>
        <v>0</v>
      </c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>
        <v>0</v>
      </c>
      <c r="AR282" t="s">
        <v>470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v>0</v>
      </c>
      <c r="BN282" s="6">
        <v>0</v>
      </c>
      <c r="BO282" s="6">
        <v>0</v>
      </c>
      <c r="BP282" s="6">
        <v>0</v>
      </c>
      <c r="BQ282" s="6">
        <v>0</v>
      </c>
      <c r="BR282" s="6">
        <v>0</v>
      </c>
      <c r="BS282" s="6">
        <v>0</v>
      </c>
      <c r="BT282" s="6">
        <v>0</v>
      </c>
      <c r="BU282" s="6">
        <v>0</v>
      </c>
      <c r="BV282" s="6">
        <v>0</v>
      </c>
      <c r="BW282" s="6">
        <v>0</v>
      </c>
      <c r="BX282" s="6">
        <v>0</v>
      </c>
      <c r="BY282" s="6">
        <v>0</v>
      </c>
      <c r="BZ282" s="6">
        <v>0</v>
      </c>
      <c r="CA282" s="6">
        <v>0</v>
      </c>
      <c r="CB282" s="6">
        <v>0</v>
      </c>
      <c r="CC282" s="6">
        <v>0</v>
      </c>
      <c r="CD282" s="6">
        <v>0</v>
      </c>
      <c r="CE282">
        <f>0</f>
        <v>0</v>
      </c>
      <c r="CF282">
        <v>0</v>
      </c>
    </row>
    <row r="283" spans="1:84" x14ac:dyDescent="0.25">
      <c r="A283" s="4" t="s">
        <v>471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>
        <v>619.56200000000001</v>
      </c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>
        <v>619.56200000000001</v>
      </c>
      <c r="AR283" t="s">
        <v>471</v>
      </c>
      <c r="AS283" s="6">
        <f t="shared" ref="AS283:BP283" si="328">(0)/619.562</f>
        <v>0</v>
      </c>
      <c r="AT283" s="6">
        <f t="shared" si="328"/>
        <v>0</v>
      </c>
      <c r="AU283" s="6">
        <f t="shared" si="328"/>
        <v>0</v>
      </c>
      <c r="AV283" s="6">
        <f t="shared" si="328"/>
        <v>0</v>
      </c>
      <c r="AW283" s="6">
        <f t="shared" si="328"/>
        <v>0</v>
      </c>
      <c r="AX283" s="6">
        <f t="shared" si="328"/>
        <v>0</v>
      </c>
      <c r="AY283" s="6">
        <f t="shared" si="328"/>
        <v>0</v>
      </c>
      <c r="AZ283" s="6">
        <f t="shared" si="328"/>
        <v>0</v>
      </c>
      <c r="BA283" s="6">
        <f t="shared" si="328"/>
        <v>0</v>
      </c>
      <c r="BB283" s="6">
        <f t="shared" si="328"/>
        <v>0</v>
      </c>
      <c r="BC283" s="6">
        <f t="shared" si="328"/>
        <v>0</v>
      </c>
      <c r="BD283" s="6">
        <f t="shared" si="328"/>
        <v>0</v>
      </c>
      <c r="BE283" s="6">
        <f t="shared" si="328"/>
        <v>0</v>
      </c>
      <c r="BF283" s="6">
        <f t="shared" si="328"/>
        <v>0</v>
      </c>
      <c r="BG283" s="6">
        <f t="shared" si="328"/>
        <v>0</v>
      </c>
      <c r="BH283" s="6">
        <f t="shared" si="328"/>
        <v>0</v>
      </c>
      <c r="BI283" s="6">
        <f t="shared" si="328"/>
        <v>0</v>
      </c>
      <c r="BJ283" s="6">
        <f t="shared" si="328"/>
        <v>0</v>
      </c>
      <c r="BK283" s="6">
        <f t="shared" si="328"/>
        <v>0</v>
      </c>
      <c r="BL283" s="6">
        <f t="shared" si="328"/>
        <v>0</v>
      </c>
      <c r="BM283" s="6">
        <f t="shared" si="328"/>
        <v>0</v>
      </c>
      <c r="BN283" s="6">
        <f t="shared" si="328"/>
        <v>0</v>
      </c>
      <c r="BO283" s="6">
        <f t="shared" si="328"/>
        <v>0</v>
      </c>
      <c r="BP283" s="6">
        <f t="shared" si="328"/>
        <v>0</v>
      </c>
      <c r="BQ283" s="6">
        <v>1</v>
      </c>
      <c r="BR283" s="6">
        <f t="shared" ref="BR283:CD283" si="329">(0)/619.562</f>
        <v>0</v>
      </c>
      <c r="BS283" s="6">
        <f t="shared" si="329"/>
        <v>0</v>
      </c>
      <c r="BT283" s="6">
        <f t="shared" si="329"/>
        <v>0</v>
      </c>
      <c r="BU283" s="6">
        <f t="shared" si="329"/>
        <v>0</v>
      </c>
      <c r="BV283" s="6">
        <f t="shared" si="329"/>
        <v>0</v>
      </c>
      <c r="BW283" s="6">
        <f t="shared" si="329"/>
        <v>0</v>
      </c>
      <c r="BX283" s="6">
        <f t="shared" si="329"/>
        <v>0</v>
      </c>
      <c r="BY283" s="6">
        <f t="shared" si="329"/>
        <v>0</v>
      </c>
      <c r="BZ283" s="6">
        <f t="shared" si="329"/>
        <v>0</v>
      </c>
      <c r="CA283" s="6">
        <f t="shared" si="329"/>
        <v>0</v>
      </c>
      <c r="CB283" s="6">
        <f t="shared" si="329"/>
        <v>0</v>
      </c>
      <c r="CC283" s="6">
        <f t="shared" si="329"/>
        <v>0</v>
      </c>
      <c r="CD283" s="6">
        <f t="shared" si="329"/>
        <v>0</v>
      </c>
      <c r="CE283">
        <f>0</f>
        <v>0</v>
      </c>
      <c r="CF283">
        <v>619.56200000000001</v>
      </c>
    </row>
    <row r="284" spans="1:84" x14ac:dyDescent="0.25">
      <c r="A284" s="4" t="s">
        <v>472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>
        <v>16108.611999999999</v>
      </c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>
        <v>16108.611999999999</v>
      </c>
      <c r="AR284" t="s">
        <v>472</v>
      </c>
      <c r="AS284" s="6">
        <f t="shared" ref="AS284:BP284" si="330">(0)/16108.612</f>
        <v>0</v>
      </c>
      <c r="AT284" s="6">
        <f t="shared" si="330"/>
        <v>0</v>
      </c>
      <c r="AU284" s="6">
        <f t="shared" si="330"/>
        <v>0</v>
      </c>
      <c r="AV284" s="6">
        <f t="shared" si="330"/>
        <v>0</v>
      </c>
      <c r="AW284" s="6">
        <f t="shared" si="330"/>
        <v>0</v>
      </c>
      <c r="AX284" s="6">
        <f t="shared" si="330"/>
        <v>0</v>
      </c>
      <c r="AY284" s="6">
        <f t="shared" si="330"/>
        <v>0</v>
      </c>
      <c r="AZ284" s="6">
        <f t="shared" si="330"/>
        <v>0</v>
      </c>
      <c r="BA284" s="6">
        <f t="shared" si="330"/>
        <v>0</v>
      </c>
      <c r="BB284" s="6">
        <f t="shared" si="330"/>
        <v>0</v>
      </c>
      <c r="BC284" s="6">
        <f t="shared" si="330"/>
        <v>0</v>
      </c>
      <c r="BD284" s="6">
        <f t="shared" si="330"/>
        <v>0</v>
      </c>
      <c r="BE284" s="6">
        <f t="shared" si="330"/>
        <v>0</v>
      </c>
      <c r="BF284" s="6">
        <f t="shared" si="330"/>
        <v>0</v>
      </c>
      <c r="BG284" s="6">
        <f t="shared" si="330"/>
        <v>0</v>
      </c>
      <c r="BH284" s="6">
        <f t="shared" si="330"/>
        <v>0</v>
      </c>
      <c r="BI284" s="6">
        <f t="shared" si="330"/>
        <v>0</v>
      </c>
      <c r="BJ284" s="6">
        <f t="shared" si="330"/>
        <v>0</v>
      </c>
      <c r="BK284" s="6">
        <f t="shared" si="330"/>
        <v>0</v>
      </c>
      <c r="BL284" s="6">
        <f t="shared" si="330"/>
        <v>0</v>
      </c>
      <c r="BM284" s="6">
        <f t="shared" si="330"/>
        <v>0</v>
      </c>
      <c r="BN284" s="6">
        <f t="shared" si="330"/>
        <v>0</v>
      </c>
      <c r="BO284" s="6">
        <f t="shared" si="330"/>
        <v>0</v>
      </c>
      <c r="BP284" s="6">
        <f t="shared" si="330"/>
        <v>0</v>
      </c>
      <c r="BQ284" s="6">
        <v>1</v>
      </c>
      <c r="BR284" s="6">
        <f t="shared" ref="BR284:CD284" si="331">(0)/16108.612</f>
        <v>0</v>
      </c>
      <c r="BS284" s="6">
        <f t="shared" si="331"/>
        <v>0</v>
      </c>
      <c r="BT284" s="6">
        <f t="shared" si="331"/>
        <v>0</v>
      </c>
      <c r="BU284" s="6">
        <f t="shared" si="331"/>
        <v>0</v>
      </c>
      <c r="BV284" s="6">
        <f t="shared" si="331"/>
        <v>0</v>
      </c>
      <c r="BW284" s="6">
        <f t="shared" si="331"/>
        <v>0</v>
      </c>
      <c r="BX284" s="6">
        <f t="shared" si="331"/>
        <v>0</v>
      </c>
      <c r="BY284" s="6">
        <f t="shared" si="331"/>
        <v>0</v>
      </c>
      <c r="BZ284" s="6">
        <f t="shared" si="331"/>
        <v>0</v>
      </c>
      <c r="CA284" s="6">
        <f t="shared" si="331"/>
        <v>0</v>
      </c>
      <c r="CB284" s="6">
        <f t="shared" si="331"/>
        <v>0</v>
      </c>
      <c r="CC284" s="6">
        <f t="shared" si="331"/>
        <v>0</v>
      </c>
      <c r="CD284" s="6">
        <f t="shared" si="331"/>
        <v>0</v>
      </c>
      <c r="CE284">
        <f>0</f>
        <v>0</v>
      </c>
      <c r="CF284">
        <v>16108.611999999999</v>
      </c>
    </row>
    <row r="285" spans="1:84" x14ac:dyDescent="0.25">
      <c r="A285" s="4" t="s">
        <v>475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>
        <v>3717.3720000000003</v>
      </c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>
        <v>3717.3720000000003</v>
      </c>
      <c r="AR285" t="s">
        <v>475</v>
      </c>
      <c r="AS285" s="6">
        <f t="shared" ref="AS285:BP285" si="332">(0)/3717.372</f>
        <v>0</v>
      </c>
      <c r="AT285" s="6">
        <f t="shared" si="332"/>
        <v>0</v>
      </c>
      <c r="AU285" s="6">
        <f t="shared" si="332"/>
        <v>0</v>
      </c>
      <c r="AV285" s="6">
        <f t="shared" si="332"/>
        <v>0</v>
      </c>
      <c r="AW285" s="6">
        <f t="shared" si="332"/>
        <v>0</v>
      </c>
      <c r="AX285" s="6">
        <f t="shared" si="332"/>
        <v>0</v>
      </c>
      <c r="AY285" s="6">
        <f t="shared" si="332"/>
        <v>0</v>
      </c>
      <c r="AZ285" s="6">
        <f t="shared" si="332"/>
        <v>0</v>
      </c>
      <c r="BA285" s="6">
        <f t="shared" si="332"/>
        <v>0</v>
      </c>
      <c r="BB285" s="6">
        <f t="shared" si="332"/>
        <v>0</v>
      </c>
      <c r="BC285" s="6">
        <f t="shared" si="332"/>
        <v>0</v>
      </c>
      <c r="BD285" s="6">
        <f t="shared" si="332"/>
        <v>0</v>
      </c>
      <c r="BE285" s="6">
        <f t="shared" si="332"/>
        <v>0</v>
      </c>
      <c r="BF285" s="6">
        <f t="shared" si="332"/>
        <v>0</v>
      </c>
      <c r="BG285" s="6">
        <f t="shared" si="332"/>
        <v>0</v>
      </c>
      <c r="BH285" s="6">
        <f t="shared" si="332"/>
        <v>0</v>
      </c>
      <c r="BI285" s="6">
        <f t="shared" si="332"/>
        <v>0</v>
      </c>
      <c r="BJ285" s="6">
        <f t="shared" si="332"/>
        <v>0</v>
      </c>
      <c r="BK285" s="6">
        <f t="shared" si="332"/>
        <v>0</v>
      </c>
      <c r="BL285" s="6">
        <f t="shared" si="332"/>
        <v>0</v>
      </c>
      <c r="BM285" s="6">
        <f t="shared" si="332"/>
        <v>0</v>
      </c>
      <c r="BN285" s="6">
        <f t="shared" si="332"/>
        <v>0</v>
      </c>
      <c r="BO285" s="6">
        <f t="shared" si="332"/>
        <v>0</v>
      </c>
      <c r="BP285" s="6">
        <f t="shared" si="332"/>
        <v>0</v>
      </c>
      <c r="BQ285" s="6">
        <v>1</v>
      </c>
      <c r="BR285" s="6">
        <f t="shared" ref="BR285:CD285" si="333">(0)/3717.372</f>
        <v>0</v>
      </c>
      <c r="BS285" s="6">
        <f t="shared" si="333"/>
        <v>0</v>
      </c>
      <c r="BT285" s="6">
        <f t="shared" si="333"/>
        <v>0</v>
      </c>
      <c r="BU285" s="6">
        <f t="shared" si="333"/>
        <v>0</v>
      </c>
      <c r="BV285" s="6">
        <f t="shared" si="333"/>
        <v>0</v>
      </c>
      <c r="BW285" s="6">
        <f t="shared" si="333"/>
        <v>0</v>
      </c>
      <c r="BX285" s="6">
        <f t="shared" si="333"/>
        <v>0</v>
      </c>
      <c r="BY285" s="6">
        <f t="shared" si="333"/>
        <v>0</v>
      </c>
      <c r="BZ285" s="6">
        <f t="shared" si="333"/>
        <v>0</v>
      </c>
      <c r="CA285" s="6">
        <f t="shared" si="333"/>
        <v>0</v>
      </c>
      <c r="CB285" s="6">
        <f t="shared" si="333"/>
        <v>0</v>
      </c>
      <c r="CC285" s="6">
        <f t="shared" si="333"/>
        <v>0</v>
      </c>
      <c r="CD285" s="6">
        <f t="shared" si="333"/>
        <v>0</v>
      </c>
      <c r="CE285">
        <f>0</f>
        <v>0</v>
      </c>
      <c r="CF285">
        <v>3717.3720000000003</v>
      </c>
    </row>
    <row r="286" spans="1:84" x14ac:dyDescent="0.25">
      <c r="A286" s="4" t="s">
        <v>474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>
        <v>619.56200000000001</v>
      </c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>
        <v>619.56200000000001</v>
      </c>
      <c r="AR286" t="s">
        <v>474</v>
      </c>
      <c r="AS286" s="6">
        <f t="shared" ref="AS286:BP286" si="334">(0)/619.562</f>
        <v>0</v>
      </c>
      <c r="AT286" s="6">
        <f t="shared" si="334"/>
        <v>0</v>
      </c>
      <c r="AU286" s="6">
        <f t="shared" si="334"/>
        <v>0</v>
      </c>
      <c r="AV286" s="6">
        <f t="shared" si="334"/>
        <v>0</v>
      </c>
      <c r="AW286" s="6">
        <f t="shared" si="334"/>
        <v>0</v>
      </c>
      <c r="AX286" s="6">
        <f t="shared" si="334"/>
        <v>0</v>
      </c>
      <c r="AY286" s="6">
        <f t="shared" si="334"/>
        <v>0</v>
      </c>
      <c r="AZ286" s="6">
        <f t="shared" si="334"/>
        <v>0</v>
      </c>
      <c r="BA286" s="6">
        <f t="shared" si="334"/>
        <v>0</v>
      </c>
      <c r="BB286" s="6">
        <f t="shared" si="334"/>
        <v>0</v>
      </c>
      <c r="BC286" s="6">
        <f t="shared" si="334"/>
        <v>0</v>
      </c>
      <c r="BD286" s="6">
        <f t="shared" si="334"/>
        <v>0</v>
      </c>
      <c r="BE286" s="6">
        <f t="shared" si="334"/>
        <v>0</v>
      </c>
      <c r="BF286" s="6">
        <f t="shared" si="334"/>
        <v>0</v>
      </c>
      <c r="BG286" s="6">
        <f t="shared" si="334"/>
        <v>0</v>
      </c>
      <c r="BH286" s="6">
        <f t="shared" si="334"/>
        <v>0</v>
      </c>
      <c r="BI286" s="6">
        <f t="shared" si="334"/>
        <v>0</v>
      </c>
      <c r="BJ286" s="6">
        <f t="shared" si="334"/>
        <v>0</v>
      </c>
      <c r="BK286" s="6">
        <f t="shared" si="334"/>
        <v>0</v>
      </c>
      <c r="BL286" s="6">
        <f t="shared" si="334"/>
        <v>0</v>
      </c>
      <c r="BM286" s="6">
        <f t="shared" si="334"/>
        <v>0</v>
      </c>
      <c r="BN286" s="6">
        <f t="shared" si="334"/>
        <v>0</v>
      </c>
      <c r="BO286" s="6">
        <f t="shared" si="334"/>
        <v>0</v>
      </c>
      <c r="BP286" s="6">
        <f t="shared" si="334"/>
        <v>0</v>
      </c>
      <c r="BQ286" s="6">
        <v>1</v>
      </c>
      <c r="BR286" s="6">
        <f t="shared" ref="BR286:CD286" si="335">(0)/619.562</f>
        <v>0</v>
      </c>
      <c r="BS286" s="6">
        <f t="shared" si="335"/>
        <v>0</v>
      </c>
      <c r="BT286" s="6">
        <f t="shared" si="335"/>
        <v>0</v>
      </c>
      <c r="BU286" s="6">
        <f t="shared" si="335"/>
        <v>0</v>
      </c>
      <c r="BV286" s="6">
        <f t="shared" si="335"/>
        <v>0</v>
      </c>
      <c r="BW286" s="6">
        <f t="shared" si="335"/>
        <v>0</v>
      </c>
      <c r="BX286" s="6">
        <f t="shared" si="335"/>
        <v>0</v>
      </c>
      <c r="BY286" s="6">
        <f t="shared" si="335"/>
        <v>0</v>
      </c>
      <c r="BZ286" s="6">
        <f t="shared" si="335"/>
        <v>0</v>
      </c>
      <c r="CA286" s="6">
        <f t="shared" si="335"/>
        <v>0</v>
      </c>
      <c r="CB286" s="6">
        <f t="shared" si="335"/>
        <v>0</v>
      </c>
      <c r="CC286" s="6">
        <f t="shared" si="335"/>
        <v>0</v>
      </c>
      <c r="CD286" s="6">
        <f t="shared" si="335"/>
        <v>0</v>
      </c>
      <c r="CE286">
        <f>0</f>
        <v>0</v>
      </c>
      <c r="CF286">
        <v>619.56200000000001</v>
      </c>
    </row>
    <row r="287" spans="1:84" x14ac:dyDescent="0.25">
      <c r="A287" s="4" t="s">
        <v>477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>
        <v>3097.81</v>
      </c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>
        <v>3097.81</v>
      </c>
      <c r="AR287" t="s">
        <v>477</v>
      </c>
      <c r="AS287" s="6">
        <f t="shared" ref="AS287:BP287" si="336">(0)/3097.81</f>
        <v>0</v>
      </c>
      <c r="AT287" s="6">
        <f t="shared" si="336"/>
        <v>0</v>
      </c>
      <c r="AU287" s="6">
        <f t="shared" si="336"/>
        <v>0</v>
      </c>
      <c r="AV287" s="6">
        <f t="shared" si="336"/>
        <v>0</v>
      </c>
      <c r="AW287" s="6">
        <f t="shared" si="336"/>
        <v>0</v>
      </c>
      <c r="AX287" s="6">
        <f t="shared" si="336"/>
        <v>0</v>
      </c>
      <c r="AY287" s="6">
        <f t="shared" si="336"/>
        <v>0</v>
      </c>
      <c r="AZ287" s="6">
        <f t="shared" si="336"/>
        <v>0</v>
      </c>
      <c r="BA287" s="6">
        <f t="shared" si="336"/>
        <v>0</v>
      </c>
      <c r="BB287" s="6">
        <f t="shared" si="336"/>
        <v>0</v>
      </c>
      <c r="BC287" s="6">
        <f t="shared" si="336"/>
        <v>0</v>
      </c>
      <c r="BD287" s="6">
        <f t="shared" si="336"/>
        <v>0</v>
      </c>
      <c r="BE287" s="6">
        <f t="shared" si="336"/>
        <v>0</v>
      </c>
      <c r="BF287" s="6">
        <f t="shared" si="336"/>
        <v>0</v>
      </c>
      <c r="BG287" s="6">
        <f t="shared" si="336"/>
        <v>0</v>
      </c>
      <c r="BH287" s="6">
        <f t="shared" si="336"/>
        <v>0</v>
      </c>
      <c r="BI287" s="6">
        <f t="shared" si="336"/>
        <v>0</v>
      </c>
      <c r="BJ287" s="6">
        <f t="shared" si="336"/>
        <v>0</v>
      </c>
      <c r="BK287" s="6">
        <f t="shared" si="336"/>
        <v>0</v>
      </c>
      <c r="BL287" s="6">
        <f t="shared" si="336"/>
        <v>0</v>
      </c>
      <c r="BM287" s="6">
        <f t="shared" si="336"/>
        <v>0</v>
      </c>
      <c r="BN287" s="6">
        <f t="shared" si="336"/>
        <v>0</v>
      </c>
      <c r="BO287" s="6">
        <f t="shared" si="336"/>
        <v>0</v>
      </c>
      <c r="BP287" s="6">
        <f t="shared" si="336"/>
        <v>0</v>
      </c>
      <c r="BQ287" s="6">
        <v>1</v>
      </c>
      <c r="BR287" s="6">
        <f t="shared" ref="BR287:CD287" si="337">(0)/3097.81</f>
        <v>0</v>
      </c>
      <c r="BS287" s="6">
        <f t="shared" si="337"/>
        <v>0</v>
      </c>
      <c r="BT287" s="6">
        <f t="shared" si="337"/>
        <v>0</v>
      </c>
      <c r="BU287" s="6">
        <f t="shared" si="337"/>
        <v>0</v>
      </c>
      <c r="BV287" s="6">
        <f t="shared" si="337"/>
        <v>0</v>
      </c>
      <c r="BW287" s="6">
        <f t="shared" si="337"/>
        <v>0</v>
      </c>
      <c r="BX287" s="6">
        <f t="shared" si="337"/>
        <v>0</v>
      </c>
      <c r="BY287" s="6">
        <f t="shared" si="337"/>
        <v>0</v>
      </c>
      <c r="BZ287" s="6">
        <f t="shared" si="337"/>
        <v>0</v>
      </c>
      <c r="CA287" s="6">
        <f t="shared" si="337"/>
        <v>0</v>
      </c>
      <c r="CB287" s="6">
        <f t="shared" si="337"/>
        <v>0</v>
      </c>
      <c r="CC287" s="6">
        <f t="shared" si="337"/>
        <v>0</v>
      </c>
      <c r="CD287" s="6">
        <f t="shared" si="337"/>
        <v>0</v>
      </c>
      <c r="CE287">
        <f>0</f>
        <v>0</v>
      </c>
      <c r="CF287">
        <v>3097.81</v>
      </c>
    </row>
    <row r="288" spans="1:84" x14ac:dyDescent="0.25">
      <c r="A288" s="4" t="s">
        <v>476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>
        <v>3717.3720000000003</v>
      </c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>
        <v>3717.3720000000003</v>
      </c>
      <c r="AR288" t="s">
        <v>476</v>
      </c>
      <c r="AS288" s="6">
        <f t="shared" ref="AS288:BP288" si="338">(0)/3717.372</f>
        <v>0</v>
      </c>
      <c r="AT288" s="6">
        <f t="shared" si="338"/>
        <v>0</v>
      </c>
      <c r="AU288" s="6">
        <f t="shared" si="338"/>
        <v>0</v>
      </c>
      <c r="AV288" s="6">
        <f t="shared" si="338"/>
        <v>0</v>
      </c>
      <c r="AW288" s="6">
        <f t="shared" si="338"/>
        <v>0</v>
      </c>
      <c r="AX288" s="6">
        <f t="shared" si="338"/>
        <v>0</v>
      </c>
      <c r="AY288" s="6">
        <f t="shared" si="338"/>
        <v>0</v>
      </c>
      <c r="AZ288" s="6">
        <f t="shared" si="338"/>
        <v>0</v>
      </c>
      <c r="BA288" s="6">
        <f t="shared" si="338"/>
        <v>0</v>
      </c>
      <c r="BB288" s="6">
        <f t="shared" si="338"/>
        <v>0</v>
      </c>
      <c r="BC288" s="6">
        <f t="shared" si="338"/>
        <v>0</v>
      </c>
      <c r="BD288" s="6">
        <f t="shared" si="338"/>
        <v>0</v>
      </c>
      <c r="BE288" s="6">
        <f t="shared" si="338"/>
        <v>0</v>
      </c>
      <c r="BF288" s="6">
        <f t="shared" si="338"/>
        <v>0</v>
      </c>
      <c r="BG288" s="6">
        <f t="shared" si="338"/>
        <v>0</v>
      </c>
      <c r="BH288" s="6">
        <f t="shared" si="338"/>
        <v>0</v>
      </c>
      <c r="BI288" s="6">
        <f t="shared" si="338"/>
        <v>0</v>
      </c>
      <c r="BJ288" s="6">
        <f t="shared" si="338"/>
        <v>0</v>
      </c>
      <c r="BK288" s="6">
        <f t="shared" si="338"/>
        <v>0</v>
      </c>
      <c r="BL288" s="6">
        <f t="shared" si="338"/>
        <v>0</v>
      </c>
      <c r="BM288" s="6">
        <f t="shared" si="338"/>
        <v>0</v>
      </c>
      <c r="BN288" s="6">
        <f t="shared" si="338"/>
        <v>0</v>
      </c>
      <c r="BO288" s="6">
        <f t="shared" si="338"/>
        <v>0</v>
      </c>
      <c r="BP288" s="6">
        <f t="shared" si="338"/>
        <v>0</v>
      </c>
      <c r="BQ288" s="6">
        <v>1</v>
      </c>
      <c r="BR288" s="6">
        <f t="shared" ref="BR288:CD288" si="339">(0)/3717.372</f>
        <v>0</v>
      </c>
      <c r="BS288" s="6">
        <f t="shared" si="339"/>
        <v>0</v>
      </c>
      <c r="BT288" s="6">
        <f t="shared" si="339"/>
        <v>0</v>
      </c>
      <c r="BU288" s="6">
        <f t="shared" si="339"/>
        <v>0</v>
      </c>
      <c r="BV288" s="6">
        <f t="shared" si="339"/>
        <v>0</v>
      </c>
      <c r="BW288" s="6">
        <f t="shared" si="339"/>
        <v>0</v>
      </c>
      <c r="BX288" s="6">
        <f t="shared" si="339"/>
        <v>0</v>
      </c>
      <c r="BY288" s="6">
        <f t="shared" si="339"/>
        <v>0</v>
      </c>
      <c r="BZ288" s="6">
        <f t="shared" si="339"/>
        <v>0</v>
      </c>
      <c r="CA288" s="6">
        <f t="shared" si="339"/>
        <v>0</v>
      </c>
      <c r="CB288" s="6">
        <f t="shared" si="339"/>
        <v>0</v>
      </c>
      <c r="CC288" s="6">
        <f t="shared" si="339"/>
        <v>0</v>
      </c>
      <c r="CD288" s="6">
        <f t="shared" si="339"/>
        <v>0</v>
      </c>
      <c r="CE288">
        <f>0</f>
        <v>0</v>
      </c>
      <c r="CF288">
        <v>3717.3720000000003</v>
      </c>
    </row>
    <row r="289" spans="1:84" x14ac:dyDescent="0.25">
      <c r="A289" s="4" t="s">
        <v>493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>
        <v>0</v>
      </c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>
        <v>0</v>
      </c>
      <c r="AR289" t="s">
        <v>493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v>0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>
        <f>0</f>
        <v>0</v>
      </c>
      <c r="CF289">
        <v>0</v>
      </c>
    </row>
    <row r="290" spans="1:84" x14ac:dyDescent="0.25">
      <c r="A290" s="4" t="s">
        <v>487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>
        <v>0</v>
      </c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>
        <v>0</v>
      </c>
      <c r="AR290" t="s">
        <v>487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v>0</v>
      </c>
      <c r="BN290" s="6">
        <v>0</v>
      </c>
      <c r="BO290" s="6">
        <v>0</v>
      </c>
      <c r="BP290" s="6">
        <v>0</v>
      </c>
      <c r="BQ290" s="6">
        <v>0</v>
      </c>
      <c r="BR290" s="6">
        <v>0</v>
      </c>
      <c r="BS290" s="6">
        <v>0</v>
      </c>
      <c r="BT290" s="6">
        <v>0</v>
      </c>
      <c r="BU290" s="6">
        <v>0</v>
      </c>
      <c r="BV290" s="6">
        <v>0</v>
      </c>
      <c r="BW290" s="6">
        <v>0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>
        <f>0</f>
        <v>0</v>
      </c>
      <c r="CF290">
        <v>0</v>
      </c>
    </row>
    <row r="291" spans="1:84" x14ac:dyDescent="0.25">
      <c r="A291" s="4" t="s">
        <v>479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>
        <v>1858.6860000000001</v>
      </c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>
        <v>1858.6860000000001</v>
      </c>
      <c r="AR291" t="s">
        <v>479</v>
      </c>
      <c r="AS291" s="6">
        <f t="shared" ref="AS291:BP291" si="340">(0)/1858.686</f>
        <v>0</v>
      </c>
      <c r="AT291" s="6">
        <f t="shared" si="340"/>
        <v>0</v>
      </c>
      <c r="AU291" s="6">
        <f t="shared" si="340"/>
        <v>0</v>
      </c>
      <c r="AV291" s="6">
        <f t="shared" si="340"/>
        <v>0</v>
      </c>
      <c r="AW291" s="6">
        <f t="shared" si="340"/>
        <v>0</v>
      </c>
      <c r="AX291" s="6">
        <f t="shared" si="340"/>
        <v>0</v>
      </c>
      <c r="AY291" s="6">
        <f t="shared" si="340"/>
        <v>0</v>
      </c>
      <c r="AZ291" s="6">
        <f t="shared" si="340"/>
        <v>0</v>
      </c>
      <c r="BA291" s="6">
        <f t="shared" si="340"/>
        <v>0</v>
      </c>
      <c r="BB291" s="6">
        <f t="shared" si="340"/>
        <v>0</v>
      </c>
      <c r="BC291" s="6">
        <f t="shared" si="340"/>
        <v>0</v>
      </c>
      <c r="BD291" s="6">
        <f t="shared" si="340"/>
        <v>0</v>
      </c>
      <c r="BE291" s="6">
        <f t="shared" si="340"/>
        <v>0</v>
      </c>
      <c r="BF291" s="6">
        <f t="shared" si="340"/>
        <v>0</v>
      </c>
      <c r="BG291" s="6">
        <f t="shared" si="340"/>
        <v>0</v>
      </c>
      <c r="BH291" s="6">
        <f t="shared" si="340"/>
        <v>0</v>
      </c>
      <c r="BI291" s="6">
        <f t="shared" si="340"/>
        <v>0</v>
      </c>
      <c r="BJ291" s="6">
        <f t="shared" si="340"/>
        <v>0</v>
      </c>
      <c r="BK291" s="6">
        <f t="shared" si="340"/>
        <v>0</v>
      </c>
      <c r="BL291" s="6">
        <f t="shared" si="340"/>
        <v>0</v>
      </c>
      <c r="BM291" s="6">
        <f t="shared" si="340"/>
        <v>0</v>
      </c>
      <c r="BN291" s="6">
        <f t="shared" si="340"/>
        <v>0</v>
      </c>
      <c r="BO291" s="6">
        <f t="shared" si="340"/>
        <v>0</v>
      </c>
      <c r="BP291" s="6">
        <f t="shared" si="340"/>
        <v>0</v>
      </c>
      <c r="BQ291" s="6">
        <v>1</v>
      </c>
      <c r="BR291" s="6">
        <f t="shared" ref="BR291:CD291" si="341">(0)/1858.686</f>
        <v>0</v>
      </c>
      <c r="BS291" s="6">
        <f t="shared" si="341"/>
        <v>0</v>
      </c>
      <c r="BT291" s="6">
        <f t="shared" si="341"/>
        <v>0</v>
      </c>
      <c r="BU291" s="6">
        <f t="shared" si="341"/>
        <v>0</v>
      </c>
      <c r="BV291" s="6">
        <f t="shared" si="341"/>
        <v>0</v>
      </c>
      <c r="BW291" s="6">
        <f t="shared" si="341"/>
        <v>0</v>
      </c>
      <c r="BX291" s="6">
        <f t="shared" si="341"/>
        <v>0</v>
      </c>
      <c r="BY291" s="6">
        <f t="shared" si="341"/>
        <v>0</v>
      </c>
      <c r="BZ291" s="6">
        <f t="shared" si="341"/>
        <v>0</v>
      </c>
      <c r="CA291" s="6">
        <f t="shared" si="341"/>
        <v>0</v>
      </c>
      <c r="CB291" s="6">
        <f t="shared" si="341"/>
        <v>0</v>
      </c>
      <c r="CC291" s="6">
        <f t="shared" si="341"/>
        <v>0</v>
      </c>
      <c r="CD291" s="6">
        <f t="shared" si="341"/>
        <v>0</v>
      </c>
      <c r="CE291">
        <f>0</f>
        <v>0</v>
      </c>
      <c r="CF291">
        <v>1858.6860000000001</v>
      </c>
    </row>
    <row r="292" spans="1:84" x14ac:dyDescent="0.25">
      <c r="A292" s="4" t="s">
        <v>478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>
        <v>619.56200000000001</v>
      </c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>
        <v>619.56200000000001</v>
      </c>
      <c r="AR292" t="s">
        <v>478</v>
      </c>
      <c r="AS292" s="6">
        <f t="shared" ref="AS292:BP292" si="342">(0)/619.562</f>
        <v>0</v>
      </c>
      <c r="AT292" s="6">
        <f t="shared" si="342"/>
        <v>0</v>
      </c>
      <c r="AU292" s="6">
        <f t="shared" si="342"/>
        <v>0</v>
      </c>
      <c r="AV292" s="6">
        <f t="shared" si="342"/>
        <v>0</v>
      </c>
      <c r="AW292" s="6">
        <f t="shared" si="342"/>
        <v>0</v>
      </c>
      <c r="AX292" s="6">
        <f t="shared" si="342"/>
        <v>0</v>
      </c>
      <c r="AY292" s="6">
        <f t="shared" si="342"/>
        <v>0</v>
      </c>
      <c r="AZ292" s="6">
        <f t="shared" si="342"/>
        <v>0</v>
      </c>
      <c r="BA292" s="6">
        <f t="shared" si="342"/>
        <v>0</v>
      </c>
      <c r="BB292" s="6">
        <f t="shared" si="342"/>
        <v>0</v>
      </c>
      <c r="BC292" s="6">
        <f t="shared" si="342"/>
        <v>0</v>
      </c>
      <c r="BD292" s="6">
        <f t="shared" si="342"/>
        <v>0</v>
      </c>
      <c r="BE292" s="6">
        <f t="shared" si="342"/>
        <v>0</v>
      </c>
      <c r="BF292" s="6">
        <f t="shared" si="342"/>
        <v>0</v>
      </c>
      <c r="BG292" s="6">
        <f t="shared" si="342"/>
        <v>0</v>
      </c>
      <c r="BH292" s="6">
        <f t="shared" si="342"/>
        <v>0</v>
      </c>
      <c r="BI292" s="6">
        <f t="shared" si="342"/>
        <v>0</v>
      </c>
      <c r="BJ292" s="6">
        <f t="shared" si="342"/>
        <v>0</v>
      </c>
      <c r="BK292" s="6">
        <f t="shared" si="342"/>
        <v>0</v>
      </c>
      <c r="BL292" s="6">
        <f t="shared" si="342"/>
        <v>0</v>
      </c>
      <c r="BM292" s="6">
        <f t="shared" si="342"/>
        <v>0</v>
      </c>
      <c r="BN292" s="6">
        <f t="shared" si="342"/>
        <v>0</v>
      </c>
      <c r="BO292" s="6">
        <f t="shared" si="342"/>
        <v>0</v>
      </c>
      <c r="BP292" s="6">
        <f t="shared" si="342"/>
        <v>0</v>
      </c>
      <c r="BQ292" s="6">
        <v>1</v>
      </c>
      <c r="BR292" s="6">
        <f t="shared" ref="BR292:CD292" si="343">(0)/619.562</f>
        <v>0</v>
      </c>
      <c r="BS292" s="6">
        <f t="shared" si="343"/>
        <v>0</v>
      </c>
      <c r="BT292" s="6">
        <f t="shared" si="343"/>
        <v>0</v>
      </c>
      <c r="BU292" s="6">
        <f t="shared" si="343"/>
        <v>0</v>
      </c>
      <c r="BV292" s="6">
        <f t="shared" si="343"/>
        <v>0</v>
      </c>
      <c r="BW292" s="6">
        <f t="shared" si="343"/>
        <v>0</v>
      </c>
      <c r="BX292" s="6">
        <f t="shared" si="343"/>
        <v>0</v>
      </c>
      <c r="BY292" s="6">
        <f t="shared" si="343"/>
        <v>0</v>
      </c>
      <c r="BZ292" s="6">
        <f t="shared" si="343"/>
        <v>0</v>
      </c>
      <c r="CA292" s="6">
        <f t="shared" si="343"/>
        <v>0</v>
      </c>
      <c r="CB292" s="6">
        <f t="shared" si="343"/>
        <v>0</v>
      </c>
      <c r="CC292" s="6">
        <f t="shared" si="343"/>
        <v>0</v>
      </c>
      <c r="CD292" s="6">
        <f t="shared" si="343"/>
        <v>0</v>
      </c>
      <c r="CE292">
        <f>0</f>
        <v>0</v>
      </c>
      <c r="CF292">
        <v>619.56200000000001</v>
      </c>
    </row>
    <row r="293" spans="1:84" x14ac:dyDescent="0.25">
      <c r="A293" s="4" t="s">
        <v>480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>
        <v>0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>
        <v>0</v>
      </c>
      <c r="AR293" t="s">
        <v>480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v>0</v>
      </c>
      <c r="BN293" s="6">
        <v>0</v>
      </c>
      <c r="BO293" s="6">
        <v>0</v>
      </c>
      <c r="BP293" s="6">
        <v>0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>
        <f>0</f>
        <v>0</v>
      </c>
      <c r="CF293">
        <v>0</v>
      </c>
    </row>
    <row r="294" spans="1:84" x14ac:dyDescent="0.25">
      <c r="A294" s="4" t="s">
        <v>482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>
        <v>0</v>
      </c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>
        <v>0</v>
      </c>
      <c r="AR294" t="s">
        <v>482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v>0</v>
      </c>
      <c r="BN294" s="6">
        <v>0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>
        <f>0</f>
        <v>0</v>
      </c>
      <c r="CF294">
        <v>0</v>
      </c>
    </row>
    <row r="295" spans="1:84" x14ac:dyDescent="0.25">
      <c r="A295" s="4" t="s">
        <v>481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>
        <v>0</v>
      </c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>
        <v>0</v>
      </c>
      <c r="AR295" t="s">
        <v>481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v>0</v>
      </c>
      <c r="BN295" s="6">
        <v>0</v>
      </c>
      <c r="BO295" s="6">
        <v>0</v>
      </c>
      <c r="BP295" s="6">
        <v>0</v>
      </c>
      <c r="BQ295" s="6">
        <v>0</v>
      </c>
      <c r="BR295" s="6">
        <v>0</v>
      </c>
      <c r="BS295" s="6">
        <v>0</v>
      </c>
      <c r="BT295" s="6">
        <v>0</v>
      </c>
      <c r="BU295" s="6">
        <v>0</v>
      </c>
      <c r="BV295" s="6">
        <v>0</v>
      </c>
      <c r="BW295" s="6">
        <v>0</v>
      </c>
      <c r="BX295" s="6">
        <v>0</v>
      </c>
      <c r="BY295" s="6">
        <v>0</v>
      </c>
      <c r="BZ295" s="6">
        <v>0</v>
      </c>
      <c r="CA295" s="6">
        <v>0</v>
      </c>
      <c r="CB295" s="6">
        <v>0</v>
      </c>
      <c r="CC295" s="6">
        <v>0</v>
      </c>
      <c r="CD295" s="6">
        <v>0</v>
      </c>
      <c r="CE295">
        <f>0</f>
        <v>0</v>
      </c>
      <c r="CF295">
        <v>0</v>
      </c>
    </row>
    <row r="296" spans="1:84" x14ac:dyDescent="0.25">
      <c r="A296" s="4" t="s">
        <v>484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>
        <v>619.56200000000001</v>
      </c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>
        <v>619.56200000000001</v>
      </c>
      <c r="AR296" t="s">
        <v>484</v>
      </c>
      <c r="AS296" s="6">
        <f t="shared" ref="AS296:BB297" si="344">(0)/619.562</f>
        <v>0</v>
      </c>
      <c r="AT296" s="6">
        <f t="shared" si="344"/>
        <v>0</v>
      </c>
      <c r="AU296" s="6">
        <f t="shared" si="344"/>
        <v>0</v>
      </c>
      <c r="AV296" s="6">
        <f t="shared" si="344"/>
        <v>0</v>
      </c>
      <c r="AW296" s="6">
        <f t="shared" si="344"/>
        <v>0</v>
      </c>
      <c r="AX296" s="6">
        <f t="shared" si="344"/>
        <v>0</v>
      </c>
      <c r="AY296" s="6">
        <f t="shared" si="344"/>
        <v>0</v>
      </c>
      <c r="AZ296" s="6">
        <f t="shared" si="344"/>
        <v>0</v>
      </c>
      <c r="BA296" s="6">
        <f t="shared" si="344"/>
        <v>0</v>
      </c>
      <c r="BB296" s="6">
        <f t="shared" si="344"/>
        <v>0</v>
      </c>
      <c r="BC296" s="6">
        <f t="shared" ref="BC296:BP297" si="345">(0)/619.562</f>
        <v>0</v>
      </c>
      <c r="BD296" s="6">
        <f t="shared" si="345"/>
        <v>0</v>
      </c>
      <c r="BE296" s="6">
        <f t="shared" si="345"/>
        <v>0</v>
      </c>
      <c r="BF296" s="6">
        <f t="shared" si="345"/>
        <v>0</v>
      </c>
      <c r="BG296" s="6">
        <f t="shared" si="345"/>
        <v>0</v>
      </c>
      <c r="BH296" s="6">
        <f t="shared" si="345"/>
        <v>0</v>
      </c>
      <c r="BI296" s="6">
        <f t="shared" si="345"/>
        <v>0</v>
      </c>
      <c r="BJ296" s="6">
        <f t="shared" si="345"/>
        <v>0</v>
      </c>
      <c r="BK296" s="6">
        <f t="shared" si="345"/>
        <v>0</v>
      </c>
      <c r="BL296" s="6">
        <f t="shared" si="345"/>
        <v>0</v>
      </c>
      <c r="BM296" s="6">
        <f t="shared" si="345"/>
        <v>0</v>
      </c>
      <c r="BN296" s="6">
        <f t="shared" si="345"/>
        <v>0</v>
      </c>
      <c r="BO296" s="6">
        <f t="shared" si="345"/>
        <v>0</v>
      </c>
      <c r="BP296" s="6">
        <f t="shared" si="345"/>
        <v>0</v>
      </c>
      <c r="BQ296" s="6">
        <v>1</v>
      </c>
      <c r="BR296" s="6">
        <f t="shared" ref="BR296:CD297" si="346">(0)/619.562</f>
        <v>0</v>
      </c>
      <c r="BS296" s="6">
        <f t="shared" si="346"/>
        <v>0</v>
      </c>
      <c r="BT296" s="6">
        <f t="shared" si="346"/>
        <v>0</v>
      </c>
      <c r="BU296" s="6">
        <f t="shared" si="346"/>
        <v>0</v>
      </c>
      <c r="BV296" s="6">
        <f t="shared" si="346"/>
        <v>0</v>
      </c>
      <c r="BW296" s="6">
        <f t="shared" si="346"/>
        <v>0</v>
      </c>
      <c r="BX296" s="6">
        <f t="shared" si="346"/>
        <v>0</v>
      </c>
      <c r="BY296" s="6">
        <f t="shared" si="346"/>
        <v>0</v>
      </c>
      <c r="BZ296" s="6">
        <f t="shared" si="346"/>
        <v>0</v>
      </c>
      <c r="CA296" s="6">
        <f t="shared" si="346"/>
        <v>0</v>
      </c>
      <c r="CB296" s="6">
        <f t="shared" si="346"/>
        <v>0</v>
      </c>
      <c r="CC296" s="6">
        <f t="shared" si="346"/>
        <v>0</v>
      </c>
      <c r="CD296" s="6">
        <f t="shared" si="346"/>
        <v>0</v>
      </c>
      <c r="CE296">
        <f>0</f>
        <v>0</v>
      </c>
      <c r="CF296">
        <v>619.56200000000001</v>
      </c>
    </row>
    <row r="297" spans="1:84" x14ac:dyDescent="0.25">
      <c r="A297" s="4" t="s">
        <v>483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>
        <v>619.56200000000001</v>
      </c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>
        <v>619.56200000000001</v>
      </c>
      <c r="AR297" t="s">
        <v>483</v>
      </c>
      <c r="AS297" s="6">
        <f t="shared" si="344"/>
        <v>0</v>
      </c>
      <c r="AT297" s="6">
        <f t="shared" si="344"/>
        <v>0</v>
      </c>
      <c r="AU297" s="6">
        <f t="shared" si="344"/>
        <v>0</v>
      </c>
      <c r="AV297" s="6">
        <f t="shared" si="344"/>
        <v>0</v>
      </c>
      <c r="AW297" s="6">
        <f t="shared" si="344"/>
        <v>0</v>
      </c>
      <c r="AX297" s="6">
        <f t="shared" si="344"/>
        <v>0</v>
      </c>
      <c r="AY297" s="6">
        <f t="shared" si="344"/>
        <v>0</v>
      </c>
      <c r="AZ297" s="6">
        <f t="shared" si="344"/>
        <v>0</v>
      </c>
      <c r="BA297" s="6">
        <f t="shared" si="344"/>
        <v>0</v>
      </c>
      <c r="BB297" s="6">
        <f t="shared" si="344"/>
        <v>0</v>
      </c>
      <c r="BC297" s="6">
        <f t="shared" si="345"/>
        <v>0</v>
      </c>
      <c r="BD297" s="6">
        <f t="shared" si="345"/>
        <v>0</v>
      </c>
      <c r="BE297" s="6">
        <f t="shared" si="345"/>
        <v>0</v>
      </c>
      <c r="BF297" s="6">
        <f t="shared" si="345"/>
        <v>0</v>
      </c>
      <c r="BG297" s="6">
        <f t="shared" si="345"/>
        <v>0</v>
      </c>
      <c r="BH297" s="6">
        <f t="shared" si="345"/>
        <v>0</v>
      </c>
      <c r="BI297" s="6">
        <f t="shared" si="345"/>
        <v>0</v>
      </c>
      <c r="BJ297" s="6">
        <f t="shared" si="345"/>
        <v>0</v>
      </c>
      <c r="BK297" s="6">
        <f t="shared" si="345"/>
        <v>0</v>
      </c>
      <c r="BL297" s="6">
        <f t="shared" si="345"/>
        <v>0</v>
      </c>
      <c r="BM297" s="6">
        <f t="shared" si="345"/>
        <v>0</v>
      </c>
      <c r="BN297" s="6">
        <f t="shared" si="345"/>
        <v>0</v>
      </c>
      <c r="BO297" s="6">
        <f t="shared" si="345"/>
        <v>0</v>
      </c>
      <c r="BP297" s="6">
        <f t="shared" si="345"/>
        <v>0</v>
      </c>
      <c r="BQ297" s="6">
        <v>1</v>
      </c>
      <c r="BR297" s="6">
        <f t="shared" si="346"/>
        <v>0</v>
      </c>
      <c r="BS297" s="6">
        <f t="shared" si="346"/>
        <v>0</v>
      </c>
      <c r="BT297" s="6">
        <f t="shared" si="346"/>
        <v>0</v>
      </c>
      <c r="BU297" s="6">
        <f t="shared" si="346"/>
        <v>0</v>
      </c>
      <c r="BV297" s="6">
        <f t="shared" si="346"/>
        <v>0</v>
      </c>
      <c r="BW297" s="6">
        <f t="shared" si="346"/>
        <v>0</v>
      </c>
      <c r="BX297" s="6">
        <f t="shared" si="346"/>
        <v>0</v>
      </c>
      <c r="BY297" s="6">
        <f t="shared" si="346"/>
        <v>0</v>
      </c>
      <c r="BZ297" s="6">
        <f t="shared" si="346"/>
        <v>0</v>
      </c>
      <c r="CA297" s="6">
        <f t="shared" si="346"/>
        <v>0</v>
      </c>
      <c r="CB297" s="6">
        <f t="shared" si="346"/>
        <v>0</v>
      </c>
      <c r="CC297" s="6">
        <f t="shared" si="346"/>
        <v>0</v>
      </c>
      <c r="CD297" s="6">
        <f t="shared" si="346"/>
        <v>0</v>
      </c>
      <c r="CE297">
        <f>0</f>
        <v>0</v>
      </c>
      <c r="CF297">
        <v>619.56200000000001</v>
      </c>
    </row>
    <row r="298" spans="1:84" x14ac:dyDescent="0.25">
      <c r="A298" s="4" t="s">
        <v>486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>
        <v>0</v>
      </c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>
        <v>0</v>
      </c>
      <c r="AR298" t="s">
        <v>486</v>
      </c>
      <c r="AS298" s="6">
        <v>0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v>0</v>
      </c>
      <c r="BN298" s="6">
        <v>0</v>
      </c>
      <c r="BO298" s="6">
        <v>0</v>
      </c>
      <c r="BP298" s="6">
        <v>0</v>
      </c>
      <c r="BQ298" s="6">
        <v>0</v>
      </c>
      <c r="BR298" s="6">
        <v>0</v>
      </c>
      <c r="BS298" s="6">
        <v>0</v>
      </c>
      <c r="BT298" s="6">
        <v>0</v>
      </c>
      <c r="BU298" s="6">
        <v>0</v>
      </c>
      <c r="BV298" s="6">
        <v>0</v>
      </c>
      <c r="BW298" s="6">
        <v>0</v>
      </c>
      <c r="BX298" s="6">
        <v>0</v>
      </c>
      <c r="BY298" s="6">
        <v>0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>
        <f>0</f>
        <v>0</v>
      </c>
      <c r="CF298">
        <v>0</v>
      </c>
    </row>
    <row r="299" spans="1:84" x14ac:dyDescent="0.25">
      <c r="A299" s="4" t="s">
        <v>485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>
        <v>0</v>
      </c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>
        <v>0</v>
      </c>
      <c r="AR299" t="s">
        <v>485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v>0</v>
      </c>
      <c r="BN299" s="6">
        <v>0</v>
      </c>
      <c r="BO299" s="6">
        <v>0</v>
      </c>
      <c r="BP299" s="6">
        <v>0</v>
      </c>
      <c r="BQ299" s="6">
        <v>0</v>
      </c>
      <c r="BR299" s="6">
        <v>0</v>
      </c>
      <c r="BS299" s="6">
        <v>0</v>
      </c>
      <c r="BT299" s="6">
        <v>0</v>
      </c>
      <c r="BU299" s="6">
        <v>0</v>
      </c>
      <c r="BV299" s="6">
        <v>0</v>
      </c>
      <c r="BW299" s="6">
        <v>0</v>
      </c>
      <c r="BX299" s="6">
        <v>0</v>
      </c>
      <c r="BY299" s="6">
        <v>0</v>
      </c>
      <c r="BZ299" s="6">
        <v>0</v>
      </c>
      <c r="CA299" s="6">
        <v>0</v>
      </c>
      <c r="CB299" s="6">
        <v>0</v>
      </c>
      <c r="CC299" s="6">
        <v>0</v>
      </c>
      <c r="CD299" s="6">
        <v>0</v>
      </c>
      <c r="CE299">
        <f>0</f>
        <v>0</v>
      </c>
      <c r="CF299">
        <v>0</v>
      </c>
    </row>
    <row r="300" spans="1:84" x14ac:dyDescent="0.25">
      <c r="A300" s="4" t="s">
        <v>488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>
        <v>0</v>
      </c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>
        <v>0</v>
      </c>
      <c r="AR300" t="s">
        <v>488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v>0</v>
      </c>
      <c r="BN300" s="6">
        <v>0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>
        <f>0</f>
        <v>0</v>
      </c>
      <c r="CF300">
        <v>0</v>
      </c>
    </row>
    <row r="301" spans="1:84" x14ac:dyDescent="0.25">
      <c r="A301" s="4" t="s">
        <v>489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>
        <v>0</v>
      </c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>
        <v>0</v>
      </c>
      <c r="AR301" t="s">
        <v>489</v>
      </c>
      <c r="AS301" s="6">
        <v>0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v>0</v>
      </c>
      <c r="BN301" s="6">
        <v>0</v>
      </c>
      <c r="BO301" s="6">
        <v>0</v>
      </c>
      <c r="BP301" s="6">
        <v>0</v>
      </c>
      <c r="BQ301" s="6">
        <v>0</v>
      </c>
      <c r="BR301" s="6">
        <v>0</v>
      </c>
      <c r="BS301" s="6">
        <v>0</v>
      </c>
      <c r="BT301" s="6">
        <v>0</v>
      </c>
      <c r="BU301" s="6">
        <v>0</v>
      </c>
      <c r="BV301" s="6">
        <v>0</v>
      </c>
      <c r="BW301" s="6">
        <v>0</v>
      </c>
      <c r="BX301" s="6">
        <v>0</v>
      </c>
      <c r="BY301" s="6">
        <v>0</v>
      </c>
      <c r="BZ301" s="6">
        <v>0</v>
      </c>
      <c r="CA301" s="6">
        <v>0</v>
      </c>
      <c r="CB301" s="6">
        <v>0</v>
      </c>
      <c r="CC301" s="6">
        <v>0</v>
      </c>
      <c r="CD301" s="6">
        <v>0</v>
      </c>
      <c r="CE301">
        <f>0</f>
        <v>0</v>
      </c>
      <c r="CF301">
        <v>0</v>
      </c>
    </row>
    <row r="302" spans="1:84" x14ac:dyDescent="0.25">
      <c r="A302" s="4" t="s">
        <v>492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>
        <v>0</v>
      </c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>
        <v>0</v>
      </c>
      <c r="AR302" t="s">
        <v>492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v>0</v>
      </c>
      <c r="BN302" s="6">
        <v>0</v>
      </c>
      <c r="BO302" s="6">
        <v>0</v>
      </c>
      <c r="BP302" s="6">
        <v>0</v>
      </c>
      <c r="BQ302" s="6">
        <v>0</v>
      </c>
      <c r="BR302" s="6">
        <v>0</v>
      </c>
      <c r="BS302" s="6">
        <v>0</v>
      </c>
      <c r="BT302" s="6">
        <v>0</v>
      </c>
      <c r="BU302" s="6">
        <v>0</v>
      </c>
      <c r="BV302" s="6">
        <v>0</v>
      </c>
      <c r="BW302" s="6">
        <v>0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>
        <f>0</f>
        <v>0</v>
      </c>
      <c r="CF302">
        <v>0</v>
      </c>
    </row>
    <row r="303" spans="1:84" x14ac:dyDescent="0.25">
      <c r="A303" s="4" t="s">
        <v>491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>
        <v>619.56200000000001</v>
      </c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>
        <v>619.56200000000001</v>
      </c>
      <c r="AR303" t="s">
        <v>491</v>
      </c>
      <c r="AS303" s="6">
        <f t="shared" ref="AS303:BP303" si="347">(0)/619.562</f>
        <v>0</v>
      </c>
      <c r="AT303" s="6">
        <f t="shared" si="347"/>
        <v>0</v>
      </c>
      <c r="AU303" s="6">
        <f t="shared" si="347"/>
        <v>0</v>
      </c>
      <c r="AV303" s="6">
        <f t="shared" si="347"/>
        <v>0</v>
      </c>
      <c r="AW303" s="6">
        <f t="shared" si="347"/>
        <v>0</v>
      </c>
      <c r="AX303" s="6">
        <f t="shared" si="347"/>
        <v>0</v>
      </c>
      <c r="AY303" s="6">
        <f t="shared" si="347"/>
        <v>0</v>
      </c>
      <c r="AZ303" s="6">
        <f t="shared" si="347"/>
        <v>0</v>
      </c>
      <c r="BA303" s="6">
        <f t="shared" si="347"/>
        <v>0</v>
      </c>
      <c r="BB303" s="6">
        <f t="shared" si="347"/>
        <v>0</v>
      </c>
      <c r="BC303" s="6">
        <f t="shared" si="347"/>
        <v>0</v>
      </c>
      <c r="BD303" s="6">
        <f t="shared" si="347"/>
        <v>0</v>
      </c>
      <c r="BE303" s="6">
        <f t="shared" si="347"/>
        <v>0</v>
      </c>
      <c r="BF303" s="6">
        <f t="shared" si="347"/>
        <v>0</v>
      </c>
      <c r="BG303" s="6">
        <f t="shared" si="347"/>
        <v>0</v>
      </c>
      <c r="BH303" s="6">
        <f t="shared" si="347"/>
        <v>0</v>
      </c>
      <c r="BI303" s="6">
        <f t="shared" si="347"/>
        <v>0</v>
      </c>
      <c r="BJ303" s="6">
        <f t="shared" si="347"/>
        <v>0</v>
      </c>
      <c r="BK303" s="6">
        <f t="shared" si="347"/>
        <v>0</v>
      </c>
      <c r="BL303" s="6">
        <f t="shared" si="347"/>
        <v>0</v>
      </c>
      <c r="BM303" s="6">
        <f t="shared" si="347"/>
        <v>0</v>
      </c>
      <c r="BN303" s="6">
        <f t="shared" si="347"/>
        <v>0</v>
      </c>
      <c r="BO303" s="6">
        <f t="shared" si="347"/>
        <v>0</v>
      </c>
      <c r="BP303" s="6">
        <f t="shared" si="347"/>
        <v>0</v>
      </c>
      <c r="BQ303" s="6">
        <v>1</v>
      </c>
      <c r="BR303" s="6">
        <f t="shared" ref="BR303:CD303" si="348">(0)/619.562</f>
        <v>0</v>
      </c>
      <c r="BS303" s="6">
        <f t="shared" si="348"/>
        <v>0</v>
      </c>
      <c r="BT303" s="6">
        <f t="shared" si="348"/>
        <v>0</v>
      </c>
      <c r="BU303" s="6">
        <f t="shared" si="348"/>
        <v>0</v>
      </c>
      <c r="BV303" s="6">
        <f t="shared" si="348"/>
        <v>0</v>
      </c>
      <c r="BW303" s="6">
        <f t="shared" si="348"/>
        <v>0</v>
      </c>
      <c r="BX303" s="6">
        <f t="shared" si="348"/>
        <v>0</v>
      </c>
      <c r="BY303" s="6">
        <f t="shared" si="348"/>
        <v>0</v>
      </c>
      <c r="BZ303" s="6">
        <f t="shared" si="348"/>
        <v>0</v>
      </c>
      <c r="CA303" s="6">
        <f t="shared" si="348"/>
        <v>0</v>
      </c>
      <c r="CB303" s="6">
        <f t="shared" si="348"/>
        <v>0</v>
      </c>
      <c r="CC303" s="6">
        <f t="shared" si="348"/>
        <v>0</v>
      </c>
      <c r="CD303" s="6">
        <f t="shared" si="348"/>
        <v>0</v>
      </c>
      <c r="CE303">
        <f>0</f>
        <v>0</v>
      </c>
      <c r="CF303">
        <v>619.56200000000001</v>
      </c>
    </row>
    <row r="304" spans="1:84" x14ac:dyDescent="0.25">
      <c r="A304" s="4" t="s">
        <v>490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>
        <v>0</v>
      </c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>
        <v>0</v>
      </c>
      <c r="AR304" t="s">
        <v>490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v>0</v>
      </c>
      <c r="BN304" s="6">
        <v>0</v>
      </c>
      <c r="BO304" s="6">
        <v>0</v>
      </c>
      <c r="BP304" s="6">
        <v>0</v>
      </c>
      <c r="BQ304" s="6">
        <v>0</v>
      </c>
      <c r="BR304" s="6">
        <v>0</v>
      </c>
      <c r="BS304" s="6">
        <v>0</v>
      </c>
      <c r="BT304" s="6">
        <v>0</v>
      </c>
      <c r="BU304" s="6">
        <v>0</v>
      </c>
      <c r="BV304" s="6">
        <v>0</v>
      </c>
      <c r="BW304" s="6">
        <v>0</v>
      </c>
      <c r="BX304" s="6">
        <v>0</v>
      </c>
      <c r="BY304" s="6">
        <v>0</v>
      </c>
      <c r="BZ304" s="6">
        <v>0</v>
      </c>
      <c r="CA304" s="6">
        <v>0</v>
      </c>
      <c r="CB304" s="6">
        <v>0</v>
      </c>
      <c r="CC304" s="6">
        <v>0</v>
      </c>
      <c r="CD304" s="6">
        <v>0</v>
      </c>
      <c r="CE304">
        <f>0</f>
        <v>0</v>
      </c>
      <c r="CF304">
        <v>0</v>
      </c>
    </row>
    <row r="305" spans="1:84" x14ac:dyDescent="0.25">
      <c r="A305" s="4" t="s">
        <v>494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>
        <v>0</v>
      </c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>
        <v>0</v>
      </c>
      <c r="AR305" t="s">
        <v>494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v>0</v>
      </c>
      <c r="BN305" s="6">
        <v>0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>
        <f>0</f>
        <v>0</v>
      </c>
      <c r="CF305">
        <v>0</v>
      </c>
    </row>
    <row r="306" spans="1:84" x14ac:dyDescent="0.25">
      <c r="A306" s="4" t="s">
        <v>495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>
        <v>619.56200000000001</v>
      </c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>
        <v>619.56200000000001</v>
      </c>
      <c r="AR306" t="s">
        <v>495</v>
      </c>
      <c r="AS306" s="6">
        <f t="shared" ref="AS306:BP306" si="349">(0)/619.562</f>
        <v>0</v>
      </c>
      <c r="AT306" s="6">
        <f t="shared" si="349"/>
        <v>0</v>
      </c>
      <c r="AU306" s="6">
        <f t="shared" si="349"/>
        <v>0</v>
      </c>
      <c r="AV306" s="6">
        <f t="shared" si="349"/>
        <v>0</v>
      </c>
      <c r="AW306" s="6">
        <f t="shared" si="349"/>
        <v>0</v>
      </c>
      <c r="AX306" s="6">
        <f t="shared" si="349"/>
        <v>0</v>
      </c>
      <c r="AY306" s="6">
        <f t="shared" si="349"/>
        <v>0</v>
      </c>
      <c r="AZ306" s="6">
        <f t="shared" si="349"/>
        <v>0</v>
      </c>
      <c r="BA306" s="6">
        <f t="shared" si="349"/>
        <v>0</v>
      </c>
      <c r="BB306" s="6">
        <f t="shared" si="349"/>
        <v>0</v>
      </c>
      <c r="BC306" s="6">
        <f t="shared" si="349"/>
        <v>0</v>
      </c>
      <c r="BD306" s="6">
        <f t="shared" si="349"/>
        <v>0</v>
      </c>
      <c r="BE306" s="6">
        <f t="shared" si="349"/>
        <v>0</v>
      </c>
      <c r="BF306" s="6">
        <f t="shared" si="349"/>
        <v>0</v>
      </c>
      <c r="BG306" s="6">
        <f t="shared" si="349"/>
        <v>0</v>
      </c>
      <c r="BH306" s="6">
        <f t="shared" si="349"/>
        <v>0</v>
      </c>
      <c r="BI306" s="6">
        <f t="shared" si="349"/>
        <v>0</v>
      </c>
      <c r="BJ306" s="6">
        <f t="shared" si="349"/>
        <v>0</v>
      </c>
      <c r="BK306" s="6">
        <f t="shared" si="349"/>
        <v>0</v>
      </c>
      <c r="BL306" s="6">
        <f t="shared" si="349"/>
        <v>0</v>
      </c>
      <c r="BM306" s="6">
        <f t="shared" si="349"/>
        <v>0</v>
      </c>
      <c r="BN306" s="6">
        <f t="shared" si="349"/>
        <v>0</v>
      </c>
      <c r="BO306" s="6">
        <f t="shared" si="349"/>
        <v>0</v>
      </c>
      <c r="BP306" s="6">
        <f t="shared" si="349"/>
        <v>0</v>
      </c>
      <c r="BQ306" s="6">
        <v>1</v>
      </c>
      <c r="BR306" s="6">
        <f t="shared" ref="BR306:CD306" si="350">(0)/619.562</f>
        <v>0</v>
      </c>
      <c r="BS306" s="6">
        <f t="shared" si="350"/>
        <v>0</v>
      </c>
      <c r="BT306" s="6">
        <f t="shared" si="350"/>
        <v>0</v>
      </c>
      <c r="BU306" s="6">
        <f t="shared" si="350"/>
        <v>0</v>
      </c>
      <c r="BV306" s="6">
        <f t="shared" si="350"/>
        <v>0</v>
      </c>
      <c r="BW306" s="6">
        <f t="shared" si="350"/>
        <v>0</v>
      </c>
      <c r="BX306" s="6">
        <f t="shared" si="350"/>
        <v>0</v>
      </c>
      <c r="BY306" s="6">
        <f t="shared" si="350"/>
        <v>0</v>
      </c>
      <c r="BZ306" s="6">
        <f t="shared" si="350"/>
        <v>0</v>
      </c>
      <c r="CA306" s="6">
        <f t="shared" si="350"/>
        <v>0</v>
      </c>
      <c r="CB306" s="6">
        <f t="shared" si="350"/>
        <v>0</v>
      </c>
      <c r="CC306" s="6">
        <f t="shared" si="350"/>
        <v>0</v>
      </c>
      <c r="CD306" s="6">
        <f t="shared" si="350"/>
        <v>0</v>
      </c>
      <c r="CE306">
        <f>0</f>
        <v>0</v>
      </c>
      <c r="CF306">
        <v>619.56200000000001</v>
      </c>
    </row>
    <row r="307" spans="1:84" x14ac:dyDescent="0.25">
      <c r="A307" s="4" t="s">
        <v>508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>
        <v>3717.3720000000003</v>
      </c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>
        <v>3717.3720000000003</v>
      </c>
      <c r="AR307" t="s">
        <v>508</v>
      </c>
      <c r="AS307" s="6">
        <f t="shared" ref="AS307:BP307" si="351">(0)/3717.372</f>
        <v>0</v>
      </c>
      <c r="AT307" s="6">
        <f t="shared" si="351"/>
        <v>0</v>
      </c>
      <c r="AU307" s="6">
        <f t="shared" si="351"/>
        <v>0</v>
      </c>
      <c r="AV307" s="6">
        <f t="shared" si="351"/>
        <v>0</v>
      </c>
      <c r="AW307" s="6">
        <f t="shared" si="351"/>
        <v>0</v>
      </c>
      <c r="AX307" s="6">
        <f t="shared" si="351"/>
        <v>0</v>
      </c>
      <c r="AY307" s="6">
        <f t="shared" si="351"/>
        <v>0</v>
      </c>
      <c r="AZ307" s="6">
        <f t="shared" si="351"/>
        <v>0</v>
      </c>
      <c r="BA307" s="6">
        <f t="shared" si="351"/>
        <v>0</v>
      </c>
      <c r="BB307" s="6">
        <f t="shared" si="351"/>
        <v>0</v>
      </c>
      <c r="BC307" s="6">
        <f t="shared" si="351"/>
        <v>0</v>
      </c>
      <c r="BD307" s="6">
        <f t="shared" si="351"/>
        <v>0</v>
      </c>
      <c r="BE307" s="6">
        <f t="shared" si="351"/>
        <v>0</v>
      </c>
      <c r="BF307" s="6">
        <f t="shared" si="351"/>
        <v>0</v>
      </c>
      <c r="BG307" s="6">
        <f t="shared" si="351"/>
        <v>0</v>
      </c>
      <c r="BH307" s="6">
        <f t="shared" si="351"/>
        <v>0</v>
      </c>
      <c r="BI307" s="6">
        <f t="shared" si="351"/>
        <v>0</v>
      </c>
      <c r="BJ307" s="6">
        <f t="shared" si="351"/>
        <v>0</v>
      </c>
      <c r="BK307" s="6">
        <f t="shared" si="351"/>
        <v>0</v>
      </c>
      <c r="BL307" s="6">
        <f t="shared" si="351"/>
        <v>0</v>
      </c>
      <c r="BM307" s="6">
        <f t="shared" si="351"/>
        <v>0</v>
      </c>
      <c r="BN307" s="6">
        <f t="shared" si="351"/>
        <v>0</v>
      </c>
      <c r="BO307" s="6">
        <f t="shared" si="351"/>
        <v>0</v>
      </c>
      <c r="BP307" s="6">
        <f t="shared" si="351"/>
        <v>0</v>
      </c>
      <c r="BQ307" s="6">
        <v>1</v>
      </c>
      <c r="BR307" s="6">
        <f t="shared" ref="BR307:CD307" si="352">(0)/3717.372</f>
        <v>0</v>
      </c>
      <c r="BS307" s="6">
        <f t="shared" si="352"/>
        <v>0</v>
      </c>
      <c r="BT307" s="6">
        <f t="shared" si="352"/>
        <v>0</v>
      </c>
      <c r="BU307" s="6">
        <f t="shared" si="352"/>
        <v>0</v>
      </c>
      <c r="BV307" s="6">
        <f t="shared" si="352"/>
        <v>0</v>
      </c>
      <c r="BW307" s="6">
        <f t="shared" si="352"/>
        <v>0</v>
      </c>
      <c r="BX307" s="6">
        <f t="shared" si="352"/>
        <v>0</v>
      </c>
      <c r="BY307" s="6">
        <f t="shared" si="352"/>
        <v>0</v>
      </c>
      <c r="BZ307" s="6">
        <f t="shared" si="352"/>
        <v>0</v>
      </c>
      <c r="CA307" s="6">
        <f t="shared" si="352"/>
        <v>0</v>
      </c>
      <c r="CB307" s="6">
        <f t="shared" si="352"/>
        <v>0</v>
      </c>
      <c r="CC307" s="6">
        <f t="shared" si="352"/>
        <v>0</v>
      </c>
      <c r="CD307" s="6">
        <f t="shared" si="352"/>
        <v>0</v>
      </c>
      <c r="CE307">
        <f>0</f>
        <v>0</v>
      </c>
      <c r="CF307">
        <v>3717.3720000000003</v>
      </c>
    </row>
    <row r="308" spans="1:84" x14ac:dyDescent="0.25">
      <c r="A308" s="4" t="s">
        <v>496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>
        <v>0</v>
      </c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>
        <v>0</v>
      </c>
      <c r="AR308" t="s">
        <v>496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v>0</v>
      </c>
      <c r="BN308" s="6">
        <v>0</v>
      </c>
      <c r="BO308" s="6">
        <v>0</v>
      </c>
      <c r="BP308" s="6">
        <v>0</v>
      </c>
      <c r="BQ308" s="6">
        <v>0</v>
      </c>
      <c r="BR308" s="6">
        <v>0</v>
      </c>
      <c r="BS308" s="6">
        <v>0</v>
      </c>
      <c r="BT308" s="6">
        <v>0</v>
      </c>
      <c r="BU308" s="6">
        <v>0</v>
      </c>
      <c r="BV308" s="6">
        <v>0</v>
      </c>
      <c r="BW308" s="6">
        <v>0</v>
      </c>
      <c r="BX308" s="6">
        <v>0</v>
      </c>
      <c r="BY308" s="6">
        <v>0</v>
      </c>
      <c r="BZ308" s="6">
        <v>0</v>
      </c>
      <c r="CA308" s="6">
        <v>0</v>
      </c>
      <c r="CB308" s="6">
        <v>0</v>
      </c>
      <c r="CC308" s="6">
        <v>0</v>
      </c>
      <c r="CD308" s="6">
        <v>0</v>
      </c>
      <c r="CE308">
        <f>0</f>
        <v>0</v>
      </c>
      <c r="CF308">
        <v>0</v>
      </c>
    </row>
    <row r="309" spans="1:84" x14ac:dyDescent="0.25">
      <c r="A309" s="4" t="s">
        <v>497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>
        <v>6195.62</v>
      </c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>
        <v>6195.62</v>
      </c>
      <c r="AR309" t="s">
        <v>497</v>
      </c>
      <c r="AS309" s="6">
        <f t="shared" ref="AS309:BP309" si="353">(0)/6195.62</f>
        <v>0</v>
      </c>
      <c r="AT309" s="6">
        <f t="shared" si="353"/>
        <v>0</v>
      </c>
      <c r="AU309" s="6">
        <f t="shared" si="353"/>
        <v>0</v>
      </c>
      <c r="AV309" s="6">
        <f t="shared" si="353"/>
        <v>0</v>
      </c>
      <c r="AW309" s="6">
        <f t="shared" si="353"/>
        <v>0</v>
      </c>
      <c r="AX309" s="6">
        <f t="shared" si="353"/>
        <v>0</v>
      </c>
      <c r="AY309" s="6">
        <f t="shared" si="353"/>
        <v>0</v>
      </c>
      <c r="AZ309" s="6">
        <f t="shared" si="353"/>
        <v>0</v>
      </c>
      <c r="BA309" s="6">
        <f t="shared" si="353"/>
        <v>0</v>
      </c>
      <c r="BB309" s="6">
        <f t="shared" si="353"/>
        <v>0</v>
      </c>
      <c r="BC309" s="6">
        <f t="shared" si="353"/>
        <v>0</v>
      </c>
      <c r="BD309" s="6">
        <f t="shared" si="353"/>
        <v>0</v>
      </c>
      <c r="BE309" s="6">
        <f t="shared" si="353"/>
        <v>0</v>
      </c>
      <c r="BF309" s="6">
        <f t="shared" si="353"/>
        <v>0</v>
      </c>
      <c r="BG309" s="6">
        <f t="shared" si="353"/>
        <v>0</v>
      </c>
      <c r="BH309" s="6">
        <f t="shared" si="353"/>
        <v>0</v>
      </c>
      <c r="BI309" s="6">
        <f t="shared" si="353"/>
        <v>0</v>
      </c>
      <c r="BJ309" s="6">
        <f t="shared" si="353"/>
        <v>0</v>
      </c>
      <c r="BK309" s="6">
        <f t="shared" si="353"/>
        <v>0</v>
      </c>
      <c r="BL309" s="6">
        <f t="shared" si="353"/>
        <v>0</v>
      </c>
      <c r="BM309" s="6">
        <f t="shared" si="353"/>
        <v>0</v>
      </c>
      <c r="BN309" s="6">
        <f t="shared" si="353"/>
        <v>0</v>
      </c>
      <c r="BO309" s="6">
        <f t="shared" si="353"/>
        <v>0</v>
      </c>
      <c r="BP309" s="6">
        <f t="shared" si="353"/>
        <v>0</v>
      </c>
      <c r="BQ309" s="6">
        <v>1</v>
      </c>
      <c r="BR309" s="6">
        <f t="shared" ref="BR309:CD309" si="354">(0)/6195.62</f>
        <v>0</v>
      </c>
      <c r="BS309" s="6">
        <f t="shared" si="354"/>
        <v>0</v>
      </c>
      <c r="BT309" s="6">
        <f t="shared" si="354"/>
        <v>0</v>
      </c>
      <c r="BU309" s="6">
        <f t="shared" si="354"/>
        <v>0</v>
      </c>
      <c r="BV309" s="6">
        <f t="shared" si="354"/>
        <v>0</v>
      </c>
      <c r="BW309" s="6">
        <f t="shared" si="354"/>
        <v>0</v>
      </c>
      <c r="BX309" s="6">
        <f t="shared" si="354"/>
        <v>0</v>
      </c>
      <c r="BY309" s="6">
        <f t="shared" si="354"/>
        <v>0</v>
      </c>
      <c r="BZ309" s="6">
        <f t="shared" si="354"/>
        <v>0</v>
      </c>
      <c r="CA309" s="6">
        <f t="shared" si="354"/>
        <v>0</v>
      </c>
      <c r="CB309" s="6">
        <f t="shared" si="354"/>
        <v>0</v>
      </c>
      <c r="CC309" s="6">
        <f t="shared" si="354"/>
        <v>0</v>
      </c>
      <c r="CD309" s="6">
        <f t="shared" si="354"/>
        <v>0</v>
      </c>
      <c r="CE309">
        <f>0</f>
        <v>0</v>
      </c>
      <c r="CF309">
        <v>6195.62</v>
      </c>
    </row>
    <row r="310" spans="1:84" x14ac:dyDescent="0.25">
      <c r="A310" s="4" t="s">
        <v>498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>
        <v>0</v>
      </c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>
        <v>0</v>
      </c>
      <c r="AR310" t="s">
        <v>498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v>0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>
        <f>0</f>
        <v>0</v>
      </c>
      <c r="CF310">
        <v>0</v>
      </c>
    </row>
    <row r="311" spans="1:84" x14ac:dyDescent="0.25">
      <c r="A311" s="4" t="s">
        <v>499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>
        <v>0</v>
      </c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>
        <v>0</v>
      </c>
      <c r="AR311" t="s">
        <v>499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v>0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>
        <f>0</f>
        <v>0</v>
      </c>
      <c r="CF311">
        <v>0</v>
      </c>
    </row>
    <row r="312" spans="1:84" x14ac:dyDescent="0.25">
      <c r="A312" s="4" t="s">
        <v>507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>
        <v>1858.6860000000001</v>
      </c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>
        <v>1858.6860000000001</v>
      </c>
      <c r="AR312" t="s">
        <v>507</v>
      </c>
      <c r="AS312" s="6">
        <f t="shared" ref="AS312:BP312" si="355">(0)/1858.686</f>
        <v>0</v>
      </c>
      <c r="AT312" s="6">
        <f t="shared" si="355"/>
        <v>0</v>
      </c>
      <c r="AU312" s="6">
        <f t="shared" si="355"/>
        <v>0</v>
      </c>
      <c r="AV312" s="6">
        <f t="shared" si="355"/>
        <v>0</v>
      </c>
      <c r="AW312" s="6">
        <f t="shared" si="355"/>
        <v>0</v>
      </c>
      <c r="AX312" s="6">
        <f t="shared" si="355"/>
        <v>0</v>
      </c>
      <c r="AY312" s="6">
        <f t="shared" si="355"/>
        <v>0</v>
      </c>
      <c r="AZ312" s="6">
        <f t="shared" si="355"/>
        <v>0</v>
      </c>
      <c r="BA312" s="6">
        <f t="shared" si="355"/>
        <v>0</v>
      </c>
      <c r="BB312" s="6">
        <f t="shared" si="355"/>
        <v>0</v>
      </c>
      <c r="BC312" s="6">
        <f t="shared" si="355"/>
        <v>0</v>
      </c>
      <c r="BD312" s="6">
        <f t="shared" si="355"/>
        <v>0</v>
      </c>
      <c r="BE312" s="6">
        <f t="shared" si="355"/>
        <v>0</v>
      </c>
      <c r="BF312" s="6">
        <f t="shared" si="355"/>
        <v>0</v>
      </c>
      <c r="BG312" s="6">
        <f t="shared" si="355"/>
        <v>0</v>
      </c>
      <c r="BH312" s="6">
        <f t="shared" si="355"/>
        <v>0</v>
      </c>
      <c r="BI312" s="6">
        <f t="shared" si="355"/>
        <v>0</v>
      </c>
      <c r="BJ312" s="6">
        <f t="shared" si="355"/>
        <v>0</v>
      </c>
      <c r="BK312" s="6">
        <f t="shared" si="355"/>
        <v>0</v>
      </c>
      <c r="BL312" s="6">
        <f t="shared" si="355"/>
        <v>0</v>
      </c>
      <c r="BM312" s="6">
        <f t="shared" si="355"/>
        <v>0</v>
      </c>
      <c r="BN312" s="6">
        <f t="shared" si="355"/>
        <v>0</v>
      </c>
      <c r="BO312" s="6">
        <f t="shared" si="355"/>
        <v>0</v>
      </c>
      <c r="BP312" s="6">
        <f t="shared" si="355"/>
        <v>0</v>
      </c>
      <c r="BQ312" s="6">
        <v>1</v>
      </c>
      <c r="BR312" s="6">
        <f t="shared" ref="BR312:CD312" si="356">(0)/1858.686</f>
        <v>0</v>
      </c>
      <c r="BS312" s="6">
        <f t="shared" si="356"/>
        <v>0</v>
      </c>
      <c r="BT312" s="6">
        <f t="shared" si="356"/>
        <v>0</v>
      </c>
      <c r="BU312" s="6">
        <f t="shared" si="356"/>
        <v>0</v>
      </c>
      <c r="BV312" s="6">
        <f t="shared" si="356"/>
        <v>0</v>
      </c>
      <c r="BW312" s="6">
        <f t="shared" si="356"/>
        <v>0</v>
      </c>
      <c r="BX312" s="6">
        <f t="shared" si="356"/>
        <v>0</v>
      </c>
      <c r="BY312" s="6">
        <f t="shared" si="356"/>
        <v>0</v>
      </c>
      <c r="BZ312" s="6">
        <f t="shared" si="356"/>
        <v>0</v>
      </c>
      <c r="CA312" s="6">
        <f t="shared" si="356"/>
        <v>0</v>
      </c>
      <c r="CB312" s="6">
        <f t="shared" si="356"/>
        <v>0</v>
      </c>
      <c r="CC312" s="6">
        <f t="shared" si="356"/>
        <v>0</v>
      </c>
      <c r="CD312" s="6">
        <f t="shared" si="356"/>
        <v>0</v>
      </c>
      <c r="CE312">
        <f>0</f>
        <v>0</v>
      </c>
      <c r="CF312">
        <v>1858.6860000000001</v>
      </c>
    </row>
    <row r="313" spans="1:84" x14ac:dyDescent="0.25">
      <c r="A313" s="4" t="s">
        <v>500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>
        <v>619.56200000000001</v>
      </c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>
        <v>619.56200000000001</v>
      </c>
      <c r="AR313" t="s">
        <v>500</v>
      </c>
      <c r="AS313" s="6">
        <f t="shared" ref="AS313:BP313" si="357">(0)/619.562</f>
        <v>0</v>
      </c>
      <c r="AT313" s="6">
        <f t="shared" si="357"/>
        <v>0</v>
      </c>
      <c r="AU313" s="6">
        <f t="shared" si="357"/>
        <v>0</v>
      </c>
      <c r="AV313" s="6">
        <f t="shared" si="357"/>
        <v>0</v>
      </c>
      <c r="AW313" s="6">
        <f t="shared" si="357"/>
        <v>0</v>
      </c>
      <c r="AX313" s="6">
        <f t="shared" si="357"/>
        <v>0</v>
      </c>
      <c r="AY313" s="6">
        <f t="shared" si="357"/>
        <v>0</v>
      </c>
      <c r="AZ313" s="6">
        <f t="shared" si="357"/>
        <v>0</v>
      </c>
      <c r="BA313" s="6">
        <f t="shared" si="357"/>
        <v>0</v>
      </c>
      <c r="BB313" s="6">
        <f t="shared" si="357"/>
        <v>0</v>
      </c>
      <c r="BC313" s="6">
        <f t="shared" si="357"/>
        <v>0</v>
      </c>
      <c r="BD313" s="6">
        <f t="shared" si="357"/>
        <v>0</v>
      </c>
      <c r="BE313" s="6">
        <f t="shared" si="357"/>
        <v>0</v>
      </c>
      <c r="BF313" s="6">
        <f t="shared" si="357"/>
        <v>0</v>
      </c>
      <c r="BG313" s="6">
        <f t="shared" si="357"/>
        <v>0</v>
      </c>
      <c r="BH313" s="6">
        <f t="shared" si="357"/>
        <v>0</v>
      </c>
      <c r="BI313" s="6">
        <f t="shared" si="357"/>
        <v>0</v>
      </c>
      <c r="BJ313" s="6">
        <f t="shared" si="357"/>
        <v>0</v>
      </c>
      <c r="BK313" s="6">
        <f t="shared" si="357"/>
        <v>0</v>
      </c>
      <c r="BL313" s="6">
        <f t="shared" si="357"/>
        <v>0</v>
      </c>
      <c r="BM313" s="6">
        <f t="shared" si="357"/>
        <v>0</v>
      </c>
      <c r="BN313" s="6">
        <f t="shared" si="357"/>
        <v>0</v>
      </c>
      <c r="BO313" s="6">
        <f t="shared" si="357"/>
        <v>0</v>
      </c>
      <c r="BP313" s="6">
        <f t="shared" si="357"/>
        <v>0</v>
      </c>
      <c r="BQ313" s="6">
        <v>1</v>
      </c>
      <c r="BR313" s="6">
        <f t="shared" ref="BR313:CD313" si="358">(0)/619.562</f>
        <v>0</v>
      </c>
      <c r="BS313" s="6">
        <f t="shared" si="358"/>
        <v>0</v>
      </c>
      <c r="BT313" s="6">
        <f t="shared" si="358"/>
        <v>0</v>
      </c>
      <c r="BU313" s="6">
        <f t="shared" si="358"/>
        <v>0</v>
      </c>
      <c r="BV313" s="6">
        <f t="shared" si="358"/>
        <v>0</v>
      </c>
      <c r="BW313" s="6">
        <f t="shared" si="358"/>
        <v>0</v>
      </c>
      <c r="BX313" s="6">
        <f t="shared" si="358"/>
        <v>0</v>
      </c>
      <c r="BY313" s="6">
        <f t="shared" si="358"/>
        <v>0</v>
      </c>
      <c r="BZ313" s="6">
        <f t="shared" si="358"/>
        <v>0</v>
      </c>
      <c r="CA313" s="6">
        <f t="shared" si="358"/>
        <v>0</v>
      </c>
      <c r="CB313" s="6">
        <f t="shared" si="358"/>
        <v>0</v>
      </c>
      <c r="CC313" s="6">
        <f t="shared" si="358"/>
        <v>0</v>
      </c>
      <c r="CD313" s="6">
        <f t="shared" si="358"/>
        <v>0</v>
      </c>
      <c r="CE313">
        <f>0</f>
        <v>0</v>
      </c>
      <c r="CF313">
        <v>619.56200000000001</v>
      </c>
    </row>
    <row r="314" spans="1:84" x14ac:dyDescent="0.25">
      <c r="A314" s="4" t="s">
        <v>501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>
        <v>0</v>
      </c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>
        <v>0</v>
      </c>
      <c r="AR314" t="s">
        <v>501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v>0</v>
      </c>
      <c r="BN314" s="6">
        <v>0</v>
      </c>
      <c r="BO314" s="6">
        <v>0</v>
      </c>
      <c r="BP314" s="6">
        <v>0</v>
      </c>
      <c r="BQ314" s="6">
        <v>0</v>
      </c>
      <c r="BR314" s="6">
        <v>0</v>
      </c>
      <c r="BS314" s="6">
        <v>0</v>
      </c>
      <c r="BT314" s="6">
        <v>0</v>
      </c>
      <c r="BU314" s="6">
        <v>0</v>
      </c>
      <c r="BV314" s="6">
        <v>0</v>
      </c>
      <c r="BW314" s="6">
        <v>0</v>
      </c>
      <c r="BX314" s="6">
        <v>0</v>
      </c>
      <c r="BY314" s="6">
        <v>0</v>
      </c>
      <c r="BZ314" s="6">
        <v>0</v>
      </c>
      <c r="CA314" s="6">
        <v>0</v>
      </c>
      <c r="CB314" s="6">
        <v>0</v>
      </c>
      <c r="CC314" s="6">
        <v>0</v>
      </c>
      <c r="CD314" s="6">
        <v>0</v>
      </c>
      <c r="CE314">
        <f>0</f>
        <v>0</v>
      </c>
      <c r="CF314">
        <v>0</v>
      </c>
    </row>
    <row r="315" spans="1:84" x14ac:dyDescent="0.25">
      <c r="A315" s="4" t="s">
        <v>506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>
        <v>0</v>
      </c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>
        <v>0</v>
      </c>
      <c r="AR315" t="s">
        <v>506</v>
      </c>
      <c r="AS315" s="6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v>0</v>
      </c>
      <c r="BN315" s="6">
        <v>0</v>
      </c>
      <c r="BO315" s="6">
        <v>0</v>
      </c>
      <c r="BP315" s="6">
        <v>0</v>
      </c>
      <c r="BQ315" s="6">
        <v>0</v>
      </c>
      <c r="BR315" s="6">
        <v>0</v>
      </c>
      <c r="BS315" s="6">
        <v>0</v>
      </c>
      <c r="BT315" s="6">
        <v>0</v>
      </c>
      <c r="BU315" s="6">
        <v>0</v>
      </c>
      <c r="BV315" s="6">
        <v>0</v>
      </c>
      <c r="BW315" s="6">
        <v>0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>
        <f>0</f>
        <v>0</v>
      </c>
      <c r="CF315">
        <v>0</v>
      </c>
    </row>
    <row r="316" spans="1:84" x14ac:dyDescent="0.25">
      <c r="A316" s="4" t="s">
        <v>504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>
        <v>1858.6860000000001</v>
      </c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>
        <v>1858.6860000000001</v>
      </c>
      <c r="AR316" t="s">
        <v>504</v>
      </c>
      <c r="AS316" s="6">
        <f t="shared" ref="AS316:BP316" si="359">(0)/1858.686</f>
        <v>0</v>
      </c>
      <c r="AT316" s="6">
        <f t="shared" si="359"/>
        <v>0</v>
      </c>
      <c r="AU316" s="6">
        <f t="shared" si="359"/>
        <v>0</v>
      </c>
      <c r="AV316" s="6">
        <f t="shared" si="359"/>
        <v>0</v>
      </c>
      <c r="AW316" s="6">
        <f t="shared" si="359"/>
        <v>0</v>
      </c>
      <c r="AX316" s="6">
        <f t="shared" si="359"/>
        <v>0</v>
      </c>
      <c r="AY316" s="6">
        <f t="shared" si="359"/>
        <v>0</v>
      </c>
      <c r="AZ316" s="6">
        <f t="shared" si="359"/>
        <v>0</v>
      </c>
      <c r="BA316" s="6">
        <f t="shared" si="359"/>
        <v>0</v>
      </c>
      <c r="BB316" s="6">
        <f t="shared" si="359"/>
        <v>0</v>
      </c>
      <c r="BC316" s="6">
        <f t="shared" si="359"/>
        <v>0</v>
      </c>
      <c r="BD316" s="6">
        <f t="shared" si="359"/>
        <v>0</v>
      </c>
      <c r="BE316" s="6">
        <f t="shared" si="359"/>
        <v>0</v>
      </c>
      <c r="BF316" s="6">
        <f t="shared" si="359"/>
        <v>0</v>
      </c>
      <c r="BG316" s="6">
        <f t="shared" si="359"/>
        <v>0</v>
      </c>
      <c r="BH316" s="6">
        <f t="shared" si="359"/>
        <v>0</v>
      </c>
      <c r="BI316" s="6">
        <f t="shared" si="359"/>
        <v>0</v>
      </c>
      <c r="BJ316" s="6">
        <f t="shared" si="359"/>
        <v>0</v>
      </c>
      <c r="BK316" s="6">
        <f t="shared" si="359"/>
        <v>0</v>
      </c>
      <c r="BL316" s="6">
        <f t="shared" si="359"/>
        <v>0</v>
      </c>
      <c r="BM316" s="6">
        <f t="shared" si="359"/>
        <v>0</v>
      </c>
      <c r="BN316" s="6">
        <f t="shared" si="359"/>
        <v>0</v>
      </c>
      <c r="BO316" s="6">
        <f t="shared" si="359"/>
        <v>0</v>
      </c>
      <c r="BP316" s="6">
        <f t="shared" si="359"/>
        <v>0</v>
      </c>
      <c r="BQ316" s="6">
        <v>1</v>
      </c>
      <c r="BR316" s="6">
        <f t="shared" ref="BR316:CD316" si="360">(0)/1858.686</f>
        <v>0</v>
      </c>
      <c r="BS316" s="6">
        <f t="shared" si="360"/>
        <v>0</v>
      </c>
      <c r="BT316" s="6">
        <f t="shared" si="360"/>
        <v>0</v>
      </c>
      <c r="BU316" s="6">
        <f t="shared" si="360"/>
        <v>0</v>
      </c>
      <c r="BV316" s="6">
        <f t="shared" si="360"/>
        <v>0</v>
      </c>
      <c r="BW316" s="6">
        <f t="shared" si="360"/>
        <v>0</v>
      </c>
      <c r="BX316" s="6">
        <f t="shared" si="360"/>
        <v>0</v>
      </c>
      <c r="BY316" s="6">
        <f t="shared" si="360"/>
        <v>0</v>
      </c>
      <c r="BZ316" s="6">
        <f t="shared" si="360"/>
        <v>0</v>
      </c>
      <c r="CA316" s="6">
        <f t="shared" si="360"/>
        <v>0</v>
      </c>
      <c r="CB316" s="6">
        <f t="shared" si="360"/>
        <v>0</v>
      </c>
      <c r="CC316" s="6">
        <f t="shared" si="360"/>
        <v>0</v>
      </c>
      <c r="CD316" s="6">
        <f t="shared" si="360"/>
        <v>0</v>
      </c>
      <c r="CE316">
        <f>0</f>
        <v>0</v>
      </c>
      <c r="CF316">
        <v>1858.6860000000001</v>
      </c>
    </row>
    <row r="317" spans="1:84" x14ac:dyDescent="0.25">
      <c r="A317" s="4" t="s">
        <v>502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>
        <v>0</v>
      </c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>
        <v>0</v>
      </c>
      <c r="AR317" t="s">
        <v>502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v>0</v>
      </c>
      <c r="BN317" s="6">
        <v>0</v>
      </c>
      <c r="BO317" s="6">
        <v>0</v>
      </c>
      <c r="BP317" s="6">
        <v>0</v>
      </c>
      <c r="BQ317" s="6">
        <v>0</v>
      </c>
      <c r="BR317" s="6">
        <v>0</v>
      </c>
      <c r="BS317" s="6">
        <v>0</v>
      </c>
      <c r="BT317" s="6">
        <v>0</v>
      </c>
      <c r="BU317" s="6">
        <v>0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>
        <f>0</f>
        <v>0</v>
      </c>
      <c r="CF317">
        <v>0</v>
      </c>
    </row>
    <row r="318" spans="1:84" x14ac:dyDescent="0.25">
      <c r="A318" s="4" t="s">
        <v>503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>
        <v>0</v>
      </c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>
        <v>0</v>
      </c>
      <c r="AR318" t="s">
        <v>503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v>0</v>
      </c>
      <c r="BN318" s="6">
        <v>0</v>
      </c>
      <c r="BO318" s="6">
        <v>0</v>
      </c>
      <c r="BP318" s="6">
        <v>0</v>
      </c>
      <c r="BQ318" s="6">
        <v>0</v>
      </c>
      <c r="BR318" s="6">
        <v>0</v>
      </c>
      <c r="BS318" s="6">
        <v>0</v>
      </c>
      <c r="BT318" s="6">
        <v>0</v>
      </c>
      <c r="BU318" s="6">
        <v>0</v>
      </c>
      <c r="BV318" s="6">
        <v>0</v>
      </c>
      <c r="BW318" s="6">
        <v>0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>
        <f>0</f>
        <v>0</v>
      </c>
      <c r="CF318">
        <v>0</v>
      </c>
    </row>
    <row r="319" spans="1:84" x14ac:dyDescent="0.25">
      <c r="A319" s="4" t="s">
        <v>505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>
        <v>0</v>
      </c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>
        <v>0</v>
      </c>
      <c r="AR319" t="s">
        <v>505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v>0</v>
      </c>
      <c r="BN319" s="6">
        <v>0</v>
      </c>
      <c r="BO319" s="6">
        <v>0</v>
      </c>
      <c r="BP319" s="6">
        <v>0</v>
      </c>
      <c r="BQ319" s="6">
        <v>0</v>
      </c>
      <c r="BR319" s="6">
        <v>0</v>
      </c>
      <c r="BS319" s="6">
        <v>0</v>
      </c>
      <c r="BT319" s="6">
        <v>0</v>
      </c>
      <c r="BU319" s="6">
        <v>0</v>
      </c>
      <c r="BV319" s="6">
        <v>0</v>
      </c>
      <c r="BW319" s="6">
        <v>0</v>
      </c>
      <c r="BX319" s="6">
        <v>0</v>
      </c>
      <c r="BY319" s="6">
        <v>0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>
        <f>0</f>
        <v>0</v>
      </c>
      <c r="CF319">
        <v>0</v>
      </c>
    </row>
    <row r="320" spans="1:84" x14ac:dyDescent="0.25">
      <c r="A320" s="4" t="s">
        <v>513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>
        <v>9293.43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>
        <v>9293.43</v>
      </c>
      <c r="AR320" t="s">
        <v>513</v>
      </c>
      <c r="AS320" s="6">
        <f t="shared" ref="AS320:BP320" si="361">(0)/9293.43</f>
        <v>0</v>
      </c>
      <c r="AT320" s="6">
        <f t="shared" si="361"/>
        <v>0</v>
      </c>
      <c r="AU320" s="6">
        <f t="shared" si="361"/>
        <v>0</v>
      </c>
      <c r="AV320" s="6">
        <f t="shared" si="361"/>
        <v>0</v>
      </c>
      <c r="AW320" s="6">
        <f t="shared" si="361"/>
        <v>0</v>
      </c>
      <c r="AX320" s="6">
        <f t="shared" si="361"/>
        <v>0</v>
      </c>
      <c r="AY320" s="6">
        <f t="shared" si="361"/>
        <v>0</v>
      </c>
      <c r="AZ320" s="6">
        <f t="shared" si="361"/>
        <v>0</v>
      </c>
      <c r="BA320" s="6">
        <f t="shared" si="361"/>
        <v>0</v>
      </c>
      <c r="BB320" s="6">
        <f t="shared" si="361"/>
        <v>0</v>
      </c>
      <c r="BC320" s="6">
        <f t="shared" si="361"/>
        <v>0</v>
      </c>
      <c r="BD320" s="6">
        <f t="shared" si="361"/>
        <v>0</v>
      </c>
      <c r="BE320" s="6">
        <f t="shared" si="361"/>
        <v>0</v>
      </c>
      <c r="BF320" s="6">
        <f t="shared" si="361"/>
        <v>0</v>
      </c>
      <c r="BG320" s="6">
        <f t="shared" si="361"/>
        <v>0</v>
      </c>
      <c r="BH320" s="6">
        <f t="shared" si="361"/>
        <v>0</v>
      </c>
      <c r="BI320" s="6">
        <f t="shared" si="361"/>
        <v>0</v>
      </c>
      <c r="BJ320" s="6">
        <f t="shared" si="361"/>
        <v>0</v>
      </c>
      <c r="BK320" s="6">
        <f t="shared" si="361"/>
        <v>0</v>
      </c>
      <c r="BL320" s="6">
        <f t="shared" si="361"/>
        <v>0</v>
      </c>
      <c r="BM320" s="6">
        <f t="shared" si="361"/>
        <v>0</v>
      </c>
      <c r="BN320" s="6">
        <f t="shared" si="361"/>
        <v>0</v>
      </c>
      <c r="BO320" s="6">
        <f t="shared" si="361"/>
        <v>0</v>
      </c>
      <c r="BP320" s="6">
        <f t="shared" si="361"/>
        <v>0</v>
      </c>
      <c r="BQ320" s="6">
        <v>1</v>
      </c>
      <c r="BR320" s="6">
        <f t="shared" ref="BR320:CD320" si="362">(0)/9293.43</f>
        <v>0</v>
      </c>
      <c r="BS320" s="6">
        <f t="shared" si="362"/>
        <v>0</v>
      </c>
      <c r="BT320" s="6">
        <f t="shared" si="362"/>
        <v>0</v>
      </c>
      <c r="BU320" s="6">
        <f t="shared" si="362"/>
        <v>0</v>
      </c>
      <c r="BV320" s="6">
        <f t="shared" si="362"/>
        <v>0</v>
      </c>
      <c r="BW320" s="6">
        <f t="shared" si="362"/>
        <v>0</v>
      </c>
      <c r="BX320" s="6">
        <f t="shared" si="362"/>
        <v>0</v>
      </c>
      <c r="BY320" s="6">
        <f t="shared" si="362"/>
        <v>0</v>
      </c>
      <c r="BZ320" s="6">
        <f t="shared" si="362"/>
        <v>0</v>
      </c>
      <c r="CA320" s="6">
        <f t="shared" si="362"/>
        <v>0</v>
      </c>
      <c r="CB320" s="6">
        <f t="shared" si="362"/>
        <v>0</v>
      </c>
      <c r="CC320" s="6">
        <f t="shared" si="362"/>
        <v>0</v>
      </c>
      <c r="CD320" s="6">
        <f t="shared" si="362"/>
        <v>0</v>
      </c>
      <c r="CE320">
        <f>0</f>
        <v>0</v>
      </c>
      <c r="CF320">
        <v>9293.43</v>
      </c>
    </row>
    <row r="321" spans="1:84" x14ac:dyDescent="0.25">
      <c r="A321" s="4" t="s">
        <v>509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>
        <v>3097.81</v>
      </c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>
        <v>3097.81</v>
      </c>
      <c r="AR321" t="s">
        <v>509</v>
      </c>
      <c r="AS321" s="6">
        <f t="shared" ref="AS321:BB322" si="363">(0)/3097.81</f>
        <v>0</v>
      </c>
      <c r="AT321" s="6">
        <f t="shared" si="363"/>
        <v>0</v>
      </c>
      <c r="AU321" s="6">
        <f t="shared" si="363"/>
        <v>0</v>
      </c>
      <c r="AV321" s="6">
        <f t="shared" si="363"/>
        <v>0</v>
      </c>
      <c r="AW321" s="6">
        <f t="shared" si="363"/>
        <v>0</v>
      </c>
      <c r="AX321" s="6">
        <f t="shared" si="363"/>
        <v>0</v>
      </c>
      <c r="AY321" s="6">
        <f t="shared" si="363"/>
        <v>0</v>
      </c>
      <c r="AZ321" s="6">
        <f t="shared" si="363"/>
        <v>0</v>
      </c>
      <c r="BA321" s="6">
        <f t="shared" si="363"/>
        <v>0</v>
      </c>
      <c r="BB321" s="6">
        <f t="shared" si="363"/>
        <v>0</v>
      </c>
      <c r="BC321" s="6">
        <f t="shared" ref="BC321:BP322" si="364">(0)/3097.81</f>
        <v>0</v>
      </c>
      <c r="BD321" s="6">
        <f t="shared" si="364"/>
        <v>0</v>
      </c>
      <c r="BE321" s="6">
        <f t="shared" si="364"/>
        <v>0</v>
      </c>
      <c r="BF321" s="6">
        <f t="shared" si="364"/>
        <v>0</v>
      </c>
      <c r="BG321" s="6">
        <f t="shared" si="364"/>
        <v>0</v>
      </c>
      <c r="BH321" s="6">
        <f t="shared" si="364"/>
        <v>0</v>
      </c>
      <c r="BI321" s="6">
        <f t="shared" si="364"/>
        <v>0</v>
      </c>
      <c r="BJ321" s="6">
        <f t="shared" si="364"/>
        <v>0</v>
      </c>
      <c r="BK321" s="6">
        <f t="shared" si="364"/>
        <v>0</v>
      </c>
      <c r="BL321" s="6">
        <f t="shared" si="364"/>
        <v>0</v>
      </c>
      <c r="BM321" s="6">
        <f t="shared" si="364"/>
        <v>0</v>
      </c>
      <c r="BN321" s="6">
        <f t="shared" si="364"/>
        <v>0</v>
      </c>
      <c r="BO321" s="6">
        <f t="shared" si="364"/>
        <v>0</v>
      </c>
      <c r="BP321" s="6">
        <f t="shared" si="364"/>
        <v>0</v>
      </c>
      <c r="BQ321" s="6">
        <v>1</v>
      </c>
      <c r="BR321" s="6">
        <f t="shared" ref="BR321:CD322" si="365">(0)/3097.81</f>
        <v>0</v>
      </c>
      <c r="BS321" s="6">
        <f t="shared" si="365"/>
        <v>0</v>
      </c>
      <c r="BT321" s="6">
        <f t="shared" si="365"/>
        <v>0</v>
      </c>
      <c r="BU321" s="6">
        <f t="shared" si="365"/>
        <v>0</v>
      </c>
      <c r="BV321" s="6">
        <f t="shared" si="365"/>
        <v>0</v>
      </c>
      <c r="BW321" s="6">
        <f t="shared" si="365"/>
        <v>0</v>
      </c>
      <c r="BX321" s="6">
        <f t="shared" si="365"/>
        <v>0</v>
      </c>
      <c r="BY321" s="6">
        <f t="shared" si="365"/>
        <v>0</v>
      </c>
      <c r="BZ321" s="6">
        <f t="shared" si="365"/>
        <v>0</v>
      </c>
      <c r="CA321" s="6">
        <f t="shared" si="365"/>
        <v>0</v>
      </c>
      <c r="CB321" s="6">
        <f t="shared" si="365"/>
        <v>0</v>
      </c>
      <c r="CC321" s="6">
        <f t="shared" si="365"/>
        <v>0</v>
      </c>
      <c r="CD321" s="6">
        <f t="shared" si="365"/>
        <v>0</v>
      </c>
      <c r="CE321">
        <f>0</f>
        <v>0</v>
      </c>
      <c r="CF321">
        <v>3097.81</v>
      </c>
    </row>
    <row r="322" spans="1:84" x14ac:dyDescent="0.25">
      <c r="A322" s="4" t="s">
        <v>510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>
        <v>3097.81</v>
      </c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>
        <v>3097.81</v>
      </c>
      <c r="AR322" t="s">
        <v>510</v>
      </c>
      <c r="AS322" s="6">
        <f t="shared" si="363"/>
        <v>0</v>
      </c>
      <c r="AT322" s="6">
        <f t="shared" si="363"/>
        <v>0</v>
      </c>
      <c r="AU322" s="6">
        <f t="shared" si="363"/>
        <v>0</v>
      </c>
      <c r="AV322" s="6">
        <f t="shared" si="363"/>
        <v>0</v>
      </c>
      <c r="AW322" s="6">
        <f t="shared" si="363"/>
        <v>0</v>
      </c>
      <c r="AX322" s="6">
        <f t="shared" si="363"/>
        <v>0</v>
      </c>
      <c r="AY322" s="6">
        <f t="shared" si="363"/>
        <v>0</v>
      </c>
      <c r="AZ322" s="6">
        <f t="shared" si="363"/>
        <v>0</v>
      </c>
      <c r="BA322" s="6">
        <f t="shared" si="363"/>
        <v>0</v>
      </c>
      <c r="BB322" s="6">
        <f t="shared" si="363"/>
        <v>0</v>
      </c>
      <c r="BC322" s="6">
        <f t="shared" si="364"/>
        <v>0</v>
      </c>
      <c r="BD322" s="6">
        <f t="shared" si="364"/>
        <v>0</v>
      </c>
      <c r="BE322" s="6">
        <f t="shared" si="364"/>
        <v>0</v>
      </c>
      <c r="BF322" s="6">
        <f t="shared" si="364"/>
        <v>0</v>
      </c>
      <c r="BG322" s="6">
        <f t="shared" si="364"/>
        <v>0</v>
      </c>
      <c r="BH322" s="6">
        <f t="shared" si="364"/>
        <v>0</v>
      </c>
      <c r="BI322" s="6">
        <f t="shared" si="364"/>
        <v>0</v>
      </c>
      <c r="BJ322" s="6">
        <f t="shared" si="364"/>
        <v>0</v>
      </c>
      <c r="BK322" s="6">
        <f t="shared" si="364"/>
        <v>0</v>
      </c>
      <c r="BL322" s="6">
        <f t="shared" si="364"/>
        <v>0</v>
      </c>
      <c r="BM322" s="6">
        <f t="shared" si="364"/>
        <v>0</v>
      </c>
      <c r="BN322" s="6">
        <f t="shared" si="364"/>
        <v>0</v>
      </c>
      <c r="BO322" s="6">
        <f t="shared" si="364"/>
        <v>0</v>
      </c>
      <c r="BP322" s="6">
        <f t="shared" si="364"/>
        <v>0</v>
      </c>
      <c r="BQ322" s="6">
        <v>1</v>
      </c>
      <c r="BR322" s="6">
        <f t="shared" si="365"/>
        <v>0</v>
      </c>
      <c r="BS322" s="6">
        <f t="shared" si="365"/>
        <v>0</v>
      </c>
      <c r="BT322" s="6">
        <f t="shared" si="365"/>
        <v>0</v>
      </c>
      <c r="BU322" s="6">
        <f t="shared" si="365"/>
        <v>0</v>
      </c>
      <c r="BV322" s="6">
        <f t="shared" si="365"/>
        <v>0</v>
      </c>
      <c r="BW322" s="6">
        <f t="shared" si="365"/>
        <v>0</v>
      </c>
      <c r="BX322" s="6">
        <f t="shared" si="365"/>
        <v>0</v>
      </c>
      <c r="BY322" s="6">
        <f t="shared" si="365"/>
        <v>0</v>
      </c>
      <c r="BZ322" s="6">
        <f t="shared" si="365"/>
        <v>0</v>
      </c>
      <c r="CA322" s="6">
        <f t="shared" si="365"/>
        <v>0</v>
      </c>
      <c r="CB322" s="6">
        <f t="shared" si="365"/>
        <v>0</v>
      </c>
      <c r="CC322" s="6">
        <f t="shared" si="365"/>
        <v>0</v>
      </c>
      <c r="CD322" s="6">
        <f t="shared" si="365"/>
        <v>0</v>
      </c>
      <c r="CE322">
        <f>0</f>
        <v>0</v>
      </c>
      <c r="CF322">
        <v>3097.81</v>
      </c>
    </row>
    <row r="323" spans="1:84" x14ac:dyDescent="0.25">
      <c r="A323" s="4" t="s">
        <v>511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>
        <v>619.56200000000001</v>
      </c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>
        <v>619.56200000000001</v>
      </c>
      <c r="AR323" t="s">
        <v>511</v>
      </c>
      <c r="AS323" s="6">
        <f t="shared" ref="AS323:BP323" si="366">(0)/619.562</f>
        <v>0</v>
      </c>
      <c r="AT323" s="6">
        <f t="shared" si="366"/>
        <v>0</v>
      </c>
      <c r="AU323" s="6">
        <f t="shared" si="366"/>
        <v>0</v>
      </c>
      <c r="AV323" s="6">
        <f t="shared" si="366"/>
        <v>0</v>
      </c>
      <c r="AW323" s="6">
        <f t="shared" si="366"/>
        <v>0</v>
      </c>
      <c r="AX323" s="6">
        <f t="shared" si="366"/>
        <v>0</v>
      </c>
      <c r="AY323" s="6">
        <f t="shared" si="366"/>
        <v>0</v>
      </c>
      <c r="AZ323" s="6">
        <f t="shared" si="366"/>
        <v>0</v>
      </c>
      <c r="BA323" s="6">
        <f t="shared" si="366"/>
        <v>0</v>
      </c>
      <c r="BB323" s="6">
        <f t="shared" si="366"/>
        <v>0</v>
      </c>
      <c r="BC323" s="6">
        <f t="shared" si="366"/>
        <v>0</v>
      </c>
      <c r="BD323" s="6">
        <f t="shared" si="366"/>
        <v>0</v>
      </c>
      <c r="BE323" s="6">
        <f t="shared" si="366"/>
        <v>0</v>
      </c>
      <c r="BF323" s="6">
        <f t="shared" si="366"/>
        <v>0</v>
      </c>
      <c r="BG323" s="6">
        <f t="shared" si="366"/>
        <v>0</v>
      </c>
      <c r="BH323" s="6">
        <f t="shared" si="366"/>
        <v>0</v>
      </c>
      <c r="BI323" s="6">
        <f t="shared" si="366"/>
        <v>0</v>
      </c>
      <c r="BJ323" s="6">
        <f t="shared" si="366"/>
        <v>0</v>
      </c>
      <c r="BK323" s="6">
        <f t="shared" si="366"/>
        <v>0</v>
      </c>
      <c r="BL323" s="6">
        <f t="shared" si="366"/>
        <v>0</v>
      </c>
      <c r="BM323" s="6">
        <f t="shared" si="366"/>
        <v>0</v>
      </c>
      <c r="BN323" s="6">
        <f t="shared" si="366"/>
        <v>0</v>
      </c>
      <c r="BO323" s="6">
        <f t="shared" si="366"/>
        <v>0</v>
      </c>
      <c r="BP323" s="6">
        <f t="shared" si="366"/>
        <v>0</v>
      </c>
      <c r="BQ323" s="6">
        <v>1</v>
      </c>
      <c r="BR323" s="6">
        <f t="shared" ref="BR323:CD323" si="367">(0)/619.562</f>
        <v>0</v>
      </c>
      <c r="BS323" s="6">
        <f t="shared" si="367"/>
        <v>0</v>
      </c>
      <c r="BT323" s="6">
        <f t="shared" si="367"/>
        <v>0</v>
      </c>
      <c r="BU323" s="6">
        <f t="shared" si="367"/>
        <v>0</v>
      </c>
      <c r="BV323" s="6">
        <f t="shared" si="367"/>
        <v>0</v>
      </c>
      <c r="BW323" s="6">
        <f t="shared" si="367"/>
        <v>0</v>
      </c>
      <c r="BX323" s="6">
        <f t="shared" si="367"/>
        <v>0</v>
      </c>
      <c r="BY323" s="6">
        <f t="shared" si="367"/>
        <v>0</v>
      </c>
      <c r="BZ323" s="6">
        <f t="shared" si="367"/>
        <v>0</v>
      </c>
      <c r="CA323" s="6">
        <f t="shared" si="367"/>
        <v>0</v>
      </c>
      <c r="CB323" s="6">
        <f t="shared" si="367"/>
        <v>0</v>
      </c>
      <c r="CC323" s="6">
        <f t="shared" si="367"/>
        <v>0</v>
      </c>
      <c r="CD323" s="6">
        <f t="shared" si="367"/>
        <v>0</v>
      </c>
      <c r="CE323">
        <f>0</f>
        <v>0</v>
      </c>
      <c r="CF323">
        <v>619.56200000000001</v>
      </c>
    </row>
    <row r="324" spans="1:84" x14ac:dyDescent="0.25">
      <c r="A324" s="4" t="s">
        <v>512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>
        <v>3717.3720000000003</v>
      </c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>
        <v>3717.3720000000003</v>
      </c>
      <c r="AR324" t="s">
        <v>512</v>
      </c>
      <c r="AS324" s="6">
        <f t="shared" ref="AS324:BP324" si="368">(0)/3717.372</f>
        <v>0</v>
      </c>
      <c r="AT324" s="6">
        <f t="shared" si="368"/>
        <v>0</v>
      </c>
      <c r="AU324" s="6">
        <f t="shared" si="368"/>
        <v>0</v>
      </c>
      <c r="AV324" s="6">
        <f t="shared" si="368"/>
        <v>0</v>
      </c>
      <c r="AW324" s="6">
        <f t="shared" si="368"/>
        <v>0</v>
      </c>
      <c r="AX324" s="6">
        <f t="shared" si="368"/>
        <v>0</v>
      </c>
      <c r="AY324" s="6">
        <f t="shared" si="368"/>
        <v>0</v>
      </c>
      <c r="AZ324" s="6">
        <f t="shared" si="368"/>
        <v>0</v>
      </c>
      <c r="BA324" s="6">
        <f t="shared" si="368"/>
        <v>0</v>
      </c>
      <c r="BB324" s="6">
        <f t="shared" si="368"/>
        <v>0</v>
      </c>
      <c r="BC324" s="6">
        <f t="shared" si="368"/>
        <v>0</v>
      </c>
      <c r="BD324" s="6">
        <f t="shared" si="368"/>
        <v>0</v>
      </c>
      <c r="BE324" s="6">
        <f t="shared" si="368"/>
        <v>0</v>
      </c>
      <c r="BF324" s="6">
        <f t="shared" si="368"/>
        <v>0</v>
      </c>
      <c r="BG324" s="6">
        <f t="shared" si="368"/>
        <v>0</v>
      </c>
      <c r="BH324" s="6">
        <f t="shared" si="368"/>
        <v>0</v>
      </c>
      <c r="BI324" s="6">
        <f t="shared" si="368"/>
        <v>0</v>
      </c>
      <c r="BJ324" s="6">
        <f t="shared" si="368"/>
        <v>0</v>
      </c>
      <c r="BK324" s="6">
        <f t="shared" si="368"/>
        <v>0</v>
      </c>
      <c r="BL324" s="6">
        <f t="shared" si="368"/>
        <v>0</v>
      </c>
      <c r="BM324" s="6">
        <f t="shared" si="368"/>
        <v>0</v>
      </c>
      <c r="BN324" s="6">
        <f t="shared" si="368"/>
        <v>0</v>
      </c>
      <c r="BO324" s="6">
        <f t="shared" si="368"/>
        <v>0</v>
      </c>
      <c r="BP324" s="6">
        <f t="shared" si="368"/>
        <v>0</v>
      </c>
      <c r="BQ324" s="6">
        <v>1</v>
      </c>
      <c r="BR324" s="6">
        <f t="shared" ref="BR324:CD324" si="369">(0)/3717.372</f>
        <v>0</v>
      </c>
      <c r="BS324" s="6">
        <f t="shared" si="369"/>
        <v>0</v>
      </c>
      <c r="BT324" s="6">
        <f t="shared" si="369"/>
        <v>0</v>
      </c>
      <c r="BU324" s="6">
        <f t="shared" si="369"/>
        <v>0</v>
      </c>
      <c r="BV324" s="6">
        <f t="shared" si="369"/>
        <v>0</v>
      </c>
      <c r="BW324" s="6">
        <f t="shared" si="369"/>
        <v>0</v>
      </c>
      <c r="BX324" s="6">
        <f t="shared" si="369"/>
        <v>0</v>
      </c>
      <c r="BY324" s="6">
        <f t="shared" si="369"/>
        <v>0</v>
      </c>
      <c r="BZ324" s="6">
        <f t="shared" si="369"/>
        <v>0</v>
      </c>
      <c r="CA324" s="6">
        <f t="shared" si="369"/>
        <v>0</v>
      </c>
      <c r="CB324" s="6">
        <f t="shared" si="369"/>
        <v>0</v>
      </c>
      <c r="CC324" s="6">
        <f t="shared" si="369"/>
        <v>0</v>
      </c>
      <c r="CD324" s="6">
        <f t="shared" si="369"/>
        <v>0</v>
      </c>
      <c r="CE324">
        <f>0</f>
        <v>0</v>
      </c>
      <c r="CF324">
        <v>3717.3720000000003</v>
      </c>
    </row>
    <row r="325" spans="1:84" x14ac:dyDescent="0.25">
      <c r="A325" s="4" t="s">
        <v>514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>
        <v>0</v>
      </c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>
        <v>0</v>
      </c>
      <c r="AR325" t="s">
        <v>514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v>0</v>
      </c>
      <c r="BN325" s="6">
        <v>0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>
        <f>0</f>
        <v>0</v>
      </c>
      <c r="CF325">
        <v>0</v>
      </c>
    </row>
    <row r="326" spans="1:84" x14ac:dyDescent="0.25">
      <c r="A326" s="4" t="s">
        <v>517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>
        <v>0</v>
      </c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>
        <v>0</v>
      </c>
      <c r="AR326" t="s">
        <v>517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v>0</v>
      </c>
      <c r="BN326" s="6">
        <v>0</v>
      </c>
      <c r="BO326" s="6">
        <v>0</v>
      </c>
      <c r="BP326" s="6">
        <v>0</v>
      </c>
      <c r="BQ326" s="6">
        <v>0</v>
      </c>
      <c r="BR326" s="6">
        <v>0</v>
      </c>
      <c r="BS326" s="6">
        <v>0</v>
      </c>
      <c r="BT326" s="6">
        <v>0</v>
      </c>
      <c r="BU326" s="6">
        <v>0</v>
      </c>
      <c r="BV326" s="6">
        <v>0</v>
      </c>
      <c r="BW326" s="6">
        <v>0</v>
      </c>
      <c r="BX326" s="6">
        <v>0</v>
      </c>
      <c r="BY326" s="6">
        <v>0</v>
      </c>
      <c r="BZ326" s="6">
        <v>0</v>
      </c>
      <c r="CA326" s="6">
        <v>0</v>
      </c>
      <c r="CB326" s="6">
        <v>0</v>
      </c>
      <c r="CC326" s="6">
        <v>0</v>
      </c>
      <c r="CD326" s="6">
        <v>0</v>
      </c>
      <c r="CE326">
        <f>0</f>
        <v>0</v>
      </c>
      <c r="CF326">
        <v>0</v>
      </c>
    </row>
    <row r="327" spans="1:84" x14ac:dyDescent="0.25">
      <c r="A327" s="4" t="s">
        <v>515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>
        <v>0</v>
      </c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>
        <v>0</v>
      </c>
      <c r="AR327" t="s">
        <v>515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  <c r="BO327" s="6">
        <v>0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6">
        <v>0</v>
      </c>
      <c r="BV327" s="6">
        <v>0</v>
      </c>
      <c r="BW327" s="6">
        <v>0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>
        <f>0</f>
        <v>0</v>
      </c>
      <c r="CF327">
        <v>0</v>
      </c>
    </row>
    <row r="328" spans="1:84" x14ac:dyDescent="0.25">
      <c r="A328" s="4" t="s">
        <v>516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>
        <v>0</v>
      </c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>
        <v>0</v>
      </c>
      <c r="AR328" t="s">
        <v>516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v>0</v>
      </c>
      <c r="BN328" s="6">
        <v>0</v>
      </c>
      <c r="BO328" s="6">
        <v>0</v>
      </c>
      <c r="BP328" s="6">
        <v>0</v>
      </c>
      <c r="BQ328" s="6">
        <v>0</v>
      </c>
      <c r="BR328" s="6">
        <v>0</v>
      </c>
      <c r="BS328" s="6">
        <v>0</v>
      </c>
      <c r="BT328" s="6">
        <v>0</v>
      </c>
      <c r="BU328" s="6">
        <v>0</v>
      </c>
      <c r="BV328" s="6">
        <v>0</v>
      </c>
      <c r="BW328" s="6">
        <v>0</v>
      </c>
      <c r="BX328" s="6">
        <v>0</v>
      </c>
      <c r="BY328" s="6">
        <v>0</v>
      </c>
      <c r="BZ328" s="6">
        <v>0</v>
      </c>
      <c r="CA328" s="6">
        <v>0</v>
      </c>
      <c r="CB328" s="6">
        <v>0</v>
      </c>
      <c r="CC328" s="6">
        <v>0</v>
      </c>
      <c r="CD328" s="6">
        <v>0</v>
      </c>
      <c r="CE328">
        <f>0</f>
        <v>0</v>
      </c>
      <c r="CF328">
        <v>0</v>
      </c>
    </row>
    <row r="329" spans="1:84" x14ac:dyDescent="0.25">
      <c r="A329" s="4" t="s">
        <v>519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>
        <v>0</v>
      </c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>
        <v>0</v>
      </c>
      <c r="AR329" t="s">
        <v>519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v>0</v>
      </c>
      <c r="BN329" s="6">
        <v>0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0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>
        <f>0</f>
        <v>0</v>
      </c>
      <c r="CF329">
        <v>0</v>
      </c>
    </row>
    <row r="330" spans="1:84" x14ac:dyDescent="0.25">
      <c r="A330" s="4" t="s">
        <v>518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>
        <v>1239.124</v>
      </c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>
        <v>1239.124</v>
      </c>
      <c r="AR330" t="s">
        <v>518</v>
      </c>
      <c r="AS330" s="6">
        <f t="shared" ref="AS330:BP330" si="370">(0)/1239.124</f>
        <v>0</v>
      </c>
      <c r="AT330" s="6">
        <f t="shared" si="370"/>
        <v>0</v>
      </c>
      <c r="AU330" s="6">
        <f t="shared" si="370"/>
        <v>0</v>
      </c>
      <c r="AV330" s="6">
        <f t="shared" si="370"/>
        <v>0</v>
      </c>
      <c r="AW330" s="6">
        <f t="shared" si="370"/>
        <v>0</v>
      </c>
      <c r="AX330" s="6">
        <f t="shared" si="370"/>
        <v>0</v>
      </c>
      <c r="AY330" s="6">
        <f t="shared" si="370"/>
        <v>0</v>
      </c>
      <c r="AZ330" s="6">
        <f t="shared" si="370"/>
        <v>0</v>
      </c>
      <c r="BA330" s="6">
        <f t="shared" si="370"/>
        <v>0</v>
      </c>
      <c r="BB330" s="6">
        <f t="shared" si="370"/>
        <v>0</v>
      </c>
      <c r="BC330" s="6">
        <f t="shared" si="370"/>
        <v>0</v>
      </c>
      <c r="BD330" s="6">
        <f t="shared" si="370"/>
        <v>0</v>
      </c>
      <c r="BE330" s="6">
        <f t="shared" si="370"/>
        <v>0</v>
      </c>
      <c r="BF330" s="6">
        <f t="shared" si="370"/>
        <v>0</v>
      </c>
      <c r="BG330" s="6">
        <f t="shared" si="370"/>
        <v>0</v>
      </c>
      <c r="BH330" s="6">
        <f t="shared" si="370"/>
        <v>0</v>
      </c>
      <c r="BI330" s="6">
        <f t="shared" si="370"/>
        <v>0</v>
      </c>
      <c r="BJ330" s="6">
        <f t="shared" si="370"/>
        <v>0</v>
      </c>
      <c r="BK330" s="6">
        <f t="shared" si="370"/>
        <v>0</v>
      </c>
      <c r="BL330" s="6">
        <f t="shared" si="370"/>
        <v>0</v>
      </c>
      <c r="BM330" s="6">
        <f t="shared" si="370"/>
        <v>0</v>
      </c>
      <c r="BN330" s="6">
        <f t="shared" si="370"/>
        <v>0</v>
      </c>
      <c r="BO330" s="6">
        <f t="shared" si="370"/>
        <v>0</v>
      </c>
      <c r="BP330" s="6">
        <f t="shared" si="370"/>
        <v>0</v>
      </c>
      <c r="BQ330" s="6">
        <v>1</v>
      </c>
      <c r="BR330" s="6">
        <f t="shared" ref="BR330:CD330" si="371">(0)/1239.124</f>
        <v>0</v>
      </c>
      <c r="BS330" s="6">
        <f t="shared" si="371"/>
        <v>0</v>
      </c>
      <c r="BT330" s="6">
        <f t="shared" si="371"/>
        <v>0</v>
      </c>
      <c r="BU330" s="6">
        <f t="shared" si="371"/>
        <v>0</v>
      </c>
      <c r="BV330" s="6">
        <f t="shared" si="371"/>
        <v>0</v>
      </c>
      <c r="BW330" s="6">
        <f t="shared" si="371"/>
        <v>0</v>
      </c>
      <c r="BX330" s="6">
        <f t="shared" si="371"/>
        <v>0</v>
      </c>
      <c r="BY330" s="6">
        <f t="shared" si="371"/>
        <v>0</v>
      </c>
      <c r="BZ330" s="6">
        <f t="shared" si="371"/>
        <v>0</v>
      </c>
      <c r="CA330" s="6">
        <f t="shared" si="371"/>
        <v>0</v>
      </c>
      <c r="CB330" s="6">
        <f t="shared" si="371"/>
        <v>0</v>
      </c>
      <c r="CC330" s="6">
        <f t="shared" si="371"/>
        <v>0</v>
      </c>
      <c r="CD330" s="6">
        <f t="shared" si="371"/>
        <v>0</v>
      </c>
      <c r="CE330">
        <f>0</f>
        <v>0</v>
      </c>
      <c r="CF330">
        <v>1239.124</v>
      </c>
    </row>
    <row r="331" spans="1:84" x14ac:dyDescent="0.25">
      <c r="A331" s="4" t="s">
        <v>522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>
        <v>8673.8680000000004</v>
      </c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>
        <v>8673.8680000000004</v>
      </c>
      <c r="AR331" t="s">
        <v>522</v>
      </c>
      <c r="AS331" s="6">
        <f t="shared" ref="AS331:BP331" si="372">(0)/8673.868</f>
        <v>0</v>
      </c>
      <c r="AT331" s="6">
        <f t="shared" si="372"/>
        <v>0</v>
      </c>
      <c r="AU331" s="6">
        <f t="shared" si="372"/>
        <v>0</v>
      </c>
      <c r="AV331" s="6">
        <f t="shared" si="372"/>
        <v>0</v>
      </c>
      <c r="AW331" s="6">
        <f t="shared" si="372"/>
        <v>0</v>
      </c>
      <c r="AX331" s="6">
        <f t="shared" si="372"/>
        <v>0</v>
      </c>
      <c r="AY331" s="6">
        <f t="shared" si="372"/>
        <v>0</v>
      </c>
      <c r="AZ331" s="6">
        <f t="shared" si="372"/>
        <v>0</v>
      </c>
      <c r="BA331" s="6">
        <f t="shared" si="372"/>
        <v>0</v>
      </c>
      <c r="BB331" s="6">
        <f t="shared" si="372"/>
        <v>0</v>
      </c>
      <c r="BC331" s="6">
        <f t="shared" si="372"/>
        <v>0</v>
      </c>
      <c r="BD331" s="6">
        <f t="shared" si="372"/>
        <v>0</v>
      </c>
      <c r="BE331" s="6">
        <f t="shared" si="372"/>
        <v>0</v>
      </c>
      <c r="BF331" s="6">
        <f t="shared" si="372"/>
        <v>0</v>
      </c>
      <c r="BG331" s="6">
        <f t="shared" si="372"/>
        <v>0</v>
      </c>
      <c r="BH331" s="6">
        <f t="shared" si="372"/>
        <v>0</v>
      </c>
      <c r="BI331" s="6">
        <f t="shared" si="372"/>
        <v>0</v>
      </c>
      <c r="BJ331" s="6">
        <f t="shared" si="372"/>
        <v>0</v>
      </c>
      <c r="BK331" s="6">
        <f t="shared" si="372"/>
        <v>0</v>
      </c>
      <c r="BL331" s="6">
        <f t="shared" si="372"/>
        <v>0</v>
      </c>
      <c r="BM331" s="6">
        <f t="shared" si="372"/>
        <v>0</v>
      </c>
      <c r="BN331" s="6">
        <f t="shared" si="372"/>
        <v>0</v>
      </c>
      <c r="BO331" s="6">
        <f t="shared" si="372"/>
        <v>0</v>
      </c>
      <c r="BP331" s="6">
        <f t="shared" si="372"/>
        <v>0</v>
      </c>
      <c r="BQ331" s="6">
        <v>1</v>
      </c>
      <c r="BR331" s="6">
        <f t="shared" ref="BR331:CD331" si="373">(0)/8673.868</f>
        <v>0</v>
      </c>
      <c r="BS331" s="6">
        <f t="shared" si="373"/>
        <v>0</v>
      </c>
      <c r="BT331" s="6">
        <f t="shared" si="373"/>
        <v>0</v>
      </c>
      <c r="BU331" s="6">
        <f t="shared" si="373"/>
        <v>0</v>
      </c>
      <c r="BV331" s="6">
        <f t="shared" si="373"/>
        <v>0</v>
      </c>
      <c r="BW331" s="6">
        <f t="shared" si="373"/>
        <v>0</v>
      </c>
      <c r="BX331" s="6">
        <f t="shared" si="373"/>
        <v>0</v>
      </c>
      <c r="BY331" s="6">
        <f t="shared" si="373"/>
        <v>0</v>
      </c>
      <c r="BZ331" s="6">
        <f t="shared" si="373"/>
        <v>0</v>
      </c>
      <c r="CA331" s="6">
        <f t="shared" si="373"/>
        <v>0</v>
      </c>
      <c r="CB331" s="6">
        <f t="shared" si="373"/>
        <v>0</v>
      </c>
      <c r="CC331" s="6">
        <f t="shared" si="373"/>
        <v>0</v>
      </c>
      <c r="CD331" s="6">
        <f t="shared" si="373"/>
        <v>0</v>
      </c>
      <c r="CE331">
        <f>0</f>
        <v>0</v>
      </c>
      <c r="CF331">
        <v>8673.8680000000004</v>
      </c>
    </row>
    <row r="332" spans="1:84" x14ac:dyDescent="0.25">
      <c r="A332" s="4" t="s">
        <v>520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>
        <v>12391.24</v>
      </c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>
        <v>12391.24</v>
      </c>
      <c r="AR332" t="s">
        <v>520</v>
      </c>
      <c r="AS332" s="6">
        <f t="shared" ref="AS332:BP332" si="374">(0)/12391.24</f>
        <v>0</v>
      </c>
      <c r="AT332" s="6">
        <f t="shared" si="374"/>
        <v>0</v>
      </c>
      <c r="AU332" s="6">
        <f t="shared" si="374"/>
        <v>0</v>
      </c>
      <c r="AV332" s="6">
        <f t="shared" si="374"/>
        <v>0</v>
      </c>
      <c r="AW332" s="6">
        <f t="shared" si="374"/>
        <v>0</v>
      </c>
      <c r="AX332" s="6">
        <f t="shared" si="374"/>
        <v>0</v>
      </c>
      <c r="AY332" s="6">
        <f t="shared" si="374"/>
        <v>0</v>
      </c>
      <c r="AZ332" s="6">
        <f t="shared" si="374"/>
        <v>0</v>
      </c>
      <c r="BA332" s="6">
        <f t="shared" si="374"/>
        <v>0</v>
      </c>
      <c r="BB332" s="6">
        <f t="shared" si="374"/>
        <v>0</v>
      </c>
      <c r="BC332" s="6">
        <f t="shared" si="374"/>
        <v>0</v>
      </c>
      <c r="BD332" s="6">
        <f t="shared" si="374"/>
        <v>0</v>
      </c>
      <c r="BE332" s="6">
        <f t="shared" si="374"/>
        <v>0</v>
      </c>
      <c r="BF332" s="6">
        <f t="shared" si="374"/>
        <v>0</v>
      </c>
      <c r="BG332" s="6">
        <f t="shared" si="374"/>
        <v>0</v>
      </c>
      <c r="BH332" s="6">
        <f t="shared" si="374"/>
        <v>0</v>
      </c>
      <c r="BI332" s="6">
        <f t="shared" si="374"/>
        <v>0</v>
      </c>
      <c r="BJ332" s="6">
        <f t="shared" si="374"/>
        <v>0</v>
      </c>
      <c r="BK332" s="6">
        <f t="shared" si="374"/>
        <v>0</v>
      </c>
      <c r="BL332" s="6">
        <f t="shared" si="374"/>
        <v>0</v>
      </c>
      <c r="BM332" s="6">
        <f t="shared" si="374"/>
        <v>0</v>
      </c>
      <c r="BN332" s="6">
        <f t="shared" si="374"/>
        <v>0</v>
      </c>
      <c r="BO332" s="6">
        <f t="shared" si="374"/>
        <v>0</v>
      </c>
      <c r="BP332" s="6">
        <f t="shared" si="374"/>
        <v>0</v>
      </c>
      <c r="BQ332" s="6">
        <v>1</v>
      </c>
      <c r="BR332" s="6">
        <f t="shared" ref="BR332:CD332" si="375">(0)/12391.24</f>
        <v>0</v>
      </c>
      <c r="BS332" s="6">
        <f t="shared" si="375"/>
        <v>0</v>
      </c>
      <c r="BT332" s="6">
        <f t="shared" si="375"/>
        <v>0</v>
      </c>
      <c r="BU332" s="6">
        <f t="shared" si="375"/>
        <v>0</v>
      </c>
      <c r="BV332" s="6">
        <f t="shared" si="375"/>
        <v>0</v>
      </c>
      <c r="BW332" s="6">
        <f t="shared" si="375"/>
        <v>0</v>
      </c>
      <c r="BX332" s="6">
        <f t="shared" si="375"/>
        <v>0</v>
      </c>
      <c r="BY332" s="6">
        <f t="shared" si="375"/>
        <v>0</v>
      </c>
      <c r="BZ332" s="6">
        <f t="shared" si="375"/>
        <v>0</v>
      </c>
      <c r="CA332" s="6">
        <f t="shared" si="375"/>
        <v>0</v>
      </c>
      <c r="CB332" s="6">
        <f t="shared" si="375"/>
        <v>0</v>
      </c>
      <c r="CC332" s="6">
        <f t="shared" si="375"/>
        <v>0</v>
      </c>
      <c r="CD332" s="6">
        <f t="shared" si="375"/>
        <v>0</v>
      </c>
      <c r="CE332">
        <f>0</f>
        <v>0</v>
      </c>
      <c r="CF332">
        <v>12391.24</v>
      </c>
    </row>
    <row r="333" spans="1:84" x14ac:dyDescent="0.25">
      <c r="A333" s="4" t="s">
        <v>521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>
        <v>619.56200000000001</v>
      </c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>
        <v>619.56200000000001</v>
      </c>
      <c r="AR333" t="s">
        <v>521</v>
      </c>
      <c r="AS333" s="6">
        <f t="shared" ref="AS333:BP333" si="376">(0)/619.562</f>
        <v>0</v>
      </c>
      <c r="AT333" s="6">
        <f t="shared" si="376"/>
        <v>0</v>
      </c>
      <c r="AU333" s="6">
        <f t="shared" si="376"/>
        <v>0</v>
      </c>
      <c r="AV333" s="6">
        <f t="shared" si="376"/>
        <v>0</v>
      </c>
      <c r="AW333" s="6">
        <f t="shared" si="376"/>
        <v>0</v>
      </c>
      <c r="AX333" s="6">
        <f t="shared" si="376"/>
        <v>0</v>
      </c>
      <c r="AY333" s="6">
        <f t="shared" si="376"/>
        <v>0</v>
      </c>
      <c r="AZ333" s="6">
        <f t="shared" si="376"/>
        <v>0</v>
      </c>
      <c r="BA333" s="6">
        <f t="shared" si="376"/>
        <v>0</v>
      </c>
      <c r="BB333" s="6">
        <f t="shared" si="376"/>
        <v>0</v>
      </c>
      <c r="BC333" s="6">
        <f t="shared" si="376"/>
        <v>0</v>
      </c>
      <c r="BD333" s="6">
        <f t="shared" si="376"/>
        <v>0</v>
      </c>
      <c r="BE333" s="6">
        <f t="shared" si="376"/>
        <v>0</v>
      </c>
      <c r="BF333" s="6">
        <f t="shared" si="376"/>
        <v>0</v>
      </c>
      <c r="BG333" s="6">
        <f t="shared" si="376"/>
        <v>0</v>
      </c>
      <c r="BH333" s="6">
        <f t="shared" si="376"/>
        <v>0</v>
      </c>
      <c r="BI333" s="6">
        <f t="shared" si="376"/>
        <v>0</v>
      </c>
      <c r="BJ333" s="6">
        <f t="shared" si="376"/>
        <v>0</v>
      </c>
      <c r="BK333" s="6">
        <f t="shared" si="376"/>
        <v>0</v>
      </c>
      <c r="BL333" s="6">
        <f t="shared" si="376"/>
        <v>0</v>
      </c>
      <c r="BM333" s="6">
        <f t="shared" si="376"/>
        <v>0</v>
      </c>
      <c r="BN333" s="6">
        <f t="shared" si="376"/>
        <v>0</v>
      </c>
      <c r="BO333" s="6">
        <f t="shared" si="376"/>
        <v>0</v>
      </c>
      <c r="BP333" s="6">
        <f t="shared" si="376"/>
        <v>0</v>
      </c>
      <c r="BQ333" s="6">
        <v>1</v>
      </c>
      <c r="BR333" s="6">
        <f t="shared" ref="BR333:CD333" si="377">(0)/619.562</f>
        <v>0</v>
      </c>
      <c r="BS333" s="6">
        <f t="shared" si="377"/>
        <v>0</v>
      </c>
      <c r="BT333" s="6">
        <f t="shared" si="377"/>
        <v>0</v>
      </c>
      <c r="BU333" s="6">
        <f t="shared" si="377"/>
        <v>0</v>
      </c>
      <c r="BV333" s="6">
        <f t="shared" si="377"/>
        <v>0</v>
      </c>
      <c r="BW333" s="6">
        <f t="shared" si="377"/>
        <v>0</v>
      </c>
      <c r="BX333" s="6">
        <f t="shared" si="377"/>
        <v>0</v>
      </c>
      <c r="BY333" s="6">
        <f t="shared" si="377"/>
        <v>0</v>
      </c>
      <c r="BZ333" s="6">
        <f t="shared" si="377"/>
        <v>0</v>
      </c>
      <c r="CA333" s="6">
        <f t="shared" si="377"/>
        <v>0</v>
      </c>
      <c r="CB333" s="6">
        <f t="shared" si="377"/>
        <v>0</v>
      </c>
      <c r="CC333" s="6">
        <f t="shared" si="377"/>
        <v>0</v>
      </c>
      <c r="CD333" s="6">
        <f t="shared" si="377"/>
        <v>0</v>
      </c>
      <c r="CE333">
        <f>0</f>
        <v>0</v>
      </c>
      <c r="CF333">
        <v>619.56200000000001</v>
      </c>
    </row>
    <row r="334" spans="1:84" x14ac:dyDescent="0.25">
      <c r="A334" s="4" t="s">
        <v>524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>
        <v>6815.1819999999998</v>
      </c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>
        <v>6815.1819999999998</v>
      </c>
      <c r="AR334" t="s">
        <v>524</v>
      </c>
      <c r="AS334" s="6">
        <f t="shared" ref="AS334:BP334" si="378">(0)/6815.182</f>
        <v>0</v>
      </c>
      <c r="AT334" s="6">
        <f t="shared" si="378"/>
        <v>0</v>
      </c>
      <c r="AU334" s="6">
        <f t="shared" si="378"/>
        <v>0</v>
      </c>
      <c r="AV334" s="6">
        <f t="shared" si="378"/>
        <v>0</v>
      </c>
      <c r="AW334" s="6">
        <f t="shared" si="378"/>
        <v>0</v>
      </c>
      <c r="AX334" s="6">
        <f t="shared" si="378"/>
        <v>0</v>
      </c>
      <c r="AY334" s="6">
        <f t="shared" si="378"/>
        <v>0</v>
      </c>
      <c r="AZ334" s="6">
        <f t="shared" si="378"/>
        <v>0</v>
      </c>
      <c r="BA334" s="6">
        <f t="shared" si="378"/>
        <v>0</v>
      </c>
      <c r="BB334" s="6">
        <f t="shared" si="378"/>
        <v>0</v>
      </c>
      <c r="BC334" s="6">
        <f t="shared" si="378"/>
        <v>0</v>
      </c>
      <c r="BD334" s="6">
        <f t="shared" si="378"/>
        <v>0</v>
      </c>
      <c r="BE334" s="6">
        <f t="shared" si="378"/>
        <v>0</v>
      </c>
      <c r="BF334" s="6">
        <f t="shared" si="378"/>
        <v>0</v>
      </c>
      <c r="BG334" s="6">
        <f t="shared" si="378"/>
        <v>0</v>
      </c>
      <c r="BH334" s="6">
        <f t="shared" si="378"/>
        <v>0</v>
      </c>
      <c r="BI334" s="6">
        <f t="shared" si="378"/>
        <v>0</v>
      </c>
      <c r="BJ334" s="6">
        <f t="shared" si="378"/>
        <v>0</v>
      </c>
      <c r="BK334" s="6">
        <f t="shared" si="378"/>
        <v>0</v>
      </c>
      <c r="BL334" s="6">
        <f t="shared" si="378"/>
        <v>0</v>
      </c>
      <c r="BM334" s="6">
        <f t="shared" si="378"/>
        <v>0</v>
      </c>
      <c r="BN334" s="6">
        <f t="shared" si="378"/>
        <v>0</v>
      </c>
      <c r="BO334" s="6">
        <f t="shared" si="378"/>
        <v>0</v>
      </c>
      <c r="BP334" s="6">
        <f t="shared" si="378"/>
        <v>0</v>
      </c>
      <c r="BQ334" s="6">
        <v>1</v>
      </c>
      <c r="BR334" s="6">
        <f t="shared" ref="BR334:CD334" si="379">(0)/6815.182</f>
        <v>0</v>
      </c>
      <c r="BS334" s="6">
        <f t="shared" si="379"/>
        <v>0</v>
      </c>
      <c r="BT334" s="6">
        <f t="shared" si="379"/>
        <v>0</v>
      </c>
      <c r="BU334" s="6">
        <f t="shared" si="379"/>
        <v>0</v>
      </c>
      <c r="BV334" s="6">
        <f t="shared" si="379"/>
        <v>0</v>
      </c>
      <c r="BW334" s="6">
        <f t="shared" si="379"/>
        <v>0</v>
      </c>
      <c r="BX334" s="6">
        <f t="shared" si="379"/>
        <v>0</v>
      </c>
      <c r="BY334" s="6">
        <f t="shared" si="379"/>
        <v>0</v>
      </c>
      <c r="BZ334" s="6">
        <f t="shared" si="379"/>
        <v>0</v>
      </c>
      <c r="CA334" s="6">
        <f t="shared" si="379"/>
        <v>0</v>
      </c>
      <c r="CB334" s="6">
        <f t="shared" si="379"/>
        <v>0</v>
      </c>
      <c r="CC334" s="6">
        <f t="shared" si="379"/>
        <v>0</v>
      </c>
      <c r="CD334" s="6">
        <f t="shared" si="379"/>
        <v>0</v>
      </c>
      <c r="CE334">
        <f>0</f>
        <v>0</v>
      </c>
      <c r="CF334">
        <v>6815.1819999999998</v>
      </c>
    </row>
    <row r="335" spans="1:84" x14ac:dyDescent="0.25">
      <c r="A335" s="4" t="s">
        <v>523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>
        <v>0</v>
      </c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>
        <v>0</v>
      </c>
      <c r="AR335" t="s">
        <v>523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v>0</v>
      </c>
      <c r="BN335" s="6">
        <v>0</v>
      </c>
      <c r="BO335" s="6">
        <v>0</v>
      </c>
      <c r="BP335" s="6">
        <v>0</v>
      </c>
      <c r="BQ335" s="6">
        <v>0</v>
      </c>
      <c r="BR335" s="6">
        <v>0</v>
      </c>
      <c r="BS335" s="6">
        <v>0</v>
      </c>
      <c r="BT335" s="6">
        <v>0</v>
      </c>
      <c r="BU335" s="6">
        <v>0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>
        <f>0</f>
        <v>0</v>
      </c>
      <c r="CF335">
        <v>0</v>
      </c>
    </row>
    <row r="336" spans="1:84" x14ac:dyDescent="0.25">
      <c r="A336" s="4" t="s">
        <v>526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>
        <v>2478.248</v>
      </c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>
        <v>2478.248</v>
      </c>
      <c r="AR336" t="s">
        <v>526</v>
      </c>
      <c r="AS336" s="6">
        <f t="shared" ref="AS336:BP336" si="380">(0)/2478.248</f>
        <v>0</v>
      </c>
      <c r="AT336" s="6">
        <f t="shared" si="380"/>
        <v>0</v>
      </c>
      <c r="AU336" s="6">
        <f t="shared" si="380"/>
        <v>0</v>
      </c>
      <c r="AV336" s="6">
        <f t="shared" si="380"/>
        <v>0</v>
      </c>
      <c r="AW336" s="6">
        <f t="shared" si="380"/>
        <v>0</v>
      </c>
      <c r="AX336" s="6">
        <f t="shared" si="380"/>
        <v>0</v>
      </c>
      <c r="AY336" s="6">
        <f t="shared" si="380"/>
        <v>0</v>
      </c>
      <c r="AZ336" s="6">
        <f t="shared" si="380"/>
        <v>0</v>
      </c>
      <c r="BA336" s="6">
        <f t="shared" si="380"/>
        <v>0</v>
      </c>
      <c r="BB336" s="6">
        <f t="shared" si="380"/>
        <v>0</v>
      </c>
      <c r="BC336" s="6">
        <f t="shared" si="380"/>
        <v>0</v>
      </c>
      <c r="BD336" s="6">
        <f t="shared" si="380"/>
        <v>0</v>
      </c>
      <c r="BE336" s="6">
        <f t="shared" si="380"/>
        <v>0</v>
      </c>
      <c r="BF336" s="6">
        <f t="shared" si="380"/>
        <v>0</v>
      </c>
      <c r="BG336" s="6">
        <f t="shared" si="380"/>
        <v>0</v>
      </c>
      <c r="BH336" s="6">
        <f t="shared" si="380"/>
        <v>0</v>
      </c>
      <c r="BI336" s="6">
        <f t="shared" si="380"/>
        <v>0</v>
      </c>
      <c r="BJ336" s="6">
        <f t="shared" si="380"/>
        <v>0</v>
      </c>
      <c r="BK336" s="6">
        <f t="shared" si="380"/>
        <v>0</v>
      </c>
      <c r="BL336" s="6">
        <f t="shared" si="380"/>
        <v>0</v>
      </c>
      <c r="BM336" s="6">
        <f t="shared" si="380"/>
        <v>0</v>
      </c>
      <c r="BN336" s="6">
        <f t="shared" si="380"/>
        <v>0</v>
      </c>
      <c r="BO336" s="6">
        <f t="shared" si="380"/>
        <v>0</v>
      </c>
      <c r="BP336" s="6">
        <f t="shared" si="380"/>
        <v>0</v>
      </c>
      <c r="BQ336" s="6">
        <v>1</v>
      </c>
      <c r="BR336" s="6">
        <f t="shared" ref="BR336:CD336" si="381">(0)/2478.248</f>
        <v>0</v>
      </c>
      <c r="BS336" s="6">
        <f t="shared" si="381"/>
        <v>0</v>
      </c>
      <c r="BT336" s="6">
        <f t="shared" si="381"/>
        <v>0</v>
      </c>
      <c r="BU336" s="6">
        <f t="shared" si="381"/>
        <v>0</v>
      </c>
      <c r="BV336" s="6">
        <f t="shared" si="381"/>
        <v>0</v>
      </c>
      <c r="BW336" s="6">
        <f t="shared" si="381"/>
        <v>0</v>
      </c>
      <c r="BX336" s="6">
        <f t="shared" si="381"/>
        <v>0</v>
      </c>
      <c r="BY336" s="6">
        <f t="shared" si="381"/>
        <v>0</v>
      </c>
      <c r="BZ336" s="6">
        <f t="shared" si="381"/>
        <v>0</v>
      </c>
      <c r="CA336" s="6">
        <f t="shared" si="381"/>
        <v>0</v>
      </c>
      <c r="CB336" s="6">
        <f t="shared" si="381"/>
        <v>0</v>
      </c>
      <c r="CC336" s="6">
        <f t="shared" si="381"/>
        <v>0</v>
      </c>
      <c r="CD336" s="6">
        <f t="shared" si="381"/>
        <v>0</v>
      </c>
      <c r="CE336">
        <f>0</f>
        <v>0</v>
      </c>
      <c r="CF336">
        <v>2478.248</v>
      </c>
    </row>
    <row r="337" spans="1:84" x14ac:dyDescent="0.25">
      <c r="A337" s="4" t="s">
        <v>525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>
        <v>3717.3720000000003</v>
      </c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>
        <v>3717.3720000000003</v>
      </c>
      <c r="AR337" t="s">
        <v>525</v>
      </c>
      <c r="AS337" s="6">
        <f t="shared" ref="AS337:BP337" si="382">(0)/3717.372</f>
        <v>0</v>
      </c>
      <c r="AT337" s="6">
        <f t="shared" si="382"/>
        <v>0</v>
      </c>
      <c r="AU337" s="6">
        <f t="shared" si="382"/>
        <v>0</v>
      </c>
      <c r="AV337" s="6">
        <f t="shared" si="382"/>
        <v>0</v>
      </c>
      <c r="AW337" s="6">
        <f t="shared" si="382"/>
        <v>0</v>
      </c>
      <c r="AX337" s="6">
        <f t="shared" si="382"/>
        <v>0</v>
      </c>
      <c r="AY337" s="6">
        <f t="shared" si="382"/>
        <v>0</v>
      </c>
      <c r="AZ337" s="6">
        <f t="shared" si="382"/>
        <v>0</v>
      </c>
      <c r="BA337" s="6">
        <f t="shared" si="382"/>
        <v>0</v>
      </c>
      <c r="BB337" s="6">
        <f t="shared" si="382"/>
        <v>0</v>
      </c>
      <c r="BC337" s="6">
        <f t="shared" si="382"/>
        <v>0</v>
      </c>
      <c r="BD337" s="6">
        <f t="shared" si="382"/>
        <v>0</v>
      </c>
      <c r="BE337" s="6">
        <f t="shared" si="382"/>
        <v>0</v>
      </c>
      <c r="BF337" s="6">
        <f t="shared" si="382"/>
        <v>0</v>
      </c>
      <c r="BG337" s="6">
        <f t="shared" si="382"/>
        <v>0</v>
      </c>
      <c r="BH337" s="6">
        <f t="shared" si="382"/>
        <v>0</v>
      </c>
      <c r="BI337" s="6">
        <f t="shared" si="382"/>
        <v>0</v>
      </c>
      <c r="BJ337" s="6">
        <f t="shared" si="382"/>
        <v>0</v>
      </c>
      <c r="BK337" s="6">
        <f t="shared" si="382"/>
        <v>0</v>
      </c>
      <c r="BL337" s="6">
        <f t="shared" si="382"/>
        <v>0</v>
      </c>
      <c r="BM337" s="6">
        <f t="shared" si="382"/>
        <v>0</v>
      </c>
      <c r="BN337" s="6">
        <f t="shared" si="382"/>
        <v>0</v>
      </c>
      <c r="BO337" s="6">
        <f t="shared" si="382"/>
        <v>0</v>
      </c>
      <c r="BP337" s="6">
        <f t="shared" si="382"/>
        <v>0</v>
      </c>
      <c r="BQ337" s="6">
        <v>1</v>
      </c>
      <c r="BR337" s="6">
        <f t="shared" ref="BR337:CD337" si="383">(0)/3717.372</f>
        <v>0</v>
      </c>
      <c r="BS337" s="6">
        <f t="shared" si="383"/>
        <v>0</v>
      </c>
      <c r="BT337" s="6">
        <f t="shared" si="383"/>
        <v>0</v>
      </c>
      <c r="BU337" s="6">
        <f t="shared" si="383"/>
        <v>0</v>
      </c>
      <c r="BV337" s="6">
        <f t="shared" si="383"/>
        <v>0</v>
      </c>
      <c r="BW337" s="6">
        <f t="shared" si="383"/>
        <v>0</v>
      </c>
      <c r="BX337" s="6">
        <f t="shared" si="383"/>
        <v>0</v>
      </c>
      <c r="BY337" s="6">
        <f t="shared" si="383"/>
        <v>0</v>
      </c>
      <c r="BZ337" s="6">
        <f t="shared" si="383"/>
        <v>0</v>
      </c>
      <c r="CA337" s="6">
        <f t="shared" si="383"/>
        <v>0</v>
      </c>
      <c r="CB337" s="6">
        <f t="shared" si="383"/>
        <v>0</v>
      </c>
      <c r="CC337" s="6">
        <f t="shared" si="383"/>
        <v>0</v>
      </c>
      <c r="CD337" s="6">
        <f t="shared" si="383"/>
        <v>0</v>
      </c>
      <c r="CE337">
        <f>0</f>
        <v>0</v>
      </c>
      <c r="CF337">
        <v>3717.3720000000003</v>
      </c>
    </row>
    <row r="338" spans="1:84" x14ac:dyDescent="0.25">
      <c r="A338" s="4" t="s">
        <v>528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>
        <v>2478.248</v>
      </c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>
        <v>2478.248</v>
      </c>
      <c r="AR338" t="s">
        <v>528</v>
      </c>
      <c r="AS338" s="6">
        <f t="shared" ref="AS338:BP338" si="384">(0)/2478.248</f>
        <v>0</v>
      </c>
      <c r="AT338" s="6">
        <f t="shared" si="384"/>
        <v>0</v>
      </c>
      <c r="AU338" s="6">
        <f t="shared" si="384"/>
        <v>0</v>
      </c>
      <c r="AV338" s="6">
        <f t="shared" si="384"/>
        <v>0</v>
      </c>
      <c r="AW338" s="6">
        <f t="shared" si="384"/>
        <v>0</v>
      </c>
      <c r="AX338" s="6">
        <f t="shared" si="384"/>
        <v>0</v>
      </c>
      <c r="AY338" s="6">
        <f t="shared" si="384"/>
        <v>0</v>
      </c>
      <c r="AZ338" s="6">
        <f t="shared" si="384"/>
        <v>0</v>
      </c>
      <c r="BA338" s="6">
        <f t="shared" si="384"/>
        <v>0</v>
      </c>
      <c r="BB338" s="6">
        <f t="shared" si="384"/>
        <v>0</v>
      </c>
      <c r="BC338" s="6">
        <f t="shared" si="384"/>
        <v>0</v>
      </c>
      <c r="BD338" s="6">
        <f t="shared" si="384"/>
        <v>0</v>
      </c>
      <c r="BE338" s="6">
        <f t="shared" si="384"/>
        <v>0</v>
      </c>
      <c r="BF338" s="6">
        <f t="shared" si="384"/>
        <v>0</v>
      </c>
      <c r="BG338" s="6">
        <f t="shared" si="384"/>
        <v>0</v>
      </c>
      <c r="BH338" s="6">
        <f t="shared" si="384"/>
        <v>0</v>
      </c>
      <c r="BI338" s="6">
        <f t="shared" si="384"/>
        <v>0</v>
      </c>
      <c r="BJ338" s="6">
        <f t="shared" si="384"/>
        <v>0</v>
      </c>
      <c r="BK338" s="6">
        <f t="shared" si="384"/>
        <v>0</v>
      </c>
      <c r="BL338" s="6">
        <f t="shared" si="384"/>
        <v>0</v>
      </c>
      <c r="BM338" s="6">
        <f t="shared" si="384"/>
        <v>0</v>
      </c>
      <c r="BN338" s="6">
        <f t="shared" si="384"/>
        <v>0</v>
      </c>
      <c r="BO338" s="6">
        <f t="shared" si="384"/>
        <v>0</v>
      </c>
      <c r="BP338" s="6">
        <f t="shared" si="384"/>
        <v>0</v>
      </c>
      <c r="BQ338" s="6">
        <v>1</v>
      </c>
      <c r="BR338" s="6">
        <f t="shared" ref="BR338:CD338" si="385">(0)/2478.248</f>
        <v>0</v>
      </c>
      <c r="BS338" s="6">
        <f t="shared" si="385"/>
        <v>0</v>
      </c>
      <c r="BT338" s="6">
        <f t="shared" si="385"/>
        <v>0</v>
      </c>
      <c r="BU338" s="6">
        <f t="shared" si="385"/>
        <v>0</v>
      </c>
      <c r="BV338" s="6">
        <f t="shared" si="385"/>
        <v>0</v>
      </c>
      <c r="BW338" s="6">
        <f t="shared" si="385"/>
        <v>0</v>
      </c>
      <c r="BX338" s="6">
        <f t="shared" si="385"/>
        <v>0</v>
      </c>
      <c r="BY338" s="6">
        <f t="shared" si="385"/>
        <v>0</v>
      </c>
      <c r="BZ338" s="6">
        <f t="shared" si="385"/>
        <v>0</v>
      </c>
      <c r="CA338" s="6">
        <f t="shared" si="385"/>
        <v>0</v>
      </c>
      <c r="CB338" s="6">
        <f t="shared" si="385"/>
        <v>0</v>
      </c>
      <c r="CC338" s="6">
        <f t="shared" si="385"/>
        <v>0</v>
      </c>
      <c r="CD338" s="6">
        <f t="shared" si="385"/>
        <v>0</v>
      </c>
      <c r="CE338">
        <f>0</f>
        <v>0</v>
      </c>
      <c r="CF338">
        <v>2478.248</v>
      </c>
    </row>
    <row r="339" spans="1:84" x14ac:dyDescent="0.25">
      <c r="A339" s="4" t="s">
        <v>527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>
        <v>0</v>
      </c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>
        <v>0</v>
      </c>
      <c r="AR339" t="s">
        <v>527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v>0</v>
      </c>
      <c r="BN339" s="6">
        <v>0</v>
      </c>
      <c r="BO339" s="6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0</v>
      </c>
      <c r="BZ339" s="6">
        <v>0</v>
      </c>
      <c r="CA339" s="6">
        <v>0</v>
      </c>
      <c r="CB339" s="6">
        <v>0</v>
      </c>
      <c r="CC339" s="6">
        <v>0</v>
      </c>
      <c r="CD339" s="6">
        <v>0</v>
      </c>
      <c r="CE339">
        <f>0</f>
        <v>0</v>
      </c>
      <c r="CF339">
        <v>0</v>
      </c>
    </row>
    <row r="340" spans="1:84" x14ac:dyDescent="0.25">
      <c r="A340" s="4" t="s">
        <v>530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>
        <v>0</v>
      </c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>
        <v>0</v>
      </c>
      <c r="AR340" t="s">
        <v>530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v>0</v>
      </c>
      <c r="BN340" s="6">
        <v>0</v>
      </c>
      <c r="BO340" s="6">
        <v>0</v>
      </c>
      <c r="BP340" s="6">
        <v>0</v>
      </c>
      <c r="BQ340" s="6">
        <v>0</v>
      </c>
      <c r="BR340" s="6">
        <v>0</v>
      </c>
      <c r="BS340" s="6">
        <v>0</v>
      </c>
      <c r="BT340" s="6">
        <v>0</v>
      </c>
      <c r="BU340" s="6">
        <v>0</v>
      </c>
      <c r="BV340" s="6">
        <v>0</v>
      </c>
      <c r="BW340" s="6">
        <v>0</v>
      </c>
      <c r="BX340" s="6">
        <v>0</v>
      </c>
      <c r="BY340" s="6">
        <v>0</v>
      </c>
      <c r="BZ340" s="6">
        <v>0</v>
      </c>
      <c r="CA340" s="6">
        <v>0</v>
      </c>
      <c r="CB340" s="6">
        <v>0</v>
      </c>
      <c r="CC340" s="6">
        <v>0</v>
      </c>
      <c r="CD340" s="6">
        <v>0</v>
      </c>
      <c r="CE340">
        <f>0</f>
        <v>0</v>
      </c>
      <c r="CF340">
        <v>0</v>
      </c>
    </row>
    <row r="341" spans="1:84" x14ac:dyDescent="0.25">
      <c r="A341" s="4" t="s">
        <v>531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>
        <v>0</v>
      </c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>
        <v>0</v>
      </c>
      <c r="AR341" t="s">
        <v>531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v>0</v>
      </c>
      <c r="BN341" s="6">
        <v>0</v>
      </c>
      <c r="BO341" s="6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0</v>
      </c>
      <c r="BU341" s="6">
        <v>0</v>
      </c>
      <c r="BV341" s="6">
        <v>0</v>
      </c>
      <c r="BW341" s="6">
        <v>0</v>
      </c>
      <c r="BX341" s="6">
        <v>0</v>
      </c>
      <c r="BY341" s="6">
        <v>0</v>
      </c>
      <c r="BZ341" s="6">
        <v>0</v>
      </c>
      <c r="CA341" s="6">
        <v>0</v>
      </c>
      <c r="CB341" s="6">
        <v>0</v>
      </c>
      <c r="CC341" s="6">
        <v>0</v>
      </c>
      <c r="CD341" s="6">
        <v>0</v>
      </c>
      <c r="CE341">
        <f>0</f>
        <v>0</v>
      </c>
      <c r="CF341">
        <v>0</v>
      </c>
    </row>
    <row r="342" spans="1:84" x14ac:dyDescent="0.25">
      <c r="A342" s="4" t="s">
        <v>532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>
        <v>0</v>
      </c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>
        <v>0</v>
      </c>
      <c r="AR342" t="s">
        <v>532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v>0</v>
      </c>
      <c r="BN342" s="6">
        <v>0</v>
      </c>
      <c r="BO342" s="6">
        <v>0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>
        <f>0</f>
        <v>0</v>
      </c>
      <c r="CF342">
        <v>0</v>
      </c>
    </row>
    <row r="343" spans="1:84" x14ac:dyDescent="0.25">
      <c r="A343" s="4" t="s">
        <v>533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>
        <v>619.56200000000001</v>
      </c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>
        <v>619.56200000000001</v>
      </c>
      <c r="AR343" t="s">
        <v>533</v>
      </c>
      <c r="AS343" s="6">
        <f t="shared" ref="AS343:BP343" si="386">(0)/619.562</f>
        <v>0</v>
      </c>
      <c r="AT343" s="6">
        <f t="shared" si="386"/>
        <v>0</v>
      </c>
      <c r="AU343" s="6">
        <f t="shared" si="386"/>
        <v>0</v>
      </c>
      <c r="AV343" s="6">
        <f t="shared" si="386"/>
        <v>0</v>
      </c>
      <c r="AW343" s="6">
        <f t="shared" si="386"/>
        <v>0</v>
      </c>
      <c r="AX343" s="6">
        <f t="shared" si="386"/>
        <v>0</v>
      </c>
      <c r="AY343" s="6">
        <f t="shared" si="386"/>
        <v>0</v>
      </c>
      <c r="AZ343" s="6">
        <f t="shared" si="386"/>
        <v>0</v>
      </c>
      <c r="BA343" s="6">
        <f t="shared" si="386"/>
        <v>0</v>
      </c>
      <c r="BB343" s="6">
        <f t="shared" si="386"/>
        <v>0</v>
      </c>
      <c r="BC343" s="6">
        <f t="shared" si="386"/>
        <v>0</v>
      </c>
      <c r="BD343" s="6">
        <f t="shared" si="386"/>
        <v>0</v>
      </c>
      <c r="BE343" s="6">
        <f t="shared" si="386"/>
        <v>0</v>
      </c>
      <c r="BF343" s="6">
        <f t="shared" si="386"/>
        <v>0</v>
      </c>
      <c r="BG343" s="6">
        <f t="shared" si="386"/>
        <v>0</v>
      </c>
      <c r="BH343" s="6">
        <f t="shared" si="386"/>
        <v>0</v>
      </c>
      <c r="BI343" s="6">
        <f t="shared" si="386"/>
        <v>0</v>
      </c>
      <c r="BJ343" s="6">
        <f t="shared" si="386"/>
        <v>0</v>
      </c>
      <c r="BK343" s="6">
        <f t="shared" si="386"/>
        <v>0</v>
      </c>
      <c r="BL343" s="6">
        <f t="shared" si="386"/>
        <v>0</v>
      </c>
      <c r="BM343" s="6">
        <f t="shared" si="386"/>
        <v>0</v>
      </c>
      <c r="BN343" s="6">
        <f t="shared" si="386"/>
        <v>0</v>
      </c>
      <c r="BO343" s="6">
        <f t="shared" si="386"/>
        <v>0</v>
      </c>
      <c r="BP343" s="6">
        <f t="shared" si="386"/>
        <v>0</v>
      </c>
      <c r="BQ343" s="6">
        <v>1</v>
      </c>
      <c r="BR343" s="6">
        <f t="shared" ref="BR343:CD343" si="387">(0)/619.562</f>
        <v>0</v>
      </c>
      <c r="BS343" s="6">
        <f t="shared" si="387"/>
        <v>0</v>
      </c>
      <c r="BT343" s="6">
        <f t="shared" si="387"/>
        <v>0</v>
      </c>
      <c r="BU343" s="6">
        <f t="shared" si="387"/>
        <v>0</v>
      </c>
      <c r="BV343" s="6">
        <f t="shared" si="387"/>
        <v>0</v>
      </c>
      <c r="BW343" s="6">
        <f t="shared" si="387"/>
        <v>0</v>
      </c>
      <c r="BX343" s="6">
        <f t="shared" si="387"/>
        <v>0</v>
      </c>
      <c r="BY343" s="6">
        <f t="shared" si="387"/>
        <v>0</v>
      </c>
      <c r="BZ343" s="6">
        <f t="shared" si="387"/>
        <v>0</v>
      </c>
      <c r="CA343" s="6">
        <f t="shared" si="387"/>
        <v>0</v>
      </c>
      <c r="CB343" s="6">
        <f t="shared" si="387"/>
        <v>0</v>
      </c>
      <c r="CC343" s="6">
        <f t="shared" si="387"/>
        <v>0</v>
      </c>
      <c r="CD343" s="6">
        <f t="shared" si="387"/>
        <v>0</v>
      </c>
      <c r="CE343">
        <f>0</f>
        <v>0</v>
      </c>
      <c r="CF343">
        <v>619.56200000000001</v>
      </c>
    </row>
    <row r="344" spans="1:84" x14ac:dyDescent="0.25">
      <c r="A344" s="4" t="s">
        <v>534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>
        <v>0</v>
      </c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>
        <v>0</v>
      </c>
      <c r="AR344" t="s">
        <v>534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v>0</v>
      </c>
      <c r="BN344" s="6">
        <v>0</v>
      </c>
      <c r="BO344" s="6">
        <v>0</v>
      </c>
      <c r="BP344" s="6">
        <v>0</v>
      </c>
      <c r="BQ344" s="6">
        <v>0</v>
      </c>
      <c r="BR344" s="6">
        <v>0</v>
      </c>
      <c r="BS344" s="6">
        <v>0</v>
      </c>
      <c r="BT344" s="6">
        <v>0</v>
      </c>
      <c r="BU344" s="6">
        <v>0</v>
      </c>
      <c r="BV344" s="6">
        <v>0</v>
      </c>
      <c r="BW344" s="6">
        <v>0</v>
      </c>
      <c r="BX344" s="6">
        <v>0</v>
      </c>
      <c r="BY344" s="6">
        <v>0</v>
      </c>
      <c r="BZ344" s="6">
        <v>0</v>
      </c>
      <c r="CA344" s="6">
        <v>0</v>
      </c>
      <c r="CB344" s="6">
        <v>0</v>
      </c>
      <c r="CC344" s="6">
        <v>0</v>
      </c>
      <c r="CD344" s="6">
        <v>0</v>
      </c>
      <c r="CE344">
        <f>0</f>
        <v>0</v>
      </c>
      <c r="CF344">
        <v>0</v>
      </c>
    </row>
    <row r="345" spans="1:84" x14ac:dyDescent="0.25">
      <c r="A345" s="4" t="s">
        <v>535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>
        <v>0</v>
      </c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>
        <v>0</v>
      </c>
      <c r="AR345" t="s">
        <v>535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v>0</v>
      </c>
      <c r="BN345" s="6">
        <v>0</v>
      </c>
      <c r="BO345" s="6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>
        <f>0</f>
        <v>0</v>
      </c>
      <c r="CF345">
        <v>0</v>
      </c>
    </row>
    <row r="346" spans="1:84" x14ac:dyDescent="0.25">
      <c r="A346" s="4" t="s">
        <v>536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>
        <v>0</v>
      </c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>
        <v>0</v>
      </c>
      <c r="AR346" t="s">
        <v>536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v>0</v>
      </c>
      <c r="BN346" s="6">
        <v>0</v>
      </c>
      <c r="BO346" s="6">
        <v>0</v>
      </c>
      <c r="BP346" s="6">
        <v>0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>
        <f>0</f>
        <v>0</v>
      </c>
      <c r="CF346">
        <v>0</v>
      </c>
    </row>
    <row r="347" spans="1:84" x14ac:dyDescent="0.25">
      <c r="A347" s="4" t="s">
        <v>537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>
        <v>3097.81</v>
      </c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>
        <v>3097.81</v>
      </c>
      <c r="AR347" t="s">
        <v>537</v>
      </c>
      <c r="AS347" s="6">
        <f t="shared" ref="AS347:BP347" si="388">(0)/3097.81</f>
        <v>0</v>
      </c>
      <c r="AT347" s="6">
        <f t="shared" si="388"/>
        <v>0</v>
      </c>
      <c r="AU347" s="6">
        <f t="shared" si="388"/>
        <v>0</v>
      </c>
      <c r="AV347" s="6">
        <f t="shared" si="388"/>
        <v>0</v>
      </c>
      <c r="AW347" s="6">
        <f t="shared" si="388"/>
        <v>0</v>
      </c>
      <c r="AX347" s="6">
        <f t="shared" si="388"/>
        <v>0</v>
      </c>
      <c r="AY347" s="6">
        <f t="shared" si="388"/>
        <v>0</v>
      </c>
      <c r="AZ347" s="6">
        <f t="shared" si="388"/>
        <v>0</v>
      </c>
      <c r="BA347" s="6">
        <f t="shared" si="388"/>
        <v>0</v>
      </c>
      <c r="BB347" s="6">
        <f t="shared" si="388"/>
        <v>0</v>
      </c>
      <c r="BC347" s="6">
        <f t="shared" si="388"/>
        <v>0</v>
      </c>
      <c r="BD347" s="6">
        <f t="shared" si="388"/>
        <v>0</v>
      </c>
      <c r="BE347" s="6">
        <f t="shared" si="388"/>
        <v>0</v>
      </c>
      <c r="BF347" s="6">
        <f t="shared" si="388"/>
        <v>0</v>
      </c>
      <c r="BG347" s="6">
        <f t="shared" si="388"/>
        <v>0</v>
      </c>
      <c r="BH347" s="6">
        <f t="shared" si="388"/>
        <v>0</v>
      </c>
      <c r="BI347" s="6">
        <f t="shared" si="388"/>
        <v>0</v>
      </c>
      <c r="BJ347" s="6">
        <f t="shared" si="388"/>
        <v>0</v>
      </c>
      <c r="BK347" s="6">
        <f t="shared" si="388"/>
        <v>0</v>
      </c>
      <c r="BL347" s="6">
        <f t="shared" si="388"/>
        <v>0</v>
      </c>
      <c r="BM347" s="6">
        <f t="shared" si="388"/>
        <v>0</v>
      </c>
      <c r="BN347" s="6">
        <f t="shared" si="388"/>
        <v>0</v>
      </c>
      <c r="BO347" s="6">
        <f t="shared" si="388"/>
        <v>0</v>
      </c>
      <c r="BP347" s="6">
        <f t="shared" si="388"/>
        <v>0</v>
      </c>
      <c r="BQ347" s="6">
        <v>1</v>
      </c>
      <c r="BR347" s="6">
        <f t="shared" ref="BR347:CD347" si="389">(0)/3097.81</f>
        <v>0</v>
      </c>
      <c r="BS347" s="6">
        <f t="shared" si="389"/>
        <v>0</v>
      </c>
      <c r="BT347" s="6">
        <f t="shared" si="389"/>
        <v>0</v>
      </c>
      <c r="BU347" s="6">
        <f t="shared" si="389"/>
        <v>0</v>
      </c>
      <c r="BV347" s="6">
        <f t="shared" si="389"/>
        <v>0</v>
      </c>
      <c r="BW347" s="6">
        <f t="shared" si="389"/>
        <v>0</v>
      </c>
      <c r="BX347" s="6">
        <f t="shared" si="389"/>
        <v>0</v>
      </c>
      <c r="BY347" s="6">
        <f t="shared" si="389"/>
        <v>0</v>
      </c>
      <c r="BZ347" s="6">
        <f t="shared" si="389"/>
        <v>0</v>
      </c>
      <c r="CA347" s="6">
        <f t="shared" si="389"/>
        <v>0</v>
      </c>
      <c r="CB347" s="6">
        <f t="shared" si="389"/>
        <v>0</v>
      </c>
      <c r="CC347" s="6">
        <f t="shared" si="389"/>
        <v>0</v>
      </c>
      <c r="CD347" s="6">
        <f t="shared" si="389"/>
        <v>0</v>
      </c>
      <c r="CE347">
        <f>0</f>
        <v>0</v>
      </c>
      <c r="CF347">
        <v>3097.81</v>
      </c>
    </row>
    <row r="348" spans="1:84" x14ac:dyDescent="0.25">
      <c r="A348" s="4" t="s">
        <v>538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>
        <v>2478.248</v>
      </c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>
        <v>2478.248</v>
      </c>
      <c r="AR348" t="s">
        <v>538</v>
      </c>
      <c r="AS348" s="6">
        <f t="shared" ref="AS348:BP348" si="390">(0)/2478.248</f>
        <v>0</v>
      </c>
      <c r="AT348" s="6">
        <f t="shared" si="390"/>
        <v>0</v>
      </c>
      <c r="AU348" s="6">
        <f t="shared" si="390"/>
        <v>0</v>
      </c>
      <c r="AV348" s="6">
        <f t="shared" si="390"/>
        <v>0</v>
      </c>
      <c r="AW348" s="6">
        <f t="shared" si="390"/>
        <v>0</v>
      </c>
      <c r="AX348" s="6">
        <f t="shared" si="390"/>
        <v>0</v>
      </c>
      <c r="AY348" s="6">
        <f t="shared" si="390"/>
        <v>0</v>
      </c>
      <c r="AZ348" s="6">
        <f t="shared" si="390"/>
        <v>0</v>
      </c>
      <c r="BA348" s="6">
        <f t="shared" si="390"/>
        <v>0</v>
      </c>
      <c r="BB348" s="6">
        <f t="shared" si="390"/>
        <v>0</v>
      </c>
      <c r="BC348" s="6">
        <f t="shared" si="390"/>
        <v>0</v>
      </c>
      <c r="BD348" s="6">
        <f t="shared" si="390"/>
        <v>0</v>
      </c>
      <c r="BE348" s="6">
        <f t="shared" si="390"/>
        <v>0</v>
      </c>
      <c r="BF348" s="6">
        <f t="shared" si="390"/>
        <v>0</v>
      </c>
      <c r="BG348" s="6">
        <f t="shared" si="390"/>
        <v>0</v>
      </c>
      <c r="BH348" s="6">
        <f t="shared" si="390"/>
        <v>0</v>
      </c>
      <c r="BI348" s="6">
        <f t="shared" si="390"/>
        <v>0</v>
      </c>
      <c r="BJ348" s="6">
        <f t="shared" si="390"/>
        <v>0</v>
      </c>
      <c r="BK348" s="6">
        <f t="shared" si="390"/>
        <v>0</v>
      </c>
      <c r="BL348" s="6">
        <f t="shared" si="390"/>
        <v>0</v>
      </c>
      <c r="BM348" s="6">
        <f t="shared" si="390"/>
        <v>0</v>
      </c>
      <c r="BN348" s="6">
        <f t="shared" si="390"/>
        <v>0</v>
      </c>
      <c r="BO348" s="6">
        <f t="shared" si="390"/>
        <v>0</v>
      </c>
      <c r="BP348" s="6">
        <f t="shared" si="390"/>
        <v>0</v>
      </c>
      <c r="BQ348" s="6">
        <v>1</v>
      </c>
      <c r="BR348" s="6">
        <f t="shared" ref="BR348:CD348" si="391">(0)/2478.248</f>
        <v>0</v>
      </c>
      <c r="BS348" s="6">
        <f t="shared" si="391"/>
        <v>0</v>
      </c>
      <c r="BT348" s="6">
        <f t="shared" si="391"/>
        <v>0</v>
      </c>
      <c r="BU348" s="6">
        <f t="shared" si="391"/>
        <v>0</v>
      </c>
      <c r="BV348" s="6">
        <f t="shared" si="391"/>
        <v>0</v>
      </c>
      <c r="BW348" s="6">
        <f t="shared" si="391"/>
        <v>0</v>
      </c>
      <c r="BX348" s="6">
        <f t="shared" si="391"/>
        <v>0</v>
      </c>
      <c r="BY348" s="6">
        <f t="shared" si="391"/>
        <v>0</v>
      </c>
      <c r="BZ348" s="6">
        <f t="shared" si="391"/>
        <v>0</v>
      </c>
      <c r="CA348" s="6">
        <f t="shared" si="391"/>
        <v>0</v>
      </c>
      <c r="CB348" s="6">
        <f t="shared" si="391"/>
        <v>0</v>
      </c>
      <c r="CC348" s="6">
        <f t="shared" si="391"/>
        <v>0</v>
      </c>
      <c r="CD348" s="6">
        <f t="shared" si="391"/>
        <v>0</v>
      </c>
      <c r="CE348">
        <f>0</f>
        <v>0</v>
      </c>
      <c r="CF348">
        <v>2478.248</v>
      </c>
    </row>
    <row r="349" spans="1:84" x14ac:dyDescent="0.25">
      <c r="A349" s="4" t="s">
        <v>539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>
        <v>0</v>
      </c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>
        <v>0</v>
      </c>
      <c r="AR349" t="s">
        <v>539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v>0</v>
      </c>
      <c r="BN349" s="6">
        <v>0</v>
      </c>
      <c r="BO349" s="6">
        <v>0</v>
      </c>
      <c r="BP349" s="6">
        <v>0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>
        <f>0</f>
        <v>0</v>
      </c>
      <c r="CF349">
        <v>0</v>
      </c>
    </row>
    <row r="350" spans="1:84" x14ac:dyDescent="0.25">
      <c r="A350" s="4" t="s">
        <v>540</v>
      </c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>
        <v>3717.3720000000003</v>
      </c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>
        <v>3717.3720000000003</v>
      </c>
      <c r="AR350" t="s">
        <v>540</v>
      </c>
      <c r="AS350" s="6">
        <f t="shared" ref="AS350:BP350" si="392">(0)/3717.372</f>
        <v>0</v>
      </c>
      <c r="AT350" s="6">
        <f t="shared" si="392"/>
        <v>0</v>
      </c>
      <c r="AU350" s="6">
        <f t="shared" si="392"/>
        <v>0</v>
      </c>
      <c r="AV350" s="6">
        <f t="shared" si="392"/>
        <v>0</v>
      </c>
      <c r="AW350" s="6">
        <f t="shared" si="392"/>
        <v>0</v>
      </c>
      <c r="AX350" s="6">
        <f t="shared" si="392"/>
        <v>0</v>
      </c>
      <c r="AY350" s="6">
        <f t="shared" si="392"/>
        <v>0</v>
      </c>
      <c r="AZ350" s="6">
        <f t="shared" si="392"/>
        <v>0</v>
      </c>
      <c r="BA350" s="6">
        <f t="shared" si="392"/>
        <v>0</v>
      </c>
      <c r="BB350" s="6">
        <f t="shared" si="392"/>
        <v>0</v>
      </c>
      <c r="BC350" s="6">
        <f t="shared" si="392"/>
        <v>0</v>
      </c>
      <c r="BD350" s="6">
        <f t="shared" si="392"/>
        <v>0</v>
      </c>
      <c r="BE350" s="6">
        <f t="shared" si="392"/>
        <v>0</v>
      </c>
      <c r="BF350" s="6">
        <f t="shared" si="392"/>
        <v>0</v>
      </c>
      <c r="BG350" s="6">
        <f t="shared" si="392"/>
        <v>0</v>
      </c>
      <c r="BH350" s="6">
        <f t="shared" si="392"/>
        <v>0</v>
      </c>
      <c r="BI350" s="6">
        <f t="shared" si="392"/>
        <v>0</v>
      </c>
      <c r="BJ350" s="6">
        <f t="shared" si="392"/>
        <v>0</v>
      </c>
      <c r="BK350" s="6">
        <f t="shared" si="392"/>
        <v>0</v>
      </c>
      <c r="BL350" s="6">
        <f t="shared" si="392"/>
        <v>0</v>
      </c>
      <c r="BM350" s="6">
        <f t="shared" si="392"/>
        <v>0</v>
      </c>
      <c r="BN350" s="6">
        <f t="shared" si="392"/>
        <v>0</v>
      </c>
      <c r="BO350" s="6">
        <f t="shared" si="392"/>
        <v>0</v>
      </c>
      <c r="BP350" s="6">
        <f t="shared" si="392"/>
        <v>0</v>
      </c>
      <c r="BQ350" s="6">
        <v>1</v>
      </c>
      <c r="BR350" s="6">
        <f t="shared" ref="BR350:CD350" si="393">(0)/3717.372</f>
        <v>0</v>
      </c>
      <c r="BS350" s="6">
        <f t="shared" si="393"/>
        <v>0</v>
      </c>
      <c r="BT350" s="6">
        <f t="shared" si="393"/>
        <v>0</v>
      </c>
      <c r="BU350" s="6">
        <f t="shared" si="393"/>
        <v>0</v>
      </c>
      <c r="BV350" s="6">
        <f t="shared" si="393"/>
        <v>0</v>
      </c>
      <c r="BW350" s="6">
        <f t="shared" si="393"/>
        <v>0</v>
      </c>
      <c r="BX350" s="6">
        <f t="shared" si="393"/>
        <v>0</v>
      </c>
      <c r="BY350" s="6">
        <f t="shared" si="393"/>
        <v>0</v>
      </c>
      <c r="BZ350" s="6">
        <f t="shared" si="393"/>
        <v>0</v>
      </c>
      <c r="CA350" s="6">
        <f t="shared" si="393"/>
        <v>0</v>
      </c>
      <c r="CB350" s="6">
        <f t="shared" si="393"/>
        <v>0</v>
      </c>
      <c r="CC350" s="6">
        <f t="shared" si="393"/>
        <v>0</v>
      </c>
      <c r="CD350" s="6">
        <f t="shared" si="393"/>
        <v>0</v>
      </c>
      <c r="CE350">
        <f>0</f>
        <v>0</v>
      </c>
      <c r="CF350">
        <v>3717.3720000000003</v>
      </c>
    </row>
    <row r="351" spans="1:84" x14ac:dyDescent="0.25">
      <c r="A351" s="4" t="s">
        <v>541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>
        <v>3097.81</v>
      </c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>
        <v>3097.81</v>
      </c>
      <c r="AR351" t="s">
        <v>541</v>
      </c>
      <c r="AS351" s="6">
        <f t="shared" ref="AS351:BP351" si="394">(0)/3097.81</f>
        <v>0</v>
      </c>
      <c r="AT351" s="6">
        <f t="shared" si="394"/>
        <v>0</v>
      </c>
      <c r="AU351" s="6">
        <f t="shared" si="394"/>
        <v>0</v>
      </c>
      <c r="AV351" s="6">
        <f t="shared" si="394"/>
        <v>0</v>
      </c>
      <c r="AW351" s="6">
        <f t="shared" si="394"/>
        <v>0</v>
      </c>
      <c r="AX351" s="6">
        <f t="shared" si="394"/>
        <v>0</v>
      </c>
      <c r="AY351" s="6">
        <f t="shared" si="394"/>
        <v>0</v>
      </c>
      <c r="AZ351" s="6">
        <f t="shared" si="394"/>
        <v>0</v>
      </c>
      <c r="BA351" s="6">
        <f t="shared" si="394"/>
        <v>0</v>
      </c>
      <c r="BB351" s="6">
        <f t="shared" si="394"/>
        <v>0</v>
      </c>
      <c r="BC351" s="6">
        <f t="shared" si="394"/>
        <v>0</v>
      </c>
      <c r="BD351" s="6">
        <f t="shared" si="394"/>
        <v>0</v>
      </c>
      <c r="BE351" s="6">
        <f t="shared" si="394"/>
        <v>0</v>
      </c>
      <c r="BF351" s="6">
        <f t="shared" si="394"/>
        <v>0</v>
      </c>
      <c r="BG351" s="6">
        <f t="shared" si="394"/>
        <v>0</v>
      </c>
      <c r="BH351" s="6">
        <f t="shared" si="394"/>
        <v>0</v>
      </c>
      <c r="BI351" s="6">
        <f t="shared" si="394"/>
        <v>0</v>
      </c>
      <c r="BJ351" s="6">
        <f t="shared" si="394"/>
        <v>0</v>
      </c>
      <c r="BK351" s="6">
        <f t="shared" si="394"/>
        <v>0</v>
      </c>
      <c r="BL351" s="6">
        <f t="shared" si="394"/>
        <v>0</v>
      </c>
      <c r="BM351" s="6">
        <f t="shared" si="394"/>
        <v>0</v>
      </c>
      <c r="BN351" s="6">
        <f t="shared" si="394"/>
        <v>0</v>
      </c>
      <c r="BO351" s="6">
        <f t="shared" si="394"/>
        <v>0</v>
      </c>
      <c r="BP351" s="6">
        <f t="shared" si="394"/>
        <v>0</v>
      </c>
      <c r="BQ351" s="6">
        <v>1</v>
      </c>
      <c r="BR351" s="6">
        <f t="shared" ref="BR351:CD351" si="395">(0)/3097.81</f>
        <v>0</v>
      </c>
      <c r="BS351" s="6">
        <f t="shared" si="395"/>
        <v>0</v>
      </c>
      <c r="BT351" s="6">
        <f t="shared" si="395"/>
        <v>0</v>
      </c>
      <c r="BU351" s="6">
        <f t="shared" si="395"/>
        <v>0</v>
      </c>
      <c r="BV351" s="6">
        <f t="shared" si="395"/>
        <v>0</v>
      </c>
      <c r="BW351" s="6">
        <f t="shared" si="395"/>
        <v>0</v>
      </c>
      <c r="BX351" s="6">
        <f t="shared" si="395"/>
        <v>0</v>
      </c>
      <c r="BY351" s="6">
        <f t="shared" si="395"/>
        <v>0</v>
      </c>
      <c r="BZ351" s="6">
        <f t="shared" si="395"/>
        <v>0</v>
      </c>
      <c r="CA351" s="6">
        <f t="shared" si="395"/>
        <v>0</v>
      </c>
      <c r="CB351" s="6">
        <f t="shared" si="395"/>
        <v>0</v>
      </c>
      <c r="CC351" s="6">
        <f t="shared" si="395"/>
        <v>0</v>
      </c>
      <c r="CD351" s="6">
        <f t="shared" si="395"/>
        <v>0</v>
      </c>
      <c r="CE351">
        <f>0</f>
        <v>0</v>
      </c>
      <c r="CF351">
        <v>3097.81</v>
      </c>
    </row>
    <row r="352" spans="1:84" x14ac:dyDescent="0.25">
      <c r="A352" s="4" t="s">
        <v>542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>
        <v>0</v>
      </c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>
        <v>0</v>
      </c>
      <c r="AR352" t="s">
        <v>542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v>0</v>
      </c>
      <c r="BN352" s="6">
        <v>0</v>
      </c>
      <c r="BO352" s="6">
        <v>0</v>
      </c>
      <c r="BP352" s="6">
        <v>0</v>
      </c>
      <c r="BQ352" s="6">
        <v>0</v>
      </c>
      <c r="BR352" s="6">
        <v>0</v>
      </c>
      <c r="BS352" s="6">
        <v>0</v>
      </c>
      <c r="BT352" s="6">
        <v>0</v>
      </c>
      <c r="BU352" s="6">
        <v>0</v>
      </c>
      <c r="BV352" s="6">
        <v>0</v>
      </c>
      <c r="BW352" s="6">
        <v>0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>
        <f>0</f>
        <v>0</v>
      </c>
      <c r="CF352">
        <v>0</v>
      </c>
    </row>
    <row r="353" spans="1:84" x14ac:dyDescent="0.25">
      <c r="A353" s="4" t="s">
        <v>543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>
        <v>0</v>
      </c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>
        <v>0</v>
      </c>
      <c r="AR353" t="s">
        <v>543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v>0</v>
      </c>
      <c r="BN353" s="6">
        <v>0</v>
      </c>
      <c r="BO353" s="6">
        <v>0</v>
      </c>
      <c r="BP353" s="6">
        <v>0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0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>
        <f>0</f>
        <v>0</v>
      </c>
      <c r="CF353">
        <v>0</v>
      </c>
    </row>
    <row r="354" spans="1:84" x14ac:dyDescent="0.25">
      <c r="A354" s="4" t="s">
        <v>546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>
        <v>0</v>
      </c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>
        <v>0</v>
      </c>
      <c r="AR354" t="s">
        <v>546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v>0</v>
      </c>
      <c r="BN354" s="6">
        <v>0</v>
      </c>
      <c r="BO354" s="6">
        <v>0</v>
      </c>
      <c r="BP354" s="6">
        <v>0</v>
      </c>
      <c r="BQ354" s="6">
        <v>0</v>
      </c>
      <c r="BR354" s="6">
        <v>0</v>
      </c>
      <c r="BS354" s="6">
        <v>0</v>
      </c>
      <c r="BT354" s="6">
        <v>0</v>
      </c>
      <c r="BU354" s="6">
        <v>0</v>
      </c>
      <c r="BV354" s="6">
        <v>0</v>
      </c>
      <c r="BW354" s="6">
        <v>0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>
        <f>0</f>
        <v>0</v>
      </c>
      <c r="CF354">
        <v>0</v>
      </c>
    </row>
    <row r="355" spans="1:84" x14ac:dyDescent="0.25">
      <c r="A355" s="4" t="s">
        <v>544</v>
      </c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>
        <v>619.56200000000001</v>
      </c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>
        <v>619.56200000000001</v>
      </c>
      <c r="AR355" t="s">
        <v>544</v>
      </c>
      <c r="AS355" s="6">
        <f t="shared" ref="AS355:BB356" si="396">(0)/619.562</f>
        <v>0</v>
      </c>
      <c r="AT355" s="6">
        <f t="shared" si="396"/>
        <v>0</v>
      </c>
      <c r="AU355" s="6">
        <f t="shared" si="396"/>
        <v>0</v>
      </c>
      <c r="AV355" s="6">
        <f t="shared" si="396"/>
        <v>0</v>
      </c>
      <c r="AW355" s="6">
        <f t="shared" si="396"/>
        <v>0</v>
      </c>
      <c r="AX355" s="6">
        <f t="shared" si="396"/>
        <v>0</v>
      </c>
      <c r="AY355" s="6">
        <f t="shared" si="396"/>
        <v>0</v>
      </c>
      <c r="AZ355" s="6">
        <f t="shared" si="396"/>
        <v>0</v>
      </c>
      <c r="BA355" s="6">
        <f t="shared" si="396"/>
        <v>0</v>
      </c>
      <c r="BB355" s="6">
        <f t="shared" si="396"/>
        <v>0</v>
      </c>
      <c r="BC355" s="6">
        <f t="shared" ref="BC355:BP356" si="397">(0)/619.562</f>
        <v>0</v>
      </c>
      <c r="BD355" s="6">
        <f t="shared" si="397"/>
        <v>0</v>
      </c>
      <c r="BE355" s="6">
        <f t="shared" si="397"/>
        <v>0</v>
      </c>
      <c r="BF355" s="6">
        <f t="shared" si="397"/>
        <v>0</v>
      </c>
      <c r="BG355" s="6">
        <f t="shared" si="397"/>
        <v>0</v>
      </c>
      <c r="BH355" s="6">
        <f t="shared" si="397"/>
        <v>0</v>
      </c>
      <c r="BI355" s="6">
        <f t="shared" si="397"/>
        <v>0</v>
      </c>
      <c r="BJ355" s="6">
        <f t="shared" si="397"/>
        <v>0</v>
      </c>
      <c r="BK355" s="6">
        <f t="shared" si="397"/>
        <v>0</v>
      </c>
      <c r="BL355" s="6">
        <f t="shared" si="397"/>
        <v>0</v>
      </c>
      <c r="BM355" s="6">
        <f t="shared" si="397"/>
        <v>0</v>
      </c>
      <c r="BN355" s="6">
        <f t="shared" si="397"/>
        <v>0</v>
      </c>
      <c r="BO355" s="6">
        <f t="shared" si="397"/>
        <v>0</v>
      </c>
      <c r="BP355" s="6">
        <f t="shared" si="397"/>
        <v>0</v>
      </c>
      <c r="BQ355" s="6">
        <v>1</v>
      </c>
      <c r="BR355" s="6">
        <f t="shared" ref="BR355:CD356" si="398">(0)/619.562</f>
        <v>0</v>
      </c>
      <c r="BS355" s="6">
        <f t="shared" si="398"/>
        <v>0</v>
      </c>
      <c r="BT355" s="6">
        <f t="shared" si="398"/>
        <v>0</v>
      </c>
      <c r="BU355" s="6">
        <f t="shared" si="398"/>
        <v>0</v>
      </c>
      <c r="BV355" s="6">
        <f t="shared" si="398"/>
        <v>0</v>
      </c>
      <c r="BW355" s="6">
        <f t="shared" si="398"/>
        <v>0</v>
      </c>
      <c r="BX355" s="6">
        <f t="shared" si="398"/>
        <v>0</v>
      </c>
      <c r="BY355" s="6">
        <f t="shared" si="398"/>
        <v>0</v>
      </c>
      <c r="BZ355" s="6">
        <f t="shared" si="398"/>
        <v>0</v>
      </c>
      <c r="CA355" s="6">
        <f t="shared" si="398"/>
        <v>0</v>
      </c>
      <c r="CB355" s="6">
        <f t="shared" si="398"/>
        <v>0</v>
      </c>
      <c r="CC355" s="6">
        <f t="shared" si="398"/>
        <v>0</v>
      </c>
      <c r="CD355" s="6">
        <f t="shared" si="398"/>
        <v>0</v>
      </c>
      <c r="CE355">
        <f>0</f>
        <v>0</v>
      </c>
      <c r="CF355">
        <v>619.56200000000001</v>
      </c>
    </row>
    <row r="356" spans="1:84" x14ac:dyDescent="0.25">
      <c r="A356" s="4" t="s">
        <v>545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>
        <v>619.56200000000001</v>
      </c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>
        <v>619.56200000000001</v>
      </c>
      <c r="AR356" t="s">
        <v>545</v>
      </c>
      <c r="AS356" s="6">
        <f t="shared" si="396"/>
        <v>0</v>
      </c>
      <c r="AT356" s="6">
        <f t="shared" si="396"/>
        <v>0</v>
      </c>
      <c r="AU356" s="6">
        <f t="shared" si="396"/>
        <v>0</v>
      </c>
      <c r="AV356" s="6">
        <f t="shared" si="396"/>
        <v>0</v>
      </c>
      <c r="AW356" s="6">
        <f t="shared" si="396"/>
        <v>0</v>
      </c>
      <c r="AX356" s="6">
        <f t="shared" si="396"/>
        <v>0</v>
      </c>
      <c r="AY356" s="6">
        <f t="shared" si="396"/>
        <v>0</v>
      </c>
      <c r="AZ356" s="6">
        <f t="shared" si="396"/>
        <v>0</v>
      </c>
      <c r="BA356" s="6">
        <f t="shared" si="396"/>
        <v>0</v>
      </c>
      <c r="BB356" s="6">
        <f t="shared" si="396"/>
        <v>0</v>
      </c>
      <c r="BC356" s="6">
        <f t="shared" si="397"/>
        <v>0</v>
      </c>
      <c r="BD356" s="6">
        <f t="shared" si="397"/>
        <v>0</v>
      </c>
      <c r="BE356" s="6">
        <f t="shared" si="397"/>
        <v>0</v>
      </c>
      <c r="BF356" s="6">
        <f t="shared" si="397"/>
        <v>0</v>
      </c>
      <c r="BG356" s="6">
        <f t="shared" si="397"/>
        <v>0</v>
      </c>
      <c r="BH356" s="6">
        <f t="shared" si="397"/>
        <v>0</v>
      </c>
      <c r="BI356" s="6">
        <f t="shared" si="397"/>
        <v>0</v>
      </c>
      <c r="BJ356" s="6">
        <f t="shared" si="397"/>
        <v>0</v>
      </c>
      <c r="BK356" s="6">
        <f t="shared" si="397"/>
        <v>0</v>
      </c>
      <c r="BL356" s="6">
        <f t="shared" si="397"/>
        <v>0</v>
      </c>
      <c r="BM356" s="6">
        <f t="shared" si="397"/>
        <v>0</v>
      </c>
      <c r="BN356" s="6">
        <f t="shared" si="397"/>
        <v>0</v>
      </c>
      <c r="BO356" s="6">
        <f t="shared" si="397"/>
        <v>0</v>
      </c>
      <c r="BP356" s="6">
        <f t="shared" si="397"/>
        <v>0</v>
      </c>
      <c r="BQ356" s="6">
        <v>1</v>
      </c>
      <c r="BR356" s="6">
        <f t="shared" si="398"/>
        <v>0</v>
      </c>
      <c r="BS356" s="6">
        <f t="shared" si="398"/>
        <v>0</v>
      </c>
      <c r="BT356" s="6">
        <f t="shared" si="398"/>
        <v>0</v>
      </c>
      <c r="BU356" s="6">
        <f t="shared" si="398"/>
        <v>0</v>
      </c>
      <c r="BV356" s="6">
        <f t="shared" si="398"/>
        <v>0</v>
      </c>
      <c r="BW356" s="6">
        <f t="shared" si="398"/>
        <v>0</v>
      </c>
      <c r="BX356" s="6">
        <f t="shared" si="398"/>
        <v>0</v>
      </c>
      <c r="BY356" s="6">
        <f t="shared" si="398"/>
        <v>0</v>
      </c>
      <c r="BZ356" s="6">
        <f t="shared" si="398"/>
        <v>0</v>
      </c>
      <c r="CA356" s="6">
        <f t="shared" si="398"/>
        <v>0</v>
      </c>
      <c r="CB356" s="6">
        <f t="shared" si="398"/>
        <v>0</v>
      </c>
      <c r="CC356" s="6">
        <f t="shared" si="398"/>
        <v>0</v>
      </c>
      <c r="CD356" s="6">
        <f t="shared" si="398"/>
        <v>0</v>
      </c>
      <c r="CE356">
        <f>0</f>
        <v>0</v>
      </c>
      <c r="CF356">
        <v>619.56200000000001</v>
      </c>
    </row>
    <row r="357" spans="1:84" x14ac:dyDescent="0.25">
      <c r="A357" s="4" t="s">
        <v>547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>
        <v>0</v>
      </c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>
        <v>0</v>
      </c>
      <c r="AR357" t="s">
        <v>547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v>0</v>
      </c>
      <c r="BN357" s="6">
        <v>0</v>
      </c>
      <c r="BO357" s="6">
        <v>0</v>
      </c>
      <c r="BP357" s="6">
        <v>0</v>
      </c>
      <c r="BQ357" s="6">
        <v>0</v>
      </c>
      <c r="BR357" s="6">
        <v>0</v>
      </c>
      <c r="BS357" s="6">
        <v>0</v>
      </c>
      <c r="BT357" s="6">
        <v>0</v>
      </c>
      <c r="BU357" s="6">
        <v>0</v>
      </c>
      <c r="BV357" s="6">
        <v>0</v>
      </c>
      <c r="BW357" s="6">
        <v>0</v>
      </c>
      <c r="BX357" s="6">
        <v>0</v>
      </c>
      <c r="BY357" s="6">
        <v>0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>
        <f>0</f>
        <v>0</v>
      </c>
      <c r="CF357">
        <v>0</v>
      </c>
    </row>
    <row r="358" spans="1:84" x14ac:dyDescent="0.25">
      <c r="A358" s="4" t="s">
        <v>554</v>
      </c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>
        <v>44.64</v>
      </c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>
        <v>44.64</v>
      </c>
      <c r="AR358" t="s">
        <v>554</v>
      </c>
      <c r="AS358" s="6">
        <f t="shared" ref="AS358:BP358" si="399">(0)/44.64</f>
        <v>0</v>
      </c>
      <c r="AT358" s="6">
        <f t="shared" si="399"/>
        <v>0</v>
      </c>
      <c r="AU358" s="6">
        <f t="shared" si="399"/>
        <v>0</v>
      </c>
      <c r="AV358" s="6">
        <f t="shared" si="399"/>
        <v>0</v>
      </c>
      <c r="AW358" s="6">
        <f t="shared" si="399"/>
        <v>0</v>
      </c>
      <c r="AX358" s="6">
        <f t="shared" si="399"/>
        <v>0</v>
      </c>
      <c r="AY358" s="6">
        <f t="shared" si="399"/>
        <v>0</v>
      </c>
      <c r="AZ358" s="6">
        <f t="shared" si="399"/>
        <v>0</v>
      </c>
      <c r="BA358" s="6">
        <f t="shared" si="399"/>
        <v>0</v>
      </c>
      <c r="BB358" s="6">
        <f t="shared" si="399"/>
        <v>0</v>
      </c>
      <c r="BC358" s="6">
        <f t="shared" si="399"/>
        <v>0</v>
      </c>
      <c r="BD358" s="6">
        <f t="shared" si="399"/>
        <v>0</v>
      </c>
      <c r="BE358" s="6">
        <f t="shared" si="399"/>
        <v>0</v>
      </c>
      <c r="BF358" s="6">
        <f t="shared" si="399"/>
        <v>0</v>
      </c>
      <c r="BG358" s="6">
        <f t="shared" si="399"/>
        <v>0</v>
      </c>
      <c r="BH358" s="6">
        <f t="shared" si="399"/>
        <v>0</v>
      </c>
      <c r="BI358" s="6">
        <f t="shared" si="399"/>
        <v>0</v>
      </c>
      <c r="BJ358" s="6">
        <f t="shared" si="399"/>
        <v>0</v>
      </c>
      <c r="BK358" s="6">
        <f t="shared" si="399"/>
        <v>0</v>
      </c>
      <c r="BL358" s="6">
        <f t="shared" si="399"/>
        <v>0</v>
      </c>
      <c r="BM358" s="6">
        <f t="shared" si="399"/>
        <v>0</v>
      </c>
      <c r="BN358" s="6">
        <f t="shared" si="399"/>
        <v>0</v>
      </c>
      <c r="BO358" s="6">
        <f t="shared" si="399"/>
        <v>0</v>
      </c>
      <c r="BP358" s="6">
        <f t="shared" si="399"/>
        <v>0</v>
      </c>
      <c r="BQ358" s="6">
        <v>1</v>
      </c>
      <c r="BR358" s="6">
        <f t="shared" ref="BR358:CD358" si="400">(0)/44.64</f>
        <v>0</v>
      </c>
      <c r="BS358" s="6">
        <f t="shared" si="400"/>
        <v>0</v>
      </c>
      <c r="BT358" s="6">
        <f t="shared" si="400"/>
        <v>0</v>
      </c>
      <c r="BU358" s="6">
        <f t="shared" si="400"/>
        <v>0</v>
      </c>
      <c r="BV358" s="6">
        <f t="shared" si="400"/>
        <v>0</v>
      </c>
      <c r="BW358" s="6">
        <f t="shared" si="400"/>
        <v>0</v>
      </c>
      <c r="BX358" s="6">
        <f t="shared" si="400"/>
        <v>0</v>
      </c>
      <c r="BY358" s="6">
        <f t="shared" si="400"/>
        <v>0</v>
      </c>
      <c r="BZ358" s="6">
        <f t="shared" si="400"/>
        <v>0</v>
      </c>
      <c r="CA358" s="6">
        <f t="shared" si="400"/>
        <v>0</v>
      </c>
      <c r="CB358" s="6">
        <f t="shared" si="400"/>
        <v>0</v>
      </c>
      <c r="CC358" s="6">
        <f t="shared" si="400"/>
        <v>0</v>
      </c>
      <c r="CD358" s="6">
        <f t="shared" si="400"/>
        <v>0</v>
      </c>
      <c r="CE358">
        <f>0</f>
        <v>0</v>
      </c>
      <c r="CF358">
        <v>44.64</v>
      </c>
    </row>
    <row r="359" spans="1:84" x14ac:dyDescent="0.25">
      <c r="A359" s="4" t="s">
        <v>550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>
        <v>13079.983</v>
      </c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>
        <v>13079.983</v>
      </c>
      <c r="AR359" t="s">
        <v>550</v>
      </c>
      <c r="AS359" s="6">
        <f t="shared" ref="AS359:BP359" si="401">(0)/13079.983</f>
        <v>0</v>
      </c>
      <c r="AT359" s="6">
        <f t="shared" si="401"/>
        <v>0</v>
      </c>
      <c r="AU359" s="6">
        <f t="shared" si="401"/>
        <v>0</v>
      </c>
      <c r="AV359" s="6">
        <f t="shared" si="401"/>
        <v>0</v>
      </c>
      <c r="AW359" s="6">
        <f t="shared" si="401"/>
        <v>0</v>
      </c>
      <c r="AX359" s="6">
        <f t="shared" si="401"/>
        <v>0</v>
      </c>
      <c r="AY359" s="6">
        <f t="shared" si="401"/>
        <v>0</v>
      </c>
      <c r="AZ359" s="6">
        <f t="shared" si="401"/>
        <v>0</v>
      </c>
      <c r="BA359" s="6">
        <f t="shared" si="401"/>
        <v>0</v>
      </c>
      <c r="BB359" s="6">
        <f t="shared" si="401"/>
        <v>0</v>
      </c>
      <c r="BC359" s="6">
        <f t="shared" si="401"/>
        <v>0</v>
      </c>
      <c r="BD359" s="6">
        <f t="shared" si="401"/>
        <v>0</v>
      </c>
      <c r="BE359" s="6">
        <f t="shared" si="401"/>
        <v>0</v>
      </c>
      <c r="BF359" s="6">
        <f t="shared" si="401"/>
        <v>0</v>
      </c>
      <c r="BG359" s="6">
        <f t="shared" si="401"/>
        <v>0</v>
      </c>
      <c r="BH359" s="6">
        <f t="shared" si="401"/>
        <v>0</v>
      </c>
      <c r="BI359" s="6">
        <f t="shared" si="401"/>
        <v>0</v>
      </c>
      <c r="BJ359" s="6">
        <f t="shared" si="401"/>
        <v>0</v>
      </c>
      <c r="BK359" s="6">
        <f t="shared" si="401"/>
        <v>0</v>
      </c>
      <c r="BL359" s="6">
        <f t="shared" si="401"/>
        <v>0</v>
      </c>
      <c r="BM359" s="6">
        <f t="shared" si="401"/>
        <v>0</v>
      </c>
      <c r="BN359" s="6">
        <f t="shared" si="401"/>
        <v>0</v>
      </c>
      <c r="BO359" s="6">
        <f t="shared" si="401"/>
        <v>0</v>
      </c>
      <c r="BP359" s="6">
        <f t="shared" si="401"/>
        <v>0</v>
      </c>
      <c r="BQ359" s="6">
        <v>1</v>
      </c>
      <c r="BR359" s="6">
        <f t="shared" ref="BR359:CD359" si="402">(0)/13079.983</f>
        <v>0</v>
      </c>
      <c r="BS359" s="6">
        <f t="shared" si="402"/>
        <v>0</v>
      </c>
      <c r="BT359" s="6">
        <f t="shared" si="402"/>
        <v>0</v>
      </c>
      <c r="BU359" s="6">
        <f t="shared" si="402"/>
        <v>0</v>
      </c>
      <c r="BV359" s="6">
        <f t="shared" si="402"/>
        <v>0</v>
      </c>
      <c r="BW359" s="6">
        <f t="shared" si="402"/>
        <v>0</v>
      </c>
      <c r="BX359" s="6">
        <f t="shared" si="402"/>
        <v>0</v>
      </c>
      <c r="BY359" s="6">
        <f t="shared" si="402"/>
        <v>0</v>
      </c>
      <c r="BZ359" s="6">
        <f t="shared" si="402"/>
        <v>0</v>
      </c>
      <c r="CA359" s="6">
        <f t="shared" si="402"/>
        <v>0</v>
      </c>
      <c r="CB359" s="6">
        <f t="shared" si="402"/>
        <v>0</v>
      </c>
      <c r="CC359" s="6">
        <f t="shared" si="402"/>
        <v>0</v>
      </c>
      <c r="CD359" s="6">
        <f t="shared" si="402"/>
        <v>0</v>
      </c>
      <c r="CE359">
        <f>0</f>
        <v>0</v>
      </c>
      <c r="CF359">
        <v>13079.983</v>
      </c>
    </row>
    <row r="360" spans="1:84" x14ac:dyDescent="0.25">
      <c r="A360" s="4" t="s">
        <v>563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>
        <v>0</v>
      </c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>
        <v>0</v>
      </c>
      <c r="AR360" t="s">
        <v>563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v>0</v>
      </c>
      <c r="BN360" s="6">
        <v>0</v>
      </c>
      <c r="BO360" s="6">
        <v>0</v>
      </c>
      <c r="BP360" s="6">
        <v>0</v>
      </c>
      <c r="BQ360" s="6">
        <v>0</v>
      </c>
      <c r="BR360" s="6">
        <v>0</v>
      </c>
      <c r="BS360" s="6">
        <v>0</v>
      </c>
      <c r="BT360" s="6">
        <v>0</v>
      </c>
      <c r="BU360" s="6">
        <v>0</v>
      </c>
      <c r="BV360" s="6">
        <v>0</v>
      </c>
      <c r="BW360" s="6">
        <v>0</v>
      </c>
      <c r="BX360" s="6">
        <v>0</v>
      </c>
      <c r="BY360" s="6">
        <v>0</v>
      </c>
      <c r="BZ360" s="6">
        <v>0</v>
      </c>
      <c r="CA360" s="6">
        <v>0</v>
      </c>
      <c r="CB360" s="6">
        <v>0</v>
      </c>
      <c r="CC360" s="6">
        <v>0</v>
      </c>
      <c r="CD360" s="6">
        <v>0</v>
      </c>
      <c r="CE360">
        <f>0</f>
        <v>0</v>
      </c>
      <c r="CF360">
        <v>0</v>
      </c>
    </row>
    <row r="361" spans="1:84" x14ac:dyDescent="0.25">
      <c r="A361" s="4" t="s">
        <v>558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>
        <v>768.99900000000002</v>
      </c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>
        <v>768.99900000000002</v>
      </c>
      <c r="AR361" t="s">
        <v>558</v>
      </c>
      <c r="AS361" s="6">
        <f t="shared" ref="AS361:BP361" si="403">(0)/768.999</f>
        <v>0</v>
      </c>
      <c r="AT361" s="6">
        <f t="shared" si="403"/>
        <v>0</v>
      </c>
      <c r="AU361" s="6">
        <f t="shared" si="403"/>
        <v>0</v>
      </c>
      <c r="AV361" s="6">
        <f t="shared" si="403"/>
        <v>0</v>
      </c>
      <c r="AW361" s="6">
        <f t="shared" si="403"/>
        <v>0</v>
      </c>
      <c r="AX361" s="6">
        <f t="shared" si="403"/>
        <v>0</v>
      </c>
      <c r="AY361" s="6">
        <f t="shared" si="403"/>
        <v>0</v>
      </c>
      <c r="AZ361" s="6">
        <f t="shared" si="403"/>
        <v>0</v>
      </c>
      <c r="BA361" s="6">
        <f t="shared" si="403"/>
        <v>0</v>
      </c>
      <c r="BB361" s="6">
        <f t="shared" si="403"/>
        <v>0</v>
      </c>
      <c r="BC361" s="6">
        <f t="shared" si="403"/>
        <v>0</v>
      </c>
      <c r="BD361" s="6">
        <f t="shared" si="403"/>
        <v>0</v>
      </c>
      <c r="BE361" s="6">
        <f t="shared" si="403"/>
        <v>0</v>
      </c>
      <c r="BF361" s="6">
        <f t="shared" si="403"/>
        <v>0</v>
      </c>
      <c r="BG361" s="6">
        <f t="shared" si="403"/>
        <v>0</v>
      </c>
      <c r="BH361" s="6">
        <f t="shared" si="403"/>
        <v>0</v>
      </c>
      <c r="BI361" s="6">
        <f t="shared" si="403"/>
        <v>0</v>
      </c>
      <c r="BJ361" s="6">
        <f t="shared" si="403"/>
        <v>0</v>
      </c>
      <c r="BK361" s="6">
        <f t="shared" si="403"/>
        <v>0</v>
      </c>
      <c r="BL361" s="6">
        <f t="shared" si="403"/>
        <v>0</v>
      </c>
      <c r="BM361" s="6">
        <f t="shared" si="403"/>
        <v>0</v>
      </c>
      <c r="BN361" s="6">
        <f t="shared" si="403"/>
        <v>0</v>
      </c>
      <c r="BO361" s="6">
        <f t="shared" si="403"/>
        <v>0</v>
      </c>
      <c r="BP361" s="6">
        <f t="shared" si="403"/>
        <v>0</v>
      </c>
      <c r="BQ361" s="6">
        <v>1</v>
      </c>
      <c r="BR361" s="6">
        <f t="shared" ref="BR361:CD361" si="404">(0)/768.999</f>
        <v>0</v>
      </c>
      <c r="BS361" s="6">
        <f t="shared" si="404"/>
        <v>0</v>
      </c>
      <c r="BT361" s="6">
        <f t="shared" si="404"/>
        <v>0</v>
      </c>
      <c r="BU361" s="6">
        <f t="shared" si="404"/>
        <v>0</v>
      </c>
      <c r="BV361" s="6">
        <f t="shared" si="404"/>
        <v>0</v>
      </c>
      <c r="BW361" s="6">
        <f t="shared" si="404"/>
        <v>0</v>
      </c>
      <c r="BX361" s="6">
        <f t="shared" si="404"/>
        <v>0</v>
      </c>
      <c r="BY361" s="6">
        <f t="shared" si="404"/>
        <v>0</v>
      </c>
      <c r="BZ361" s="6">
        <f t="shared" si="404"/>
        <v>0</v>
      </c>
      <c r="CA361" s="6">
        <f t="shared" si="404"/>
        <v>0</v>
      </c>
      <c r="CB361" s="6">
        <f t="shared" si="404"/>
        <v>0</v>
      </c>
      <c r="CC361" s="6">
        <f t="shared" si="404"/>
        <v>0</v>
      </c>
      <c r="CD361" s="6">
        <f t="shared" si="404"/>
        <v>0</v>
      </c>
      <c r="CE361">
        <f>0</f>
        <v>0</v>
      </c>
      <c r="CF361">
        <v>768.99900000000002</v>
      </c>
    </row>
    <row r="362" spans="1:84" x14ac:dyDescent="0.25">
      <c r="A362" s="4" t="s">
        <v>556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>
        <v>0</v>
      </c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>
        <v>0</v>
      </c>
      <c r="AR362" t="s">
        <v>556</v>
      </c>
      <c r="AS362" s="6">
        <v>0</v>
      </c>
      <c r="AT362" s="6">
        <v>0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v>0</v>
      </c>
      <c r="BN362" s="6">
        <v>0</v>
      </c>
      <c r="BO362" s="6">
        <v>0</v>
      </c>
      <c r="BP362" s="6">
        <v>0</v>
      </c>
      <c r="BQ362" s="6">
        <v>0</v>
      </c>
      <c r="BR362" s="6">
        <v>0</v>
      </c>
      <c r="BS362" s="6">
        <v>0</v>
      </c>
      <c r="BT362" s="6">
        <v>0</v>
      </c>
      <c r="BU362" s="6">
        <v>0</v>
      </c>
      <c r="BV362" s="6">
        <v>0</v>
      </c>
      <c r="BW362" s="6">
        <v>0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>
        <f>0</f>
        <v>0</v>
      </c>
      <c r="CF362">
        <v>0</v>
      </c>
    </row>
    <row r="363" spans="1:84" x14ac:dyDescent="0.25">
      <c r="A363" s="4" t="s">
        <v>557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>
        <v>0</v>
      </c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>
        <v>0</v>
      </c>
      <c r="AR363" t="s">
        <v>557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v>0</v>
      </c>
      <c r="BN363" s="6">
        <v>0</v>
      </c>
      <c r="BO363" s="6">
        <v>0</v>
      </c>
      <c r="BP363" s="6">
        <v>0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>
        <f>0</f>
        <v>0</v>
      </c>
      <c r="CF363">
        <v>0</v>
      </c>
    </row>
    <row r="364" spans="1:84" x14ac:dyDescent="0.25">
      <c r="A364" s="4" t="s">
        <v>561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>
        <v>768.99900000000002</v>
      </c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>
        <v>768.99900000000002</v>
      </c>
      <c r="AR364" t="s">
        <v>561</v>
      </c>
      <c r="AS364" s="6">
        <f t="shared" ref="AS364:BP364" si="405">(0)/768.999</f>
        <v>0</v>
      </c>
      <c r="AT364" s="6">
        <f t="shared" si="405"/>
        <v>0</v>
      </c>
      <c r="AU364" s="6">
        <f t="shared" si="405"/>
        <v>0</v>
      </c>
      <c r="AV364" s="6">
        <f t="shared" si="405"/>
        <v>0</v>
      </c>
      <c r="AW364" s="6">
        <f t="shared" si="405"/>
        <v>0</v>
      </c>
      <c r="AX364" s="6">
        <f t="shared" si="405"/>
        <v>0</v>
      </c>
      <c r="AY364" s="6">
        <f t="shared" si="405"/>
        <v>0</v>
      </c>
      <c r="AZ364" s="6">
        <f t="shared" si="405"/>
        <v>0</v>
      </c>
      <c r="BA364" s="6">
        <f t="shared" si="405"/>
        <v>0</v>
      </c>
      <c r="BB364" s="6">
        <f t="shared" si="405"/>
        <v>0</v>
      </c>
      <c r="BC364" s="6">
        <f t="shared" si="405"/>
        <v>0</v>
      </c>
      <c r="BD364" s="6">
        <f t="shared" si="405"/>
        <v>0</v>
      </c>
      <c r="BE364" s="6">
        <f t="shared" si="405"/>
        <v>0</v>
      </c>
      <c r="BF364" s="6">
        <f t="shared" si="405"/>
        <v>0</v>
      </c>
      <c r="BG364" s="6">
        <f t="shared" si="405"/>
        <v>0</v>
      </c>
      <c r="BH364" s="6">
        <f t="shared" si="405"/>
        <v>0</v>
      </c>
      <c r="BI364" s="6">
        <f t="shared" si="405"/>
        <v>0</v>
      </c>
      <c r="BJ364" s="6">
        <f t="shared" si="405"/>
        <v>0</v>
      </c>
      <c r="BK364" s="6">
        <f t="shared" si="405"/>
        <v>0</v>
      </c>
      <c r="BL364" s="6">
        <f t="shared" si="405"/>
        <v>0</v>
      </c>
      <c r="BM364" s="6">
        <f t="shared" si="405"/>
        <v>0</v>
      </c>
      <c r="BN364" s="6">
        <f t="shared" si="405"/>
        <v>0</v>
      </c>
      <c r="BO364" s="6">
        <f t="shared" si="405"/>
        <v>0</v>
      </c>
      <c r="BP364" s="6">
        <f t="shared" si="405"/>
        <v>0</v>
      </c>
      <c r="BQ364" s="6">
        <v>1</v>
      </c>
      <c r="BR364" s="6">
        <f t="shared" ref="BR364:CD364" si="406">(0)/768.999</f>
        <v>0</v>
      </c>
      <c r="BS364" s="6">
        <f t="shared" si="406"/>
        <v>0</v>
      </c>
      <c r="BT364" s="6">
        <f t="shared" si="406"/>
        <v>0</v>
      </c>
      <c r="BU364" s="6">
        <f t="shared" si="406"/>
        <v>0</v>
      </c>
      <c r="BV364" s="6">
        <f t="shared" si="406"/>
        <v>0</v>
      </c>
      <c r="BW364" s="6">
        <f t="shared" si="406"/>
        <v>0</v>
      </c>
      <c r="BX364" s="6">
        <f t="shared" si="406"/>
        <v>0</v>
      </c>
      <c r="BY364" s="6">
        <f t="shared" si="406"/>
        <v>0</v>
      </c>
      <c r="BZ364" s="6">
        <f t="shared" si="406"/>
        <v>0</v>
      </c>
      <c r="CA364" s="6">
        <f t="shared" si="406"/>
        <v>0</v>
      </c>
      <c r="CB364" s="6">
        <f t="shared" si="406"/>
        <v>0</v>
      </c>
      <c r="CC364" s="6">
        <f t="shared" si="406"/>
        <v>0</v>
      </c>
      <c r="CD364" s="6">
        <f t="shared" si="406"/>
        <v>0</v>
      </c>
      <c r="CE364">
        <f>0</f>
        <v>0</v>
      </c>
      <c r="CF364">
        <v>768.99900000000002</v>
      </c>
    </row>
    <row r="365" spans="1:84" x14ac:dyDescent="0.25">
      <c r="A365" s="4" t="s">
        <v>559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>
        <v>0</v>
      </c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>
        <v>0</v>
      </c>
      <c r="AR365" t="s">
        <v>559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v>0</v>
      </c>
      <c r="BN365" s="6">
        <v>0</v>
      </c>
      <c r="BO365" s="6">
        <v>0</v>
      </c>
      <c r="BP365" s="6">
        <v>0</v>
      </c>
      <c r="BQ365" s="6">
        <v>0</v>
      </c>
      <c r="BR365" s="6">
        <v>0</v>
      </c>
      <c r="BS365" s="6">
        <v>0</v>
      </c>
      <c r="BT365" s="6">
        <v>0</v>
      </c>
      <c r="BU365" s="6">
        <v>0</v>
      </c>
      <c r="BV365" s="6">
        <v>0</v>
      </c>
      <c r="BW365" s="6">
        <v>0</v>
      </c>
      <c r="BX365" s="6">
        <v>0</v>
      </c>
      <c r="BY365" s="6">
        <v>0</v>
      </c>
      <c r="BZ365" s="6">
        <v>0</v>
      </c>
      <c r="CA365" s="6">
        <v>0</v>
      </c>
      <c r="CB365" s="6">
        <v>0</v>
      </c>
      <c r="CC365" s="6">
        <v>0</v>
      </c>
      <c r="CD365" s="6">
        <v>0</v>
      </c>
      <c r="CE365">
        <f>0</f>
        <v>0</v>
      </c>
      <c r="CF365">
        <v>0</v>
      </c>
    </row>
    <row r="366" spans="1:84" x14ac:dyDescent="0.25">
      <c r="A366" s="4" t="s">
        <v>560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>
        <v>768.99900000000002</v>
      </c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>
        <v>768.99900000000002</v>
      </c>
      <c r="AR366" t="s">
        <v>560</v>
      </c>
      <c r="AS366" s="6">
        <f t="shared" ref="AS366:BP366" si="407">(0)/768.999</f>
        <v>0</v>
      </c>
      <c r="AT366" s="6">
        <f t="shared" si="407"/>
        <v>0</v>
      </c>
      <c r="AU366" s="6">
        <f t="shared" si="407"/>
        <v>0</v>
      </c>
      <c r="AV366" s="6">
        <f t="shared" si="407"/>
        <v>0</v>
      </c>
      <c r="AW366" s="6">
        <f t="shared" si="407"/>
        <v>0</v>
      </c>
      <c r="AX366" s="6">
        <f t="shared" si="407"/>
        <v>0</v>
      </c>
      <c r="AY366" s="6">
        <f t="shared" si="407"/>
        <v>0</v>
      </c>
      <c r="AZ366" s="6">
        <f t="shared" si="407"/>
        <v>0</v>
      </c>
      <c r="BA366" s="6">
        <f t="shared" si="407"/>
        <v>0</v>
      </c>
      <c r="BB366" s="6">
        <f t="shared" si="407"/>
        <v>0</v>
      </c>
      <c r="BC366" s="6">
        <f t="shared" si="407"/>
        <v>0</v>
      </c>
      <c r="BD366" s="6">
        <f t="shared" si="407"/>
        <v>0</v>
      </c>
      <c r="BE366" s="6">
        <f t="shared" si="407"/>
        <v>0</v>
      </c>
      <c r="BF366" s="6">
        <f t="shared" si="407"/>
        <v>0</v>
      </c>
      <c r="BG366" s="6">
        <f t="shared" si="407"/>
        <v>0</v>
      </c>
      <c r="BH366" s="6">
        <f t="shared" si="407"/>
        <v>0</v>
      </c>
      <c r="BI366" s="6">
        <f t="shared" si="407"/>
        <v>0</v>
      </c>
      <c r="BJ366" s="6">
        <f t="shared" si="407"/>
        <v>0</v>
      </c>
      <c r="BK366" s="6">
        <f t="shared" si="407"/>
        <v>0</v>
      </c>
      <c r="BL366" s="6">
        <f t="shared" si="407"/>
        <v>0</v>
      </c>
      <c r="BM366" s="6">
        <f t="shared" si="407"/>
        <v>0</v>
      </c>
      <c r="BN366" s="6">
        <f t="shared" si="407"/>
        <v>0</v>
      </c>
      <c r="BO366" s="6">
        <f t="shared" si="407"/>
        <v>0</v>
      </c>
      <c r="BP366" s="6">
        <f t="shared" si="407"/>
        <v>0</v>
      </c>
      <c r="BQ366" s="6">
        <v>1</v>
      </c>
      <c r="BR366" s="6">
        <f t="shared" ref="BR366:CD366" si="408">(0)/768.999</f>
        <v>0</v>
      </c>
      <c r="BS366" s="6">
        <f t="shared" si="408"/>
        <v>0</v>
      </c>
      <c r="BT366" s="6">
        <f t="shared" si="408"/>
        <v>0</v>
      </c>
      <c r="BU366" s="6">
        <f t="shared" si="408"/>
        <v>0</v>
      </c>
      <c r="BV366" s="6">
        <f t="shared" si="408"/>
        <v>0</v>
      </c>
      <c r="BW366" s="6">
        <f t="shared" si="408"/>
        <v>0</v>
      </c>
      <c r="BX366" s="6">
        <f t="shared" si="408"/>
        <v>0</v>
      </c>
      <c r="BY366" s="6">
        <f t="shared" si="408"/>
        <v>0</v>
      </c>
      <c r="BZ366" s="6">
        <f t="shared" si="408"/>
        <v>0</v>
      </c>
      <c r="CA366" s="6">
        <f t="shared" si="408"/>
        <v>0</v>
      </c>
      <c r="CB366" s="6">
        <f t="shared" si="408"/>
        <v>0</v>
      </c>
      <c r="CC366" s="6">
        <f t="shared" si="408"/>
        <v>0</v>
      </c>
      <c r="CD366" s="6">
        <f t="shared" si="408"/>
        <v>0</v>
      </c>
      <c r="CE366">
        <f>0</f>
        <v>0</v>
      </c>
      <c r="CF366">
        <v>768.99900000000002</v>
      </c>
    </row>
    <row r="367" spans="1:84" x14ac:dyDescent="0.25">
      <c r="A367" s="4" t="s">
        <v>562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>
        <v>0</v>
      </c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>
        <v>0</v>
      </c>
      <c r="AR367" t="s">
        <v>562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v>0</v>
      </c>
      <c r="BN367" s="6">
        <v>0</v>
      </c>
      <c r="BO367" s="6">
        <v>0</v>
      </c>
      <c r="BP367" s="6">
        <v>0</v>
      </c>
      <c r="BQ367" s="6">
        <v>0</v>
      </c>
      <c r="BR367" s="6">
        <v>0</v>
      </c>
      <c r="BS367" s="6">
        <v>0</v>
      </c>
      <c r="BT367" s="6">
        <v>0</v>
      </c>
      <c r="BU367" s="6">
        <v>0</v>
      </c>
      <c r="BV367" s="6">
        <v>0</v>
      </c>
      <c r="BW367" s="6">
        <v>0</v>
      </c>
      <c r="BX367" s="6">
        <v>0</v>
      </c>
      <c r="BY367" s="6">
        <v>0</v>
      </c>
      <c r="BZ367" s="6">
        <v>0</v>
      </c>
      <c r="CA367" s="6">
        <v>0</v>
      </c>
      <c r="CB367" s="6">
        <v>0</v>
      </c>
      <c r="CC367" s="6">
        <v>0</v>
      </c>
      <c r="CD367" s="6">
        <v>0</v>
      </c>
      <c r="CE367">
        <f>0</f>
        <v>0</v>
      </c>
      <c r="CF367">
        <v>0</v>
      </c>
    </row>
    <row r="368" spans="1:84" x14ac:dyDescent="0.25">
      <c r="A368" s="4" t="s">
        <v>571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>
        <v>768.99900000000002</v>
      </c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>
        <v>768.99900000000002</v>
      </c>
      <c r="AR368" t="s">
        <v>571</v>
      </c>
      <c r="AS368" s="6">
        <f t="shared" ref="AS368:BB369" si="409">(0)/768.999</f>
        <v>0</v>
      </c>
      <c r="AT368" s="6">
        <f t="shared" si="409"/>
        <v>0</v>
      </c>
      <c r="AU368" s="6">
        <f t="shared" si="409"/>
        <v>0</v>
      </c>
      <c r="AV368" s="6">
        <f t="shared" si="409"/>
        <v>0</v>
      </c>
      <c r="AW368" s="6">
        <f t="shared" si="409"/>
        <v>0</v>
      </c>
      <c r="AX368" s="6">
        <f t="shared" si="409"/>
        <v>0</v>
      </c>
      <c r="AY368" s="6">
        <f t="shared" si="409"/>
        <v>0</v>
      </c>
      <c r="AZ368" s="6">
        <f t="shared" si="409"/>
        <v>0</v>
      </c>
      <c r="BA368" s="6">
        <f t="shared" si="409"/>
        <v>0</v>
      </c>
      <c r="BB368" s="6">
        <f t="shared" si="409"/>
        <v>0</v>
      </c>
      <c r="BC368" s="6">
        <f t="shared" ref="BC368:BP369" si="410">(0)/768.999</f>
        <v>0</v>
      </c>
      <c r="BD368" s="6">
        <f t="shared" si="410"/>
        <v>0</v>
      </c>
      <c r="BE368" s="6">
        <f t="shared" si="410"/>
        <v>0</v>
      </c>
      <c r="BF368" s="6">
        <f t="shared" si="410"/>
        <v>0</v>
      </c>
      <c r="BG368" s="6">
        <f t="shared" si="410"/>
        <v>0</v>
      </c>
      <c r="BH368" s="6">
        <f t="shared" si="410"/>
        <v>0</v>
      </c>
      <c r="BI368" s="6">
        <f t="shared" si="410"/>
        <v>0</v>
      </c>
      <c r="BJ368" s="6">
        <f t="shared" si="410"/>
        <v>0</v>
      </c>
      <c r="BK368" s="6">
        <f t="shared" si="410"/>
        <v>0</v>
      </c>
      <c r="BL368" s="6">
        <f t="shared" si="410"/>
        <v>0</v>
      </c>
      <c r="BM368" s="6">
        <f t="shared" si="410"/>
        <v>0</v>
      </c>
      <c r="BN368" s="6">
        <f t="shared" si="410"/>
        <v>0</v>
      </c>
      <c r="BO368" s="6">
        <f t="shared" si="410"/>
        <v>0</v>
      </c>
      <c r="BP368" s="6">
        <f t="shared" si="410"/>
        <v>0</v>
      </c>
      <c r="BQ368" s="6">
        <v>1</v>
      </c>
      <c r="BR368" s="6">
        <f t="shared" ref="BR368:CD369" si="411">(0)/768.999</f>
        <v>0</v>
      </c>
      <c r="BS368" s="6">
        <f t="shared" si="411"/>
        <v>0</v>
      </c>
      <c r="BT368" s="6">
        <f t="shared" si="411"/>
        <v>0</v>
      </c>
      <c r="BU368" s="6">
        <f t="shared" si="411"/>
        <v>0</v>
      </c>
      <c r="BV368" s="6">
        <f t="shared" si="411"/>
        <v>0</v>
      </c>
      <c r="BW368" s="6">
        <f t="shared" si="411"/>
        <v>0</v>
      </c>
      <c r="BX368" s="6">
        <f t="shared" si="411"/>
        <v>0</v>
      </c>
      <c r="BY368" s="6">
        <f t="shared" si="411"/>
        <v>0</v>
      </c>
      <c r="BZ368" s="6">
        <f t="shared" si="411"/>
        <v>0</v>
      </c>
      <c r="CA368" s="6">
        <f t="shared" si="411"/>
        <v>0</v>
      </c>
      <c r="CB368" s="6">
        <f t="shared" si="411"/>
        <v>0</v>
      </c>
      <c r="CC368" s="6">
        <f t="shared" si="411"/>
        <v>0</v>
      </c>
      <c r="CD368" s="6">
        <f t="shared" si="411"/>
        <v>0</v>
      </c>
      <c r="CE368">
        <f>0</f>
        <v>0</v>
      </c>
      <c r="CF368">
        <v>768.99900000000002</v>
      </c>
    </row>
    <row r="369" spans="1:84" x14ac:dyDescent="0.25">
      <c r="A369" s="4" t="s">
        <v>564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>
        <v>768.99900000000002</v>
      </c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>
        <v>768.99900000000002</v>
      </c>
      <c r="AR369" t="s">
        <v>564</v>
      </c>
      <c r="AS369" s="6">
        <f t="shared" si="409"/>
        <v>0</v>
      </c>
      <c r="AT369" s="6">
        <f t="shared" si="409"/>
        <v>0</v>
      </c>
      <c r="AU369" s="6">
        <f t="shared" si="409"/>
        <v>0</v>
      </c>
      <c r="AV369" s="6">
        <f t="shared" si="409"/>
        <v>0</v>
      </c>
      <c r="AW369" s="6">
        <f t="shared" si="409"/>
        <v>0</v>
      </c>
      <c r="AX369" s="6">
        <f t="shared" si="409"/>
        <v>0</v>
      </c>
      <c r="AY369" s="6">
        <f t="shared" si="409"/>
        <v>0</v>
      </c>
      <c r="AZ369" s="6">
        <f t="shared" si="409"/>
        <v>0</v>
      </c>
      <c r="BA369" s="6">
        <f t="shared" si="409"/>
        <v>0</v>
      </c>
      <c r="BB369" s="6">
        <f t="shared" si="409"/>
        <v>0</v>
      </c>
      <c r="BC369" s="6">
        <f t="shared" si="410"/>
        <v>0</v>
      </c>
      <c r="BD369" s="6">
        <f t="shared" si="410"/>
        <v>0</v>
      </c>
      <c r="BE369" s="6">
        <f t="shared" si="410"/>
        <v>0</v>
      </c>
      <c r="BF369" s="6">
        <f t="shared" si="410"/>
        <v>0</v>
      </c>
      <c r="BG369" s="6">
        <f t="shared" si="410"/>
        <v>0</v>
      </c>
      <c r="BH369" s="6">
        <f t="shared" si="410"/>
        <v>0</v>
      </c>
      <c r="BI369" s="6">
        <f t="shared" si="410"/>
        <v>0</v>
      </c>
      <c r="BJ369" s="6">
        <f t="shared" si="410"/>
        <v>0</v>
      </c>
      <c r="BK369" s="6">
        <f t="shared" si="410"/>
        <v>0</v>
      </c>
      <c r="BL369" s="6">
        <f t="shared" si="410"/>
        <v>0</v>
      </c>
      <c r="BM369" s="6">
        <f t="shared" si="410"/>
        <v>0</v>
      </c>
      <c r="BN369" s="6">
        <f t="shared" si="410"/>
        <v>0</v>
      </c>
      <c r="BO369" s="6">
        <f t="shared" si="410"/>
        <v>0</v>
      </c>
      <c r="BP369" s="6">
        <f t="shared" si="410"/>
        <v>0</v>
      </c>
      <c r="BQ369" s="6">
        <v>1</v>
      </c>
      <c r="BR369" s="6">
        <f t="shared" si="411"/>
        <v>0</v>
      </c>
      <c r="BS369" s="6">
        <f t="shared" si="411"/>
        <v>0</v>
      </c>
      <c r="BT369" s="6">
        <f t="shared" si="411"/>
        <v>0</v>
      </c>
      <c r="BU369" s="6">
        <f t="shared" si="411"/>
        <v>0</v>
      </c>
      <c r="BV369" s="6">
        <f t="shared" si="411"/>
        <v>0</v>
      </c>
      <c r="BW369" s="6">
        <f t="shared" si="411"/>
        <v>0</v>
      </c>
      <c r="BX369" s="6">
        <f t="shared" si="411"/>
        <v>0</v>
      </c>
      <c r="BY369" s="6">
        <f t="shared" si="411"/>
        <v>0</v>
      </c>
      <c r="BZ369" s="6">
        <f t="shared" si="411"/>
        <v>0</v>
      </c>
      <c r="CA369" s="6">
        <f t="shared" si="411"/>
        <v>0</v>
      </c>
      <c r="CB369" s="6">
        <f t="shared" si="411"/>
        <v>0</v>
      </c>
      <c r="CC369" s="6">
        <f t="shared" si="411"/>
        <v>0</v>
      </c>
      <c r="CD369" s="6">
        <f t="shared" si="411"/>
        <v>0</v>
      </c>
      <c r="CE369">
        <f>0</f>
        <v>0</v>
      </c>
      <c r="CF369">
        <v>768.99900000000002</v>
      </c>
    </row>
    <row r="370" spans="1:84" x14ac:dyDescent="0.25">
      <c r="A370" s="4" t="s">
        <v>565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>
        <v>0</v>
      </c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>
        <v>0</v>
      </c>
      <c r="AR370" t="s">
        <v>565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v>0</v>
      </c>
      <c r="BN370" s="6">
        <v>0</v>
      </c>
      <c r="BO370" s="6">
        <v>0</v>
      </c>
      <c r="BP370" s="6">
        <v>0</v>
      </c>
      <c r="BQ370" s="6">
        <v>0</v>
      </c>
      <c r="BR370" s="6">
        <v>0</v>
      </c>
      <c r="BS370" s="6">
        <v>0</v>
      </c>
      <c r="BT370" s="6">
        <v>0</v>
      </c>
      <c r="BU370" s="6">
        <v>0</v>
      </c>
      <c r="BV370" s="6">
        <v>0</v>
      </c>
      <c r="BW370" s="6">
        <v>0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>
        <f>0</f>
        <v>0</v>
      </c>
      <c r="CF370">
        <v>0</v>
      </c>
    </row>
    <row r="371" spans="1:84" x14ac:dyDescent="0.25">
      <c r="A371" s="4" t="s">
        <v>567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>
        <v>768.99900000000002</v>
      </c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>
        <v>768.99900000000002</v>
      </c>
      <c r="AR371" t="s">
        <v>567</v>
      </c>
      <c r="AS371" s="6">
        <f t="shared" ref="AS371:BP371" si="412">(0)/768.999</f>
        <v>0</v>
      </c>
      <c r="AT371" s="6">
        <f t="shared" si="412"/>
        <v>0</v>
      </c>
      <c r="AU371" s="6">
        <f t="shared" si="412"/>
        <v>0</v>
      </c>
      <c r="AV371" s="6">
        <f t="shared" si="412"/>
        <v>0</v>
      </c>
      <c r="AW371" s="6">
        <f t="shared" si="412"/>
        <v>0</v>
      </c>
      <c r="AX371" s="6">
        <f t="shared" si="412"/>
        <v>0</v>
      </c>
      <c r="AY371" s="6">
        <f t="shared" si="412"/>
        <v>0</v>
      </c>
      <c r="AZ371" s="6">
        <f t="shared" si="412"/>
        <v>0</v>
      </c>
      <c r="BA371" s="6">
        <f t="shared" si="412"/>
        <v>0</v>
      </c>
      <c r="BB371" s="6">
        <f t="shared" si="412"/>
        <v>0</v>
      </c>
      <c r="BC371" s="6">
        <f t="shared" si="412"/>
        <v>0</v>
      </c>
      <c r="BD371" s="6">
        <f t="shared" si="412"/>
        <v>0</v>
      </c>
      <c r="BE371" s="6">
        <f t="shared" si="412"/>
        <v>0</v>
      </c>
      <c r="BF371" s="6">
        <f t="shared" si="412"/>
        <v>0</v>
      </c>
      <c r="BG371" s="6">
        <f t="shared" si="412"/>
        <v>0</v>
      </c>
      <c r="BH371" s="6">
        <f t="shared" si="412"/>
        <v>0</v>
      </c>
      <c r="BI371" s="6">
        <f t="shared" si="412"/>
        <v>0</v>
      </c>
      <c r="BJ371" s="6">
        <f t="shared" si="412"/>
        <v>0</v>
      </c>
      <c r="BK371" s="6">
        <f t="shared" si="412"/>
        <v>0</v>
      </c>
      <c r="BL371" s="6">
        <f t="shared" si="412"/>
        <v>0</v>
      </c>
      <c r="BM371" s="6">
        <f t="shared" si="412"/>
        <v>0</v>
      </c>
      <c r="BN371" s="6">
        <f t="shared" si="412"/>
        <v>0</v>
      </c>
      <c r="BO371" s="6">
        <f t="shared" si="412"/>
        <v>0</v>
      </c>
      <c r="BP371" s="6">
        <f t="shared" si="412"/>
        <v>0</v>
      </c>
      <c r="BQ371" s="6">
        <v>1</v>
      </c>
      <c r="BR371" s="6">
        <f t="shared" ref="BR371:CD371" si="413">(0)/768.999</f>
        <v>0</v>
      </c>
      <c r="BS371" s="6">
        <f t="shared" si="413"/>
        <v>0</v>
      </c>
      <c r="BT371" s="6">
        <f t="shared" si="413"/>
        <v>0</v>
      </c>
      <c r="BU371" s="6">
        <f t="shared" si="413"/>
        <v>0</v>
      </c>
      <c r="BV371" s="6">
        <f t="shared" si="413"/>
        <v>0</v>
      </c>
      <c r="BW371" s="6">
        <f t="shared" si="413"/>
        <v>0</v>
      </c>
      <c r="BX371" s="6">
        <f t="shared" si="413"/>
        <v>0</v>
      </c>
      <c r="BY371" s="6">
        <f t="shared" si="413"/>
        <v>0</v>
      </c>
      <c r="BZ371" s="6">
        <f t="shared" si="413"/>
        <v>0</v>
      </c>
      <c r="CA371" s="6">
        <f t="shared" si="413"/>
        <v>0</v>
      </c>
      <c r="CB371" s="6">
        <f t="shared" si="413"/>
        <v>0</v>
      </c>
      <c r="CC371" s="6">
        <f t="shared" si="413"/>
        <v>0</v>
      </c>
      <c r="CD371" s="6">
        <f t="shared" si="413"/>
        <v>0</v>
      </c>
      <c r="CE371">
        <f>0</f>
        <v>0</v>
      </c>
      <c r="CF371">
        <v>768.99900000000002</v>
      </c>
    </row>
    <row r="372" spans="1:84" x14ac:dyDescent="0.25">
      <c r="A372" s="4" t="s">
        <v>566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>
        <v>0</v>
      </c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>
        <v>0</v>
      </c>
      <c r="AR372" t="s">
        <v>566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v>0</v>
      </c>
      <c r="BN372" s="6">
        <v>0</v>
      </c>
      <c r="BO372" s="6">
        <v>0</v>
      </c>
      <c r="BP372" s="6">
        <v>0</v>
      </c>
      <c r="BQ372" s="6">
        <v>0</v>
      </c>
      <c r="BR372" s="6">
        <v>0</v>
      </c>
      <c r="BS372" s="6">
        <v>0</v>
      </c>
      <c r="BT372" s="6">
        <v>0</v>
      </c>
      <c r="BU372" s="6">
        <v>0</v>
      </c>
      <c r="BV372" s="6">
        <v>0</v>
      </c>
      <c r="BW372" s="6">
        <v>0</v>
      </c>
      <c r="BX372" s="6">
        <v>0</v>
      </c>
      <c r="BY372" s="6">
        <v>0</v>
      </c>
      <c r="BZ372" s="6">
        <v>0</v>
      </c>
      <c r="CA372" s="6">
        <v>0</v>
      </c>
      <c r="CB372" s="6">
        <v>0</v>
      </c>
      <c r="CC372" s="6">
        <v>0</v>
      </c>
      <c r="CD372" s="6">
        <v>0</v>
      </c>
      <c r="CE372">
        <f>0</f>
        <v>0</v>
      </c>
      <c r="CF372">
        <v>0</v>
      </c>
    </row>
    <row r="373" spans="1:84" x14ac:dyDescent="0.25">
      <c r="A373" s="4" t="s">
        <v>570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>
        <v>6151.9920000000002</v>
      </c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>
        <v>6151.9920000000002</v>
      </c>
      <c r="AR373" t="s">
        <v>570</v>
      </c>
      <c r="AS373" s="6">
        <f t="shared" ref="AS373:BP373" si="414">(0)/6151.992</f>
        <v>0</v>
      </c>
      <c r="AT373" s="6">
        <f t="shared" si="414"/>
        <v>0</v>
      </c>
      <c r="AU373" s="6">
        <f t="shared" si="414"/>
        <v>0</v>
      </c>
      <c r="AV373" s="6">
        <f t="shared" si="414"/>
        <v>0</v>
      </c>
      <c r="AW373" s="6">
        <f t="shared" si="414"/>
        <v>0</v>
      </c>
      <c r="AX373" s="6">
        <f t="shared" si="414"/>
        <v>0</v>
      </c>
      <c r="AY373" s="6">
        <f t="shared" si="414"/>
        <v>0</v>
      </c>
      <c r="AZ373" s="6">
        <f t="shared" si="414"/>
        <v>0</v>
      </c>
      <c r="BA373" s="6">
        <f t="shared" si="414"/>
        <v>0</v>
      </c>
      <c r="BB373" s="6">
        <f t="shared" si="414"/>
        <v>0</v>
      </c>
      <c r="BC373" s="6">
        <f t="shared" si="414"/>
        <v>0</v>
      </c>
      <c r="BD373" s="6">
        <f t="shared" si="414"/>
        <v>0</v>
      </c>
      <c r="BE373" s="6">
        <f t="shared" si="414"/>
        <v>0</v>
      </c>
      <c r="BF373" s="6">
        <f t="shared" si="414"/>
        <v>0</v>
      </c>
      <c r="BG373" s="6">
        <f t="shared" si="414"/>
        <v>0</v>
      </c>
      <c r="BH373" s="6">
        <f t="shared" si="414"/>
        <v>0</v>
      </c>
      <c r="BI373" s="6">
        <f t="shared" si="414"/>
        <v>0</v>
      </c>
      <c r="BJ373" s="6">
        <f t="shared" si="414"/>
        <v>0</v>
      </c>
      <c r="BK373" s="6">
        <f t="shared" si="414"/>
        <v>0</v>
      </c>
      <c r="BL373" s="6">
        <f t="shared" si="414"/>
        <v>0</v>
      </c>
      <c r="BM373" s="6">
        <f t="shared" si="414"/>
        <v>0</v>
      </c>
      <c r="BN373" s="6">
        <f t="shared" si="414"/>
        <v>0</v>
      </c>
      <c r="BO373" s="6">
        <f t="shared" si="414"/>
        <v>0</v>
      </c>
      <c r="BP373" s="6">
        <f t="shared" si="414"/>
        <v>0</v>
      </c>
      <c r="BQ373" s="6">
        <v>1</v>
      </c>
      <c r="BR373" s="6">
        <f t="shared" ref="BR373:CD373" si="415">(0)/6151.992</f>
        <v>0</v>
      </c>
      <c r="BS373" s="6">
        <f t="shared" si="415"/>
        <v>0</v>
      </c>
      <c r="BT373" s="6">
        <f t="shared" si="415"/>
        <v>0</v>
      </c>
      <c r="BU373" s="6">
        <f t="shared" si="415"/>
        <v>0</v>
      </c>
      <c r="BV373" s="6">
        <f t="shared" si="415"/>
        <v>0</v>
      </c>
      <c r="BW373" s="6">
        <f t="shared" si="415"/>
        <v>0</v>
      </c>
      <c r="BX373" s="6">
        <f t="shared" si="415"/>
        <v>0</v>
      </c>
      <c r="BY373" s="6">
        <f t="shared" si="415"/>
        <v>0</v>
      </c>
      <c r="BZ373" s="6">
        <f t="shared" si="415"/>
        <v>0</v>
      </c>
      <c r="CA373" s="6">
        <f t="shared" si="415"/>
        <v>0</v>
      </c>
      <c r="CB373" s="6">
        <f t="shared" si="415"/>
        <v>0</v>
      </c>
      <c r="CC373" s="6">
        <f t="shared" si="415"/>
        <v>0</v>
      </c>
      <c r="CD373" s="6">
        <f t="shared" si="415"/>
        <v>0</v>
      </c>
      <c r="CE373">
        <f>0</f>
        <v>0</v>
      </c>
      <c r="CF373">
        <v>6151.9920000000002</v>
      </c>
    </row>
    <row r="374" spans="1:84" x14ac:dyDescent="0.25">
      <c r="A374" s="4" t="s">
        <v>568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>
        <v>2306.9969999999998</v>
      </c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>
        <v>2306.9969999999998</v>
      </c>
      <c r="AR374" t="s">
        <v>568</v>
      </c>
      <c r="AS374" s="6">
        <f t="shared" ref="AS374:BP374" si="416">(0)/2306.997</f>
        <v>0</v>
      </c>
      <c r="AT374" s="6">
        <f t="shared" si="416"/>
        <v>0</v>
      </c>
      <c r="AU374" s="6">
        <f t="shared" si="416"/>
        <v>0</v>
      </c>
      <c r="AV374" s="6">
        <f t="shared" si="416"/>
        <v>0</v>
      </c>
      <c r="AW374" s="6">
        <f t="shared" si="416"/>
        <v>0</v>
      </c>
      <c r="AX374" s="6">
        <f t="shared" si="416"/>
        <v>0</v>
      </c>
      <c r="AY374" s="6">
        <f t="shared" si="416"/>
        <v>0</v>
      </c>
      <c r="AZ374" s="6">
        <f t="shared" si="416"/>
        <v>0</v>
      </c>
      <c r="BA374" s="6">
        <f t="shared" si="416"/>
        <v>0</v>
      </c>
      <c r="BB374" s="6">
        <f t="shared" si="416"/>
        <v>0</v>
      </c>
      <c r="BC374" s="6">
        <f t="shared" si="416"/>
        <v>0</v>
      </c>
      <c r="BD374" s="6">
        <f t="shared" si="416"/>
        <v>0</v>
      </c>
      <c r="BE374" s="6">
        <f t="shared" si="416"/>
        <v>0</v>
      </c>
      <c r="BF374" s="6">
        <f t="shared" si="416"/>
        <v>0</v>
      </c>
      <c r="BG374" s="6">
        <f t="shared" si="416"/>
        <v>0</v>
      </c>
      <c r="BH374" s="6">
        <f t="shared" si="416"/>
        <v>0</v>
      </c>
      <c r="BI374" s="6">
        <f t="shared" si="416"/>
        <v>0</v>
      </c>
      <c r="BJ374" s="6">
        <f t="shared" si="416"/>
        <v>0</v>
      </c>
      <c r="BK374" s="6">
        <f t="shared" si="416"/>
        <v>0</v>
      </c>
      <c r="BL374" s="6">
        <f t="shared" si="416"/>
        <v>0</v>
      </c>
      <c r="BM374" s="6">
        <f t="shared" si="416"/>
        <v>0</v>
      </c>
      <c r="BN374" s="6">
        <f t="shared" si="416"/>
        <v>0</v>
      </c>
      <c r="BO374" s="6">
        <f t="shared" si="416"/>
        <v>0</v>
      </c>
      <c r="BP374" s="6">
        <f t="shared" si="416"/>
        <v>0</v>
      </c>
      <c r="BQ374" s="6">
        <v>1</v>
      </c>
      <c r="BR374" s="6">
        <f t="shared" ref="BR374:CD374" si="417">(0)/2306.997</f>
        <v>0</v>
      </c>
      <c r="BS374" s="6">
        <f t="shared" si="417"/>
        <v>0</v>
      </c>
      <c r="BT374" s="6">
        <f t="shared" si="417"/>
        <v>0</v>
      </c>
      <c r="BU374" s="6">
        <f t="shared" si="417"/>
        <v>0</v>
      </c>
      <c r="BV374" s="6">
        <f t="shared" si="417"/>
        <v>0</v>
      </c>
      <c r="BW374" s="6">
        <f t="shared" si="417"/>
        <v>0</v>
      </c>
      <c r="BX374" s="6">
        <f t="shared" si="417"/>
        <v>0</v>
      </c>
      <c r="BY374" s="6">
        <f t="shared" si="417"/>
        <v>0</v>
      </c>
      <c r="BZ374" s="6">
        <f t="shared" si="417"/>
        <v>0</v>
      </c>
      <c r="CA374" s="6">
        <f t="shared" si="417"/>
        <v>0</v>
      </c>
      <c r="CB374" s="6">
        <f t="shared" si="417"/>
        <v>0</v>
      </c>
      <c r="CC374" s="6">
        <f t="shared" si="417"/>
        <v>0</v>
      </c>
      <c r="CD374" s="6">
        <f t="shared" si="417"/>
        <v>0</v>
      </c>
      <c r="CE374">
        <f>0</f>
        <v>0</v>
      </c>
      <c r="CF374">
        <v>2306.9969999999998</v>
      </c>
    </row>
    <row r="375" spans="1:84" x14ac:dyDescent="0.25">
      <c r="A375" s="4" t="s">
        <v>569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>
        <v>0</v>
      </c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>
        <v>0</v>
      </c>
      <c r="AR375" t="s">
        <v>569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v>0</v>
      </c>
      <c r="BN375" s="6">
        <v>0</v>
      </c>
      <c r="BO375" s="6">
        <v>0</v>
      </c>
      <c r="BP375" s="6">
        <v>0</v>
      </c>
      <c r="BQ375" s="6">
        <v>0</v>
      </c>
      <c r="BR375" s="6">
        <v>0</v>
      </c>
      <c r="BS375" s="6">
        <v>0</v>
      </c>
      <c r="BT375" s="6">
        <v>0</v>
      </c>
      <c r="BU375" s="6">
        <v>0</v>
      </c>
      <c r="BV375" s="6">
        <v>0</v>
      </c>
      <c r="BW375" s="6">
        <v>0</v>
      </c>
      <c r="BX375" s="6">
        <v>0</v>
      </c>
      <c r="BY375" s="6">
        <v>0</v>
      </c>
      <c r="BZ375" s="6">
        <v>0</v>
      </c>
      <c r="CA375" s="6">
        <v>0</v>
      </c>
      <c r="CB375" s="6">
        <v>0</v>
      </c>
      <c r="CC375" s="6">
        <v>0</v>
      </c>
      <c r="CD375" s="6">
        <v>0</v>
      </c>
      <c r="CE375">
        <f>0</f>
        <v>0</v>
      </c>
      <c r="CF375">
        <v>0</v>
      </c>
    </row>
    <row r="376" spans="1:84" x14ac:dyDescent="0.25">
      <c r="A376" s="4" t="s">
        <v>573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>
        <v>0</v>
      </c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>
        <v>0</v>
      </c>
      <c r="AR376" t="s">
        <v>573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v>0</v>
      </c>
      <c r="BN376" s="6">
        <v>0</v>
      </c>
      <c r="BO376" s="6">
        <v>0</v>
      </c>
      <c r="BP376" s="6">
        <v>0</v>
      </c>
      <c r="BQ376" s="6">
        <v>0</v>
      </c>
      <c r="BR376" s="6">
        <v>0</v>
      </c>
      <c r="BS376" s="6">
        <v>0</v>
      </c>
      <c r="BT376" s="6">
        <v>0</v>
      </c>
      <c r="BU376" s="6">
        <v>0</v>
      </c>
      <c r="BV376" s="6">
        <v>0</v>
      </c>
      <c r="BW376" s="6">
        <v>0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>
        <f>0</f>
        <v>0</v>
      </c>
      <c r="CF376">
        <v>0</v>
      </c>
    </row>
    <row r="377" spans="1:84" x14ac:dyDescent="0.25">
      <c r="A377" s="4" t="s">
        <v>572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>
        <v>0</v>
      </c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>
        <v>0</v>
      </c>
      <c r="AR377" t="s">
        <v>572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v>0</v>
      </c>
      <c r="BN377" s="6">
        <v>0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>
        <f>0</f>
        <v>0</v>
      </c>
      <c r="CF377">
        <v>0</v>
      </c>
    </row>
    <row r="378" spans="1:84" x14ac:dyDescent="0.25">
      <c r="A378" s="4" t="s">
        <v>577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>
        <v>3075.9960000000001</v>
      </c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>
        <v>3075.9960000000001</v>
      </c>
      <c r="AR378" t="s">
        <v>577</v>
      </c>
      <c r="AS378" s="6">
        <f t="shared" ref="AS378:BP378" si="418">(0)/3075.996</f>
        <v>0</v>
      </c>
      <c r="AT378" s="6">
        <f t="shared" si="418"/>
        <v>0</v>
      </c>
      <c r="AU378" s="6">
        <f t="shared" si="418"/>
        <v>0</v>
      </c>
      <c r="AV378" s="6">
        <f t="shared" si="418"/>
        <v>0</v>
      </c>
      <c r="AW378" s="6">
        <f t="shared" si="418"/>
        <v>0</v>
      </c>
      <c r="AX378" s="6">
        <f t="shared" si="418"/>
        <v>0</v>
      </c>
      <c r="AY378" s="6">
        <f t="shared" si="418"/>
        <v>0</v>
      </c>
      <c r="AZ378" s="6">
        <f t="shared" si="418"/>
        <v>0</v>
      </c>
      <c r="BA378" s="6">
        <f t="shared" si="418"/>
        <v>0</v>
      </c>
      <c r="BB378" s="6">
        <f t="shared" si="418"/>
        <v>0</v>
      </c>
      <c r="BC378" s="6">
        <f t="shared" si="418"/>
        <v>0</v>
      </c>
      <c r="BD378" s="6">
        <f t="shared" si="418"/>
        <v>0</v>
      </c>
      <c r="BE378" s="6">
        <f t="shared" si="418"/>
        <v>0</v>
      </c>
      <c r="BF378" s="6">
        <f t="shared" si="418"/>
        <v>0</v>
      </c>
      <c r="BG378" s="6">
        <f t="shared" si="418"/>
        <v>0</v>
      </c>
      <c r="BH378" s="6">
        <f t="shared" si="418"/>
        <v>0</v>
      </c>
      <c r="BI378" s="6">
        <f t="shared" si="418"/>
        <v>0</v>
      </c>
      <c r="BJ378" s="6">
        <f t="shared" si="418"/>
        <v>0</v>
      </c>
      <c r="BK378" s="6">
        <f t="shared" si="418"/>
        <v>0</v>
      </c>
      <c r="BL378" s="6">
        <f t="shared" si="418"/>
        <v>0</v>
      </c>
      <c r="BM378" s="6">
        <f t="shared" si="418"/>
        <v>0</v>
      </c>
      <c r="BN378" s="6">
        <f t="shared" si="418"/>
        <v>0</v>
      </c>
      <c r="BO378" s="6">
        <f t="shared" si="418"/>
        <v>0</v>
      </c>
      <c r="BP378" s="6">
        <f t="shared" si="418"/>
        <v>0</v>
      </c>
      <c r="BQ378" s="6">
        <v>1</v>
      </c>
      <c r="BR378" s="6">
        <f t="shared" ref="BR378:CD378" si="419">(0)/3075.996</f>
        <v>0</v>
      </c>
      <c r="BS378" s="6">
        <f t="shared" si="419"/>
        <v>0</v>
      </c>
      <c r="BT378" s="6">
        <f t="shared" si="419"/>
        <v>0</v>
      </c>
      <c r="BU378" s="6">
        <f t="shared" si="419"/>
        <v>0</v>
      </c>
      <c r="BV378" s="6">
        <f t="shared" si="419"/>
        <v>0</v>
      </c>
      <c r="BW378" s="6">
        <f t="shared" si="419"/>
        <v>0</v>
      </c>
      <c r="BX378" s="6">
        <f t="shared" si="419"/>
        <v>0</v>
      </c>
      <c r="BY378" s="6">
        <f t="shared" si="419"/>
        <v>0</v>
      </c>
      <c r="BZ378" s="6">
        <f t="shared" si="419"/>
        <v>0</v>
      </c>
      <c r="CA378" s="6">
        <f t="shared" si="419"/>
        <v>0</v>
      </c>
      <c r="CB378" s="6">
        <f t="shared" si="419"/>
        <v>0</v>
      </c>
      <c r="CC378" s="6">
        <f t="shared" si="419"/>
        <v>0</v>
      </c>
      <c r="CD378" s="6">
        <f t="shared" si="419"/>
        <v>0</v>
      </c>
      <c r="CE378">
        <f>0</f>
        <v>0</v>
      </c>
      <c r="CF378">
        <v>3075.9960000000001</v>
      </c>
    </row>
    <row r="379" spans="1:84" x14ac:dyDescent="0.25">
      <c r="A379" s="4" t="s">
        <v>574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>
        <v>2306.9969999999998</v>
      </c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>
        <v>2306.9969999999998</v>
      </c>
      <c r="AR379" t="s">
        <v>574</v>
      </c>
      <c r="AS379" s="6">
        <f t="shared" ref="AS379:BP379" si="420">(0)/2306.997</f>
        <v>0</v>
      </c>
      <c r="AT379" s="6">
        <f t="shared" si="420"/>
        <v>0</v>
      </c>
      <c r="AU379" s="6">
        <f t="shared" si="420"/>
        <v>0</v>
      </c>
      <c r="AV379" s="6">
        <f t="shared" si="420"/>
        <v>0</v>
      </c>
      <c r="AW379" s="6">
        <f t="shared" si="420"/>
        <v>0</v>
      </c>
      <c r="AX379" s="6">
        <f t="shared" si="420"/>
        <v>0</v>
      </c>
      <c r="AY379" s="6">
        <f t="shared" si="420"/>
        <v>0</v>
      </c>
      <c r="AZ379" s="6">
        <f t="shared" si="420"/>
        <v>0</v>
      </c>
      <c r="BA379" s="6">
        <f t="shared" si="420"/>
        <v>0</v>
      </c>
      <c r="BB379" s="6">
        <f t="shared" si="420"/>
        <v>0</v>
      </c>
      <c r="BC379" s="6">
        <f t="shared" si="420"/>
        <v>0</v>
      </c>
      <c r="BD379" s="6">
        <f t="shared" si="420"/>
        <v>0</v>
      </c>
      <c r="BE379" s="6">
        <f t="shared" si="420"/>
        <v>0</v>
      </c>
      <c r="BF379" s="6">
        <f t="shared" si="420"/>
        <v>0</v>
      </c>
      <c r="BG379" s="6">
        <f t="shared" si="420"/>
        <v>0</v>
      </c>
      <c r="BH379" s="6">
        <f t="shared" si="420"/>
        <v>0</v>
      </c>
      <c r="BI379" s="6">
        <f t="shared" si="420"/>
        <v>0</v>
      </c>
      <c r="BJ379" s="6">
        <f t="shared" si="420"/>
        <v>0</v>
      </c>
      <c r="BK379" s="6">
        <f t="shared" si="420"/>
        <v>0</v>
      </c>
      <c r="BL379" s="6">
        <f t="shared" si="420"/>
        <v>0</v>
      </c>
      <c r="BM379" s="6">
        <f t="shared" si="420"/>
        <v>0</v>
      </c>
      <c r="BN379" s="6">
        <f t="shared" si="420"/>
        <v>0</v>
      </c>
      <c r="BO379" s="6">
        <f t="shared" si="420"/>
        <v>0</v>
      </c>
      <c r="BP379" s="6">
        <f t="shared" si="420"/>
        <v>0</v>
      </c>
      <c r="BQ379" s="6">
        <v>1</v>
      </c>
      <c r="BR379" s="6">
        <f t="shared" ref="BR379:CD379" si="421">(0)/2306.997</f>
        <v>0</v>
      </c>
      <c r="BS379" s="6">
        <f t="shared" si="421"/>
        <v>0</v>
      </c>
      <c r="BT379" s="6">
        <f t="shared" si="421"/>
        <v>0</v>
      </c>
      <c r="BU379" s="6">
        <f t="shared" si="421"/>
        <v>0</v>
      </c>
      <c r="BV379" s="6">
        <f t="shared" si="421"/>
        <v>0</v>
      </c>
      <c r="BW379" s="6">
        <f t="shared" si="421"/>
        <v>0</v>
      </c>
      <c r="BX379" s="6">
        <f t="shared" si="421"/>
        <v>0</v>
      </c>
      <c r="BY379" s="6">
        <f t="shared" si="421"/>
        <v>0</v>
      </c>
      <c r="BZ379" s="6">
        <f t="shared" si="421"/>
        <v>0</v>
      </c>
      <c r="CA379" s="6">
        <f t="shared" si="421"/>
        <v>0</v>
      </c>
      <c r="CB379" s="6">
        <f t="shared" si="421"/>
        <v>0</v>
      </c>
      <c r="CC379" s="6">
        <f t="shared" si="421"/>
        <v>0</v>
      </c>
      <c r="CD379" s="6">
        <f t="shared" si="421"/>
        <v>0</v>
      </c>
      <c r="CE379">
        <f>0</f>
        <v>0</v>
      </c>
      <c r="CF379">
        <v>2306.9969999999998</v>
      </c>
    </row>
    <row r="380" spans="1:84" x14ac:dyDescent="0.25">
      <c r="A380" s="4" t="s">
        <v>575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>
        <v>1537.998</v>
      </c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>
        <v>1537.998</v>
      </c>
      <c r="AR380" t="s">
        <v>575</v>
      </c>
      <c r="AS380" s="6">
        <f t="shared" ref="AS380:BP380" si="422">(0)/1537.998</f>
        <v>0</v>
      </c>
      <c r="AT380" s="6">
        <f t="shared" si="422"/>
        <v>0</v>
      </c>
      <c r="AU380" s="6">
        <f t="shared" si="422"/>
        <v>0</v>
      </c>
      <c r="AV380" s="6">
        <f t="shared" si="422"/>
        <v>0</v>
      </c>
      <c r="AW380" s="6">
        <f t="shared" si="422"/>
        <v>0</v>
      </c>
      <c r="AX380" s="6">
        <f t="shared" si="422"/>
        <v>0</v>
      </c>
      <c r="AY380" s="6">
        <f t="shared" si="422"/>
        <v>0</v>
      </c>
      <c r="AZ380" s="6">
        <f t="shared" si="422"/>
        <v>0</v>
      </c>
      <c r="BA380" s="6">
        <f t="shared" si="422"/>
        <v>0</v>
      </c>
      <c r="BB380" s="6">
        <f t="shared" si="422"/>
        <v>0</v>
      </c>
      <c r="BC380" s="6">
        <f t="shared" si="422"/>
        <v>0</v>
      </c>
      <c r="BD380" s="6">
        <f t="shared" si="422"/>
        <v>0</v>
      </c>
      <c r="BE380" s="6">
        <f t="shared" si="422"/>
        <v>0</v>
      </c>
      <c r="BF380" s="6">
        <f t="shared" si="422"/>
        <v>0</v>
      </c>
      <c r="BG380" s="6">
        <f t="shared" si="422"/>
        <v>0</v>
      </c>
      <c r="BH380" s="6">
        <f t="shared" si="422"/>
        <v>0</v>
      </c>
      <c r="BI380" s="6">
        <f t="shared" si="422"/>
        <v>0</v>
      </c>
      <c r="BJ380" s="6">
        <f t="shared" si="422"/>
        <v>0</v>
      </c>
      <c r="BK380" s="6">
        <f t="shared" si="422"/>
        <v>0</v>
      </c>
      <c r="BL380" s="6">
        <f t="shared" si="422"/>
        <v>0</v>
      </c>
      <c r="BM380" s="6">
        <f t="shared" si="422"/>
        <v>0</v>
      </c>
      <c r="BN380" s="6">
        <f t="shared" si="422"/>
        <v>0</v>
      </c>
      <c r="BO380" s="6">
        <f t="shared" si="422"/>
        <v>0</v>
      </c>
      <c r="BP380" s="6">
        <f t="shared" si="422"/>
        <v>0</v>
      </c>
      <c r="BQ380" s="6">
        <v>1</v>
      </c>
      <c r="BR380" s="6">
        <f t="shared" ref="BR380:CD380" si="423">(0)/1537.998</f>
        <v>0</v>
      </c>
      <c r="BS380" s="6">
        <f t="shared" si="423"/>
        <v>0</v>
      </c>
      <c r="BT380" s="6">
        <f t="shared" si="423"/>
        <v>0</v>
      </c>
      <c r="BU380" s="6">
        <f t="shared" si="423"/>
        <v>0</v>
      </c>
      <c r="BV380" s="6">
        <f t="shared" si="423"/>
        <v>0</v>
      </c>
      <c r="BW380" s="6">
        <f t="shared" si="423"/>
        <v>0</v>
      </c>
      <c r="BX380" s="6">
        <f t="shared" si="423"/>
        <v>0</v>
      </c>
      <c r="BY380" s="6">
        <f t="shared" si="423"/>
        <v>0</v>
      </c>
      <c r="BZ380" s="6">
        <f t="shared" si="423"/>
        <v>0</v>
      </c>
      <c r="CA380" s="6">
        <f t="shared" si="423"/>
        <v>0</v>
      </c>
      <c r="CB380" s="6">
        <f t="shared" si="423"/>
        <v>0</v>
      </c>
      <c r="CC380" s="6">
        <f t="shared" si="423"/>
        <v>0</v>
      </c>
      <c r="CD380" s="6">
        <f t="shared" si="423"/>
        <v>0</v>
      </c>
      <c r="CE380">
        <f>0</f>
        <v>0</v>
      </c>
      <c r="CF380">
        <v>1537.998</v>
      </c>
    </row>
    <row r="381" spans="1:84" x14ac:dyDescent="0.25">
      <c r="A381" s="4" t="s">
        <v>576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>
        <v>768.99900000000002</v>
      </c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>
        <v>768.99900000000002</v>
      </c>
      <c r="AR381" t="s">
        <v>576</v>
      </c>
      <c r="AS381" s="6">
        <f t="shared" ref="AS381:BP381" si="424">(0)/768.999</f>
        <v>0</v>
      </c>
      <c r="AT381" s="6">
        <f t="shared" si="424"/>
        <v>0</v>
      </c>
      <c r="AU381" s="6">
        <f t="shared" si="424"/>
        <v>0</v>
      </c>
      <c r="AV381" s="6">
        <f t="shared" si="424"/>
        <v>0</v>
      </c>
      <c r="AW381" s="6">
        <f t="shared" si="424"/>
        <v>0</v>
      </c>
      <c r="AX381" s="6">
        <f t="shared" si="424"/>
        <v>0</v>
      </c>
      <c r="AY381" s="6">
        <f t="shared" si="424"/>
        <v>0</v>
      </c>
      <c r="AZ381" s="6">
        <f t="shared" si="424"/>
        <v>0</v>
      </c>
      <c r="BA381" s="6">
        <f t="shared" si="424"/>
        <v>0</v>
      </c>
      <c r="BB381" s="6">
        <f t="shared" si="424"/>
        <v>0</v>
      </c>
      <c r="BC381" s="6">
        <f t="shared" si="424"/>
        <v>0</v>
      </c>
      <c r="BD381" s="6">
        <f t="shared" si="424"/>
        <v>0</v>
      </c>
      <c r="BE381" s="6">
        <f t="shared" si="424"/>
        <v>0</v>
      </c>
      <c r="BF381" s="6">
        <f t="shared" si="424"/>
        <v>0</v>
      </c>
      <c r="BG381" s="6">
        <f t="shared" si="424"/>
        <v>0</v>
      </c>
      <c r="BH381" s="6">
        <f t="shared" si="424"/>
        <v>0</v>
      </c>
      <c r="BI381" s="6">
        <f t="shared" si="424"/>
        <v>0</v>
      </c>
      <c r="BJ381" s="6">
        <f t="shared" si="424"/>
        <v>0</v>
      </c>
      <c r="BK381" s="6">
        <f t="shared" si="424"/>
        <v>0</v>
      </c>
      <c r="BL381" s="6">
        <f t="shared" si="424"/>
        <v>0</v>
      </c>
      <c r="BM381" s="6">
        <f t="shared" si="424"/>
        <v>0</v>
      </c>
      <c r="BN381" s="6">
        <f t="shared" si="424"/>
        <v>0</v>
      </c>
      <c r="BO381" s="6">
        <f t="shared" si="424"/>
        <v>0</v>
      </c>
      <c r="BP381" s="6">
        <f t="shared" si="424"/>
        <v>0</v>
      </c>
      <c r="BQ381" s="6">
        <v>1</v>
      </c>
      <c r="BR381" s="6">
        <f t="shared" ref="BR381:CD381" si="425">(0)/768.999</f>
        <v>0</v>
      </c>
      <c r="BS381" s="6">
        <f t="shared" si="425"/>
        <v>0</v>
      </c>
      <c r="BT381" s="6">
        <f t="shared" si="425"/>
        <v>0</v>
      </c>
      <c r="BU381" s="6">
        <f t="shared" si="425"/>
        <v>0</v>
      </c>
      <c r="BV381" s="6">
        <f t="shared" si="425"/>
        <v>0</v>
      </c>
      <c r="BW381" s="6">
        <f t="shared" si="425"/>
        <v>0</v>
      </c>
      <c r="BX381" s="6">
        <f t="shared" si="425"/>
        <v>0</v>
      </c>
      <c r="BY381" s="6">
        <f t="shared" si="425"/>
        <v>0</v>
      </c>
      <c r="BZ381" s="6">
        <f t="shared" si="425"/>
        <v>0</v>
      </c>
      <c r="CA381" s="6">
        <f t="shared" si="425"/>
        <v>0</v>
      </c>
      <c r="CB381" s="6">
        <f t="shared" si="425"/>
        <v>0</v>
      </c>
      <c r="CC381" s="6">
        <f t="shared" si="425"/>
        <v>0</v>
      </c>
      <c r="CD381" s="6">
        <f t="shared" si="425"/>
        <v>0</v>
      </c>
      <c r="CE381">
        <f>0</f>
        <v>0</v>
      </c>
      <c r="CF381">
        <v>768.99900000000002</v>
      </c>
    </row>
    <row r="382" spans="1:84" x14ac:dyDescent="0.25">
      <c r="A382" s="4" t="s">
        <v>599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>
        <v>21531.972000000002</v>
      </c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>
        <v>21531.972000000002</v>
      </c>
      <c r="AR382" t="s">
        <v>599</v>
      </c>
      <c r="AS382" s="6">
        <f t="shared" ref="AS382:BP382" si="426">(0)/21531.972</f>
        <v>0</v>
      </c>
      <c r="AT382" s="6">
        <f t="shared" si="426"/>
        <v>0</v>
      </c>
      <c r="AU382" s="6">
        <f t="shared" si="426"/>
        <v>0</v>
      </c>
      <c r="AV382" s="6">
        <f t="shared" si="426"/>
        <v>0</v>
      </c>
      <c r="AW382" s="6">
        <f t="shared" si="426"/>
        <v>0</v>
      </c>
      <c r="AX382" s="6">
        <f t="shared" si="426"/>
        <v>0</v>
      </c>
      <c r="AY382" s="6">
        <f t="shared" si="426"/>
        <v>0</v>
      </c>
      <c r="AZ382" s="6">
        <f t="shared" si="426"/>
        <v>0</v>
      </c>
      <c r="BA382" s="6">
        <f t="shared" si="426"/>
        <v>0</v>
      </c>
      <c r="BB382" s="6">
        <f t="shared" si="426"/>
        <v>0</v>
      </c>
      <c r="BC382" s="6">
        <f t="shared" si="426"/>
        <v>0</v>
      </c>
      <c r="BD382" s="6">
        <f t="shared" si="426"/>
        <v>0</v>
      </c>
      <c r="BE382" s="6">
        <f t="shared" si="426"/>
        <v>0</v>
      </c>
      <c r="BF382" s="6">
        <f t="shared" si="426"/>
        <v>0</v>
      </c>
      <c r="BG382" s="6">
        <f t="shared" si="426"/>
        <v>0</v>
      </c>
      <c r="BH382" s="6">
        <f t="shared" si="426"/>
        <v>0</v>
      </c>
      <c r="BI382" s="6">
        <f t="shared" si="426"/>
        <v>0</v>
      </c>
      <c r="BJ382" s="6">
        <f t="shared" si="426"/>
        <v>0</v>
      </c>
      <c r="BK382" s="6">
        <f t="shared" si="426"/>
        <v>0</v>
      </c>
      <c r="BL382" s="6">
        <f t="shared" si="426"/>
        <v>0</v>
      </c>
      <c r="BM382" s="6">
        <f t="shared" si="426"/>
        <v>0</v>
      </c>
      <c r="BN382" s="6">
        <f t="shared" si="426"/>
        <v>0</v>
      </c>
      <c r="BO382" s="6">
        <f t="shared" si="426"/>
        <v>0</v>
      </c>
      <c r="BP382" s="6">
        <f t="shared" si="426"/>
        <v>0</v>
      </c>
      <c r="BQ382" s="6">
        <v>1</v>
      </c>
      <c r="BR382" s="6">
        <f t="shared" ref="BR382:CD382" si="427">(0)/21531.972</f>
        <v>0</v>
      </c>
      <c r="BS382" s="6">
        <f t="shared" si="427"/>
        <v>0</v>
      </c>
      <c r="BT382" s="6">
        <f t="shared" si="427"/>
        <v>0</v>
      </c>
      <c r="BU382" s="6">
        <f t="shared" si="427"/>
        <v>0</v>
      </c>
      <c r="BV382" s="6">
        <f t="shared" si="427"/>
        <v>0</v>
      </c>
      <c r="BW382" s="6">
        <f t="shared" si="427"/>
        <v>0</v>
      </c>
      <c r="BX382" s="6">
        <f t="shared" si="427"/>
        <v>0</v>
      </c>
      <c r="BY382" s="6">
        <f t="shared" si="427"/>
        <v>0</v>
      </c>
      <c r="BZ382" s="6">
        <f t="shared" si="427"/>
        <v>0</v>
      </c>
      <c r="CA382" s="6">
        <f t="shared" si="427"/>
        <v>0</v>
      </c>
      <c r="CB382" s="6">
        <f t="shared" si="427"/>
        <v>0</v>
      </c>
      <c r="CC382" s="6">
        <f t="shared" si="427"/>
        <v>0</v>
      </c>
      <c r="CD382" s="6">
        <f t="shared" si="427"/>
        <v>0</v>
      </c>
      <c r="CE382">
        <f>0</f>
        <v>0</v>
      </c>
      <c r="CF382">
        <v>21531.972000000002</v>
      </c>
    </row>
    <row r="383" spans="1:84" x14ac:dyDescent="0.25">
      <c r="A383" s="4" t="s">
        <v>579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>
        <v>18455.975999999999</v>
      </c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>
        <v>18455.975999999999</v>
      </c>
      <c r="AR383" t="s">
        <v>579</v>
      </c>
      <c r="AS383" s="6">
        <f t="shared" ref="AS383:BP383" si="428">(0)/18455.976</f>
        <v>0</v>
      </c>
      <c r="AT383" s="6">
        <f t="shared" si="428"/>
        <v>0</v>
      </c>
      <c r="AU383" s="6">
        <f t="shared" si="428"/>
        <v>0</v>
      </c>
      <c r="AV383" s="6">
        <f t="shared" si="428"/>
        <v>0</v>
      </c>
      <c r="AW383" s="6">
        <f t="shared" si="428"/>
        <v>0</v>
      </c>
      <c r="AX383" s="6">
        <f t="shared" si="428"/>
        <v>0</v>
      </c>
      <c r="AY383" s="6">
        <f t="shared" si="428"/>
        <v>0</v>
      </c>
      <c r="AZ383" s="6">
        <f t="shared" si="428"/>
        <v>0</v>
      </c>
      <c r="BA383" s="6">
        <f t="shared" si="428"/>
        <v>0</v>
      </c>
      <c r="BB383" s="6">
        <f t="shared" si="428"/>
        <v>0</v>
      </c>
      <c r="BC383" s="6">
        <f t="shared" si="428"/>
        <v>0</v>
      </c>
      <c r="BD383" s="6">
        <f t="shared" si="428"/>
        <v>0</v>
      </c>
      <c r="BE383" s="6">
        <f t="shared" si="428"/>
        <v>0</v>
      </c>
      <c r="BF383" s="6">
        <f t="shared" si="428"/>
        <v>0</v>
      </c>
      <c r="BG383" s="6">
        <f t="shared" si="428"/>
        <v>0</v>
      </c>
      <c r="BH383" s="6">
        <f t="shared" si="428"/>
        <v>0</v>
      </c>
      <c r="BI383" s="6">
        <f t="shared" si="428"/>
        <v>0</v>
      </c>
      <c r="BJ383" s="6">
        <f t="shared" si="428"/>
        <v>0</v>
      </c>
      <c r="BK383" s="6">
        <f t="shared" si="428"/>
        <v>0</v>
      </c>
      <c r="BL383" s="6">
        <f t="shared" si="428"/>
        <v>0</v>
      </c>
      <c r="BM383" s="6">
        <f t="shared" si="428"/>
        <v>0</v>
      </c>
      <c r="BN383" s="6">
        <f t="shared" si="428"/>
        <v>0</v>
      </c>
      <c r="BO383" s="6">
        <f t="shared" si="428"/>
        <v>0</v>
      </c>
      <c r="BP383" s="6">
        <f t="shared" si="428"/>
        <v>0</v>
      </c>
      <c r="BQ383" s="6">
        <v>1</v>
      </c>
      <c r="BR383" s="6">
        <f t="shared" ref="BR383:CD383" si="429">(0)/18455.976</f>
        <v>0</v>
      </c>
      <c r="BS383" s="6">
        <f t="shared" si="429"/>
        <v>0</v>
      </c>
      <c r="BT383" s="6">
        <f t="shared" si="429"/>
        <v>0</v>
      </c>
      <c r="BU383" s="6">
        <f t="shared" si="429"/>
        <v>0</v>
      </c>
      <c r="BV383" s="6">
        <f t="shared" si="429"/>
        <v>0</v>
      </c>
      <c r="BW383" s="6">
        <f t="shared" si="429"/>
        <v>0</v>
      </c>
      <c r="BX383" s="6">
        <f t="shared" si="429"/>
        <v>0</v>
      </c>
      <c r="BY383" s="6">
        <f t="shared" si="429"/>
        <v>0</v>
      </c>
      <c r="BZ383" s="6">
        <f t="shared" si="429"/>
        <v>0</v>
      </c>
      <c r="CA383" s="6">
        <f t="shared" si="429"/>
        <v>0</v>
      </c>
      <c r="CB383" s="6">
        <f t="shared" si="429"/>
        <v>0</v>
      </c>
      <c r="CC383" s="6">
        <f t="shared" si="429"/>
        <v>0</v>
      </c>
      <c r="CD383" s="6">
        <f t="shared" si="429"/>
        <v>0</v>
      </c>
      <c r="CE383">
        <f>0</f>
        <v>0</v>
      </c>
      <c r="CF383">
        <v>18455.975999999999</v>
      </c>
    </row>
    <row r="384" spans="1:84" x14ac:dyDescent="0.25">
      <c r="A384" s="4" t="s">
        <v>578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>
        <v>9996.9869999999992</v>
      </c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>
        <v>9996.9869999999992</v>
      </c>
      <c r="AR384" t="s">
        <v>578</v>
      </c>
      <c r="AS384" s="6">
        <f t="shared" ref="AS384:BP384" si="430">(0)/9996.987</f>
        <v>0</v>
      </c>
      <c r="AT384" s="6">
        <f t="shared" si="430"/>
        <v>0</v>
      </c>
      <c r="AU384" s="6">
        <f t="shared" si="430"/>
        <v>0</v>
      </c>
      <c r="AV384" s="6">
        <f t="shared" si="430"/>
        <v>0</v>
      </c>
      <c r="AW384" s="6">
        <f t="shared" si="430"/>
        <v>0</v>
      </c>
      <c r="AX384" s="6">
        <f t="shared" si="430"/>
        <v>0</v>
      </c>
      <c r="AY384" s="6">
        <f t="shared" si="430"/>
        <v>0</v>
      </c>
      <c r="AZ384" s="6">
        <f t="shared" si="430"/>
        <v>0</v>
      </c>
      <c r="BA384" s="6">
        <f t="shared" si="430"/>
        <v>0</v>
      </c>
      <c r="BB384" s="6">
        <f t="shared" si="430"/>
        <v>0</v>
      </c>
      <c r="BC384" s="6">
        <f t="shared" si="430"/>
        <v>0</v>
      </c>
      <c r="BD384" s="6">
        <f t="shared" si="430"/>
        <v>0</v>
      </c>
      <c r="BE384" s="6">
        <f t="shared" si="430"/>
        <v>0</v>
      </c>
      <c r="BF384" s="6">
        <f t="shared" si="430"/>
        <v>0</v>
      </c>
      <c r="BG384" s="6">
        <f t="shared" si="430"/>
        <v>0</v>
      </c>
      <c r="BH384" s="6">
        <f t="shared" si="430"/>
        <v>0</v>
      </c>
      <c r="BI384" s="6">
        <f t="shared" si="430"/>
        <v>0</v>
      </c>
      <c r="BJ384" s="6">
        <f t="shared" si="430"/>
        <v>0</v>
      </c>
      <c r="BK384" s="6">
        <f t="shared" si="430"/>
        <v>0</v>
      </c>
      <c r="BL384" s="6">
        <f t="shared" si="430"/>
        <v>0</v>
      </c>
      <c r="BM384" s="6">
        <f t="shared" si="430"/>
        <v>0</v>
      </c>
      <c r="BN384" s="6">
        <f t="shared" si="430"/>
        <v>0</v>
      </c>
      <c r="BO384" s="6">
        <f t="shared" si="430"/>
        <v>0</v>
      </c>
      <c r="BP384" s="6">
        <f t="shared" si="430"/>
        <v>0</v>
      </c>
      <c r="BQ384" s="6">
        <v>1</v>
      </c>
      <c r="BR384" s="6">
        <f t="shared" ref="BR384:CD384" si="431">(0)/9996.987</f>
        <v>0</v>
      </c>
      <c r="BS384" s="6">
        <f t="shared" si="431"/>
        <v>0</v>
      </c>
      <c r="BT384" s="6">
        <f t="shared" si="431"/>
        <v>0</v>
      </c>
      <c r="BU384" s="6">
        <f t="shared" si="431"/>
        <v>0</v>
      </c>
      <c r="BV384" s="6">
        <f t="shared" si="431"/>
        <v>0</v>
      </c>
      <c r="BW384" s="6">
        <f t="shared" si="431"/>
        <v>0</v>
      </c>
      <c r="BX384" s="6">
        <f t="shared" si="431"/>
        <v>0</v>
      </c>
      <c r="BY384" s="6">
        <f t="shared" si="431"/>
        <v>0</v>
      </c>
      <c r="BZ384" s="6">
        <f t="shared" si="431"/>
        <v>0</v>
      </c>
      <c r="CA384" s="6">
        <f t="shared" si="431"/>
        <v>0</v>
      </c>
      <c r="CB384" s="6">
        <f t="shared" si="431"/>
        <v>0</v>
      </c>
      <c r="CC384" s="6">
        <f t="shared" si="431"/>
        <v>0</v>
      </c>
      <c r="CD384" s="6">
        <f t="shared" si="431"/>
        <v>0</v>
      </c>
      <c r="CE384">
        <f>0</f>
        <v>0</v>
      </c>
      <c r="CF384">
        <v>9996.9869999999992</v>
      </c>
    </row>
    <row r="385" spans="1:84" x14ac:dyDescent="0.25">
      <c r="A385" s="4" t="s">
        <v>582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>
        <v>0</v>
      </c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>
        <v>0</v>
      </c>
      <c r="AR385" t="s">
        <v>582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v>0</v>
      </c>
      <c r="BN385" s="6">
        <v>0</v>
      </c>
      <c r="BO385" s="6">
        <v>0</v>
      </c>
      <c r="BP385" s="6">
        <v>0</v>
      </c>
      <c r="BQ385" s="6">
        <v>0</v>
      </c>
      <c r="BR385" s="6">
        <v>0</v>
      </c>
      <c r="BS385" s="6">
        <v>0</v>
      </c>
      <c r="BT385" s="6">
        <v>0</v>
      </c>
      <c r="BU385" s="6">
        <v>0</v>
      </c>
      <c r="BV385" s="6">
        <v>0</v>
      </c>
      <c r="BW385" s="6">
        <v>0</v>
      </c>
      <c r="BX385" s="6">
        <v>0</v>
      </c>
      <c r="BY385" s="6">
        <v>0</v>
      </c>
      <c r="BZ385" s="6">
        <v>0</v>
      </c>
      <c r="CA385" s="6">
        <v>0</v>
      </c>
      <c r="CB385" s="6">
        <v>0</v>
      </c>
      <c r="CC385" s="6">
        <v>0</v>
      </c>
      <c r="CD385" s="6">
        <v>0</v>
      </c>
      <c r="CE385">
        <f>0</f>
        <v>0</v>
      </c>
      <c r="CF385">
        <v>0</v>
      </c>
    </row>
    <row r="386" spans="1:84" x14ac:dyDescent="0.25">
      <c r="A386" s="4" t="s">
        <v>581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>
        <v>0</v>
      </c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>
        <v>0</v>
      </c>
      <c r="AR386" t="s">
        <v>581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v>0</v>
      </c>
      <c r="BN386" s="6">
        <v>0</v>
      </c>
      <c r="BO386" s="6">
        <v>0</v>
      </c>
      <c r="BP386" s="6">
        <v>0</v>
      </c>
      <c r="BQ386" s="6">
        <v>0</v>
      </c>
      <c r="BR386" s="6">
        <v>0</v>
      </c>
      <c r="BS386" s="6">
        <v>0</v>
      </c>
      <c r="BT386" s="6">
        <v>0</v>
      </c>
      <c r="BU386" s="6">
        <v>0</v>
      </c>
      <c r="BV386" s="6">
        <v>0</v>
      </c>
      <c r="BW386" s="6">
        <v>0</v>
      </c>
      <c r="BX386" s="6">
        <v>0</v>
      </c>
      <c r="BY386" s="6">
        <v>0</v>
      </c>
      <c r="BZ386" s="6">
        <v>0</v>
      </c>
      <c r="CA386" s="6">
        <v>0</v>
      </c>
      <c r="CB386" s="6">
        <v>0</v>
      </c>
      <c r="CC386" s="6">
        <v>0</v>
      </c>
      <c r="CD386" s="6">
        <v>0</v>
      </c>
      <c r="CE386">
        <f>0</f>
        <v>0</v>
      </c>
      <c r="CF386">
        <v>0</v>
      </c>
    </row>
    <row r="387" spans="1:84" x14ac:dyDescent="0.25">
      <c r="A387" s="4" t="s">
        <v>580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>
        <v>0</v>
      </c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>
        <v>0</v>
      </c>
      <c r="AR387" t="s">
        <v>580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v>0</v>
      </c>
      <c r="BN387" s="6">
        <v>0</v>
      </c>
      <c r="BO387" s="6">
        <v>0</v>
      </c>
      <c r="BP387" s="6">
        <v>0</v>
      </c>
      <c r="BQ387" s="6">
        <v>0</v>
      </c>
      <c r="BR387" s="6">
        <v>0</v>
      </c>
      <c r="BS387" s="6">
        <v>0</v>
      </c>
      <c r="BT387" s="6">
        <v>0</v>
      </c>
      <c r="BU387" s="6">
        <v>0</v>
      </c>
      <c r="BV387" s="6">
        <v>0</v>
      </c>
      <c r="BW387" s="6">
        <v>0</v>
      </c>
      <c r="BX387" s="6">
        <v>0</v>
      </c>
      <c r="BY387" s="6">
        <v>0</v>
      </c>
      <c r="BZ387" s="6">
        <v>0</v>
      </c>
      <c r="CA387" s="6">
        <v>0</v>
      </c>
      <c r="CB387" s="6">
        <v>0</v>
      </c>
      <c r="CC387" s="6">
        <v>0</v>
      </c>
      <c r="CD387" s="6">
        <v>0</v>
      </c>
      <c r="CE387">
        <f>0</f>
        <v>0</v>
      </c>
      <c r="CF387">
        <v>0</v>
      </c>
    </row>
    <row r="388" spans="1:84" x14ac:dyDescent="0.25">
      <c r="A388" s="4" t="s">
        <v>583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>
        <v>5382.9930000000004</v>
      </c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>
        <v>5382.9930000000004</v>
      </c>
      <c r="AR388" t="s">
        <v>583</v>
      </c>
      <c r="AS388" s="6">
        <f t="shared" ref="AS388:BP388" si="432">(0)/5382.993</f>
        <v>0</v>
      </c>
      <c r="AT388" s="6">
        <f t="shared" si="432"/>
        <v>0</v>
      </c>
      <c r="AU388" s="6">
        <f t="shared" si="432"/>
        <v>0</v>
      </c>
      <c r="AV388" s="6">
        <f t="shared" si="432"/>
        <v>0</v>
      </c>
      <c r="AW388" s="6">
        <f t="shared" si="432"/>
        <v>0</v>
      </c>
      <c r="AX388" s="6">
        <f t="shared" si="432"/>
        <v>0</v>
      </c>
      <c r="AY388" s="6">
        <f t="shared" si="432"/>
        <v>0</v>
      </c>
      <c r="AZ388" s="6">
        <f t="shared" si="432"/>
        <v>0</v>
      </c>
      <c r="BA388" s="6">
        <f t="shared" si="432"/>
        <v>0</v>
      </c>
      <c r="BB388" s="6">
        <f t="shared" si="432"/>
        <v>0</v>
      </c>
      <c r="BC388" s="6">
        <f t="shared" si="432"/>
        <v>0</v>
      </c>
      <c r="BD388" s="6">
        <f t="shared" si="432"/>
        <v>0</v>
      </c>
      <c r="BE388" s="6">
        <f t="shared" si="432"/>
        <v>0</v>
      </c>
      <c r="BF388" s="6">
        <f t="shared" si="432"/>
        <v>0</v>
      </c>
      <c r="BG388" s="6">
        <f t="shared" si="432"/>
        <v>0</v>
      </c>
      <c r="BH388" s="6">
        <f t="shared" si="432"/>
        <v>0</v>
      </c>
      <c r="BI388" s="6">
        <f t="shared" si="432"/>
        <v>0</v>
      </c>
      <c r="BJ388" s="6">
        <f t="shared" si="432"/>
        <v>0</v>
      </c>
      <c r="BK388" s="6">
        <f t="shared" si="432"/>
        <v>0</v>
      </c>
      <c r="BL388" s="6">
        <f t="shared" si="432"/>
        <v>0</v>
      </c>
      <c r="BM388" s="6">
        <f t="shared" si="432"/>
        <v>0</v>
      </c>
      <c r="BN388" s="6">
        <f t="shared" si="432"/>
        <v>0</v>
      </c>
      <c r="BO388" s="6">
        <f t="shared" si="432"/>
        <v>0</v>
      </c>
      <c r="BP388" s="6">
        <f t="shared" si="432"/>
        <v>0</v>
      </c>
      <c r="BQ388" s="6">
        <v>1</v>
      </c>
      <c r="BR388" s="6">
        <f t="shared" ref="BR388:CD388" si="433">(0)/5382.993</f>
        <v>0</v>
      </c>
      <c r="BS388" s="6">
        <f t="shared" si="433"/>
        <v>0</v>
      </c>
      <c r="BT388" s="6">
        <f t="shared" si="433"/>
        <v>0</v>
      </c>
      <c r="BU388" s="6">
        <f t="shared" si="433"/>
        <v>0</v>
      </c>
      <c r="BV388" s="6">
        <f t="shared" si="433"/>
        <v>0</v>
      </c>
      <c r="BW388" s="6">
        <f t="shared" si="433"/>
        <v>0</v>
      </c>
      <c r="BX388" s="6">
        <f t="shared" si="433"/>
        <v>0</v>
      </c>
      <c r="BY388" s="6">
        <f t="shared" si="433"/>
        <v>0</v>
      </c>
      <c r="BZ388" s="6">
        <f t="shared" si="433"/>
        <v>0</v>
      </c>
      <c r="CA388" s="6">
        <f t="shared" si="433"/>
        <v>0</v>
      </c>
      <c r="CB388" s="6">
        <f t="shared" si="433"/>
        <v>0</v>
      </c>
      <c r="CC388" s="6">
        <f t="shared" si="433"/>
        <v>0</v>
      </c>
      <c r="CD388" s="6">
        <f t="shared" si="433"/>
        <v>0</v>
      </c>
      <c r="CE388">
        <f>0</f>
        <v>0</v>
      </c>
      <c r="CF388">
        <v>5382.9930000000004</v>
      </c>
    </row>
    <row r="389" spans="1:84" x14ac:dyDescent="0.25">
      <c r="A389" s="4" t="s">
        <v>587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>
        <v>1537.998</v>
      </c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>
        <v>1537.998</v>
      </c>
      <c r="AR389" t="s">
        <v>587</v>
      </c>
      <c r="AS389" s="6">
        <f t="shared" ref="AS389:BP389" si="434">(0)/1537.998</f>
        <v>0</v>
      </c>
      <c r="AT389" s="6">
        <f t="shared" si="434"/>
        <v>0</v>
      </c>
      <c r="AU389" s="6">
        <f t="shared" si="434"/>
        <v>0</v>
      </c>
      <c r="AV389" s="6">
        <f t="shared" si="434"/>
        <v>0</v>
      </c>
      <c r="AW389" s="6">
        <f t="shared" si="434"/>
        <v>0</v>
      </c>
      <c r="AX389" s="6">
        <f t="shared" si="434"/>
        <v>0</v>
      </c>
      <c r="AY389" s="6">
        <f t="shared" si="434"/>
        <v>0</v>
      </c>
      <c r="AZ389" s="6">
        <f t="shared" si="434"/>
        <v>0</v>
      </c>
      <c r="BA389" s="6">
        <f t="shared" si="434"/>
        <v>0</v>
      </c>
      <c r="BB389" s="6">
        <f t="shared" si="434"/>
        <v>0</v>
      </c>
      <c r="BC389" s="6">
        <f t="shared" si="434"/>
        <v>0</v>
      </c>
      <c r="BD389" s="6">
        <f t="shared" si="434"/>
        <v>0</v>
      </c>
      <c r="BE389" s="6">
        <f t="shared" si="434"/>
        <v>0</v>
      </c>
      <c r="BF389" s="6">
        <f t="shared" si="434"/>
        <v>0</v>
      </c>
      <c r="BG389" s="6">
        <f t="shared" si="434"/>
        <v>0</v>
      </c>
      <c r="BH389" s="6">
        <f t="shared" si="434"/>
        <v>0</v>
      </c>
      <c r="BI389" s="6">
        <f t="shared" si="434"/>
        <v>0</v>
      </c>
      <c r="BJ389" s="6">
        <f t="shared" si="434"/>
        <v>0</v>
      </c>
      <c r="BK389" s="6">
        <f t="shared" si="434"/>
        <v>0</v>
      </c>
      <c r="BL389" s="6">
        <f t="shared" si="434"/>
        <v>0</v>
      </c>
      <c r="BM389" s="6">
        <f t="shared" si="434"/>
        <v>0</v>
      </c>
      <c r="BN389" s="6">
        <f t="shared" si="434"/>
        <v>0</v>
      </c>
      <c r="BO389" s="6">
        <f t="shared" si="434"/>
        <v>0</v>
      </c>
      <c r="BP389" s="6">
        <f t="shared" si="434"/>
        <v>0</v>
      </c>
      <c r="BQ389" s="6">
        <v>1</v>
      </c>
      <c r="BR389" s="6">
        <f t="shared" ref="BR389:CD389" si="435">(0)/1537.998</f>
        <v>0</v>
      </c>
      <c r="BS389" s="6">
        <f t="shared" si="435"/>
        <v>0</v>
      </c>
      <c r="BT389" s="6">
        <f t="shared" si="435"/>
        <v>0</v>
      </c>
      <c r="BU389" s="6">
        <f t="shared" si="435"/>
        <v>0</v>
      </c>
      <c r="BV389" s="6">
        <f t="shared" si="435"/>
        <v>0</v>
      </c>
      <c r="BW389" s="6">
        <f t="shared" si="435"/>
        <v>0</v>
      </c>
      <c r="BX389" s="6">
        <f t="shared" si="435"/>
        <v>0</v>
      </c>
      <c r="BY389" s="6">
        <f t="shared" si="435"/>
        <v>0</v>
      </c>
      <c r="BZ389" s="6">
        <f t="shared" si="435"/>
        <v>0</v>
      </c>
      <c r="CA389" s="6">
        <f t="shared" si="435"/>
        <v>0</v>
      </c>
      <c r="CB389" s="6">
        <f t="shared" si="435"/>
        <v>0</v>
      </c>
      <c r="CC389" s="6">
        <f t="shared" si="435"/>
        <v>0</v>
      </c>
      <c r="CD389" s="6">
        <f t="shared" si="435"/>
        <v>0</v>
      </c>
      <c r="CE389">
        <f>0</f>
        <v>0</v>
      </c>
      <c r="CF389">
        <v>1537.998</v>
      </c>
    </row>
    <row r="390" spans="1:84" x14ac:dyDescent="0.25">
      <c r="A390" s="4" t="s">
        <v>585</v>
      </c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>
        <v>0</v>
      </c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>
        <v>0</v>
      </c>
      <c r="AR390" t="s">
        <v>585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v>0</v>
      </c>
      <c r="BN390" s="6">
        <v>0</v>
      </c>
      <c r="BO390" s="6">
        <v>0</v>
      </c>
      <c r="BP390" s="6">
        <v>0</v>
      </c>
      <c r="BQ390" s="6">
        <v>0</v>
      </c>
      <c r="BR390" s="6">
        <v>0</v>
      </c>
      <c r="BS390" s="6">
        <v>0</v>
      </c>
      <c r="BT390" s="6">
        <v>0</v>
      </c>
      <c r="BU390" s="6">
        <v>0</v>
      </c>
      <c r="BV390" s="6">
        <v>0</v>
      </c>
      <c r="BW390" s="6">
        <v>0</v>
      </c>
      <c r="BX390" s="6">
        <v>0</v>
      </c>
      <c r="BY390" s="6">
        <v>0</v>
      </c>
      <c r="BZ390" s="6">
        <v>0</v>
      </c>
      <c r="CA390" s="6">
        <v>0</v>
      </c>
      <c r="CB390" s="6">
        <v>0</v>
      </c>
      <c r="CC390" s="6">
        <v>0</v>
      </c>
      <c r="CD390" s="6">
        <v>0</v>
      </c>
      <c r="CE390">
        <f>0</f>
        <v>0</v>
      </c>
      <c r="CF390">
        <v>0</v>
      </c>
    </row>
    <row r="391" spans="1:84" x14ac:dyDescent="0.25">
      <c r="A391" s="4" t="s">
        <v>584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>
        <v>0</v>
      </c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>
        <v>0</v>
      </c>
      <c r="AR391" t="s">
        <v>584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v>0</v>
      </c>
      <c r="BN391" s="6">
        <v>0</v>
      </c>
      <c r="BO391" s="6">
        <v>0</v>
      </c>
      <c r="BP391" s="6">
        <v>0</v>
      </c>
      <c r="BQ391" s="6">
        <v>0</v>
      </c>
      <c r="BR391" s="6">
        <v>0</v>
      </c>
      <c r="BS391" s="6">
        <v>0</v>
      </c>
      <c r="BT391" s="6">
        <v>0</v>
      </c>
      <c r="BU391" s="6">
        <v>0</v>
      </c>
      <c r="BV391" s="6">
        <v>0</v>
      </c>
      <c r="BW391" s="6">
        <v>0</v>
      </c>
      <c r="BX391" s="6">
        <v>0</v>
      </c>
      <c r="BY391" s="6">
        <v>0</v>
      </c>
      <c r="BZ391" s="6">
        <v>0</v>
      </c>
      <c r="CA391" s="6">
        <v>0</v>
      </c>
      <c r="CB391" s="6">
        <v>0</v>
      </c>
      <c r="CC391" s="6">
        <v>0</v>
      </c>
      <c r="CD391" s="6">
        <v>0</v>
      </c>
      <c r="CE391">
        <f>0</f>
        <v>0</v>
      </c>
      <c r="CF391">
        <v>0</v>
      </c>
    </row>
    <row r="392" spans="1:84" x14ac:dyDescent="0.25">
      <c r="A392" s="4" t="s">
        <v>586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>
        <v>0</v>
      </c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>
        <v>0</v>
      </c>
      <c r="AR392" t="s">
        <v>586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v>0</v>
      </c>
      <c r="BN392" s="6">
        <v>0</v>
      </c>
      <c r="BO392" s="6">
        <v>0</v>
      </c>
      <c r="BP392" s="6">
        <v>0</v>
      </c>
      <c r="BQ392" s="6">
        <v>0</v>
      </c>
      <c r="BR392" s="6">
        <v>0</v>
      </c>
      <c r="BS392" s="6">
        <v>0</v>
      </c>
      <c r="BT392" s="6">
        <v>0</v>
      </c>
      <c r="BU392" s="6">
        <v>0</v>
      </c>
      <c r="BV392" s="6">
        <v>0</v>
      </c>
      <c r="BW392" s="6">
        <v>0</v>
      </c>
      <c r="BX392" s="6">
        <v>0</v>
      </c>
      <c r="BY392" s="6">
        <v>0</v>
      </c>
      <c r="BZ392" s="6">
        <v>0</v>
      </c>
      <c r="CA392" s="6">
        <v>0</v>
      </c>
      <c r="CB392" s="6">
        <v>0</v>
      </c>
      <c r="CC392" s="6">
        <v>0</v>
      </c>
      <c r="CD392" s="6">
        <v>0</v>
      </c>
      <c r="CE392">
        <f>0</f>
        <v>0</v>
      </c>
      <c r="CF392">
        <v>0</v>
      </c>
    </row>
    <row r="393" spans="1:84" x14ac:dyDescent="0.25">
      <c r="A393" s="4" t="s">
        <v>590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>
        <v>0</v>
      </c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>
        <v>0</v>
      </c>
      <c r="AR393" t="s">
        <v>590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v>0</v>
      </c>
      <c r="BN393" s="6">
        <v>0</v>
      </c>
      <c r="BO393" s="6">
        <v>0</v>
      </c>
      <c r="BP393" s="6">
        <v>0</v>
      </c>
      <c r="BQ393" s="6">
        <v>0</v>
      </c>
      <c r="BR393" s="6">
        <v>0</v>
      </c>
      <c r="BS393" s="6">
        <v>0</v>
      </c>
      <c r="BT393" s="6">
        <v>0</v>
      </c>
      <c r="BU393" s="6">
        <v>0</v>
      </c>
      <c r="BV393" s="6">
        <v>0</v>
      </c>
      <c r="BW393" s="6">
        <v>0</v>
      </c>
      <c r="BX393" s="6">
        <v>0</v>
      </c>
      <c r="BY393" s="6">
        <v>0</v>
      </c>
      <c r="BZ393" s="6">
        <v>0</v>
      </c>
      <c r="CA393" s="6">
        <v>0</v>
      </c>
      <c r="CB393" s="6">
        <v>0</v>
      </c>
      <c r="CC393" s="6">
        <v>0</v>
      </c>
      <c r="CD393" s="6">
        <v>0</v>
      </c>
      <c r="CE393">
        <f>0</f>
        <v>0</v>
      </c>
      <c r="CF393">
        <v>0</v>
      </c>
    </row>
    <row r="394" spans="1:84" x14ac:dyDescent="0.25">
      <c r="A394" s="4" t="s">
        <v>589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>
        <v>0</v>
      </c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>
        <v>0</v>
      </c>
      <c r="AR394" t="s">
        <v>589</v>
      </c>
      <c r="AS394" s="6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v>0</v>
      </c>
      <c r="BN394" s="6">
        <v>0</v>
      </c>
      <c r="BO394" s="6">
        <v>0</v>
      </c>
      <c r="BP394" s="6">
        <v>0</v>
      </c>
      <c r="BQ394" s="6">
        <v>0</v>
      </c>
      <c r="BR394" s="6">
        <v>0</v>
      </c>
      <c r="BS394" s="6">
        <v>0</v>
      </c>
      <c r="BT394" s="6">
        <v>0</v>
      </c>
      <c r="BU394" s="6">
        <v>0</v>
      </c>
      <c r="BV394" s="6">
        <v>0</v>
      </c>
      <c r="BW394" s="6">
        <v>0</v>
      </c>
      <c r="BX394" s="6">
        <v>0</v>
      </c>
      <c r="BY394" s="6">
        <v>0</v>
      </c>
      <c r="BZ394" s="6">
        <v>0</v>
      </c>
      <c r="CA394" s="6">
        <v>0</v>
      </c>
      <c r="CB394" s="6">
        <v>0</v>
      </c>
      <c r="CC394" s="6">
        <v>0</v>
      </c>
      <c r="CD394" s="6">
        <v>0</v>
      </c>
      <c r="CE394">
        <f>0</f>
        <v>0</v>
      </c>
      <c r="CF394">
        <v>0</v>
      </c>
    </row>
    <row r="395" spans="1:84" x14ac:dyDescent="0.25">
      <c r="A395" s="4" t="s">
        <v>588</v>
      </c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>
        <v>0</v>
      </c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>
        <v>0</v>
      </c>
      <c r="AR395" t="s">
        <v>588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v>0</v>
      </c>
      <c r="BN395" s="6">
        <v>0</v>
      </c>
      <c r="BO395" s="6">
        <v>0</v>
      </c>
      <c r="BP395" s="6">
        <v>0</v>
      </c>
      <c r="BQ395" s="6">
        <v>0</v>
      </c>
      <c r="BR395" s="6">
        <v>0</v>
      </c>
      <c r="BS395" s="6">
        <v>0</v>
      </c>
      <c r="BT395" s="6">
        <v>0</v>
      </c>
      <c r="BU395" s="6">
        <v>0</v>
      </c>
      <c r="BV395" s="6">
        <v>0</v>
      </c>
      <c r="BW395" s="6">
        <v>0</v>
      </c>
      <c r="BX395" s="6">
        <v>0</v>
      </c>
      <c r="BY395" s="6">
        <v>0</v>
      </c>
      <c r="BZ395" s="6">
        <v>0</v>
      </c>
      <c r="CA395" s="6">
        <v>0</v>
      </c>
      <c r="CB395" s="6">
        <v>0</v>
      </c>
      <c r="CC395" s="6">
        <v>0</v>
      </c>
      <c r="CD395" s="6">
        <v>0</v>
      </c>
      <c r="CE395">
        <f>0</f>
        <v>0</v>
      </c>
      <c r="CF395">
        <v>0</v>
      </c>
    </row>
    <row r="396" spans="1:84" x14ac:dyDescent="0.25">
      <c r="A396" s="4" t="s">
        <v>591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>
        <v>768.99900000000002</v>
      </c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>
        <v>768.99900000000002</v>
      </c>
      <c r="AR396" t="s">
        <v>591</v>
      </c>
      <c r="AS396" s="6">
        <f t="shared" ref="AS396:BP396" si="436">(0)/768.999</f>
        <v>0</v>
      </c>
      <c r="AT396" s="6">
        <f t="shared" si="436"/>
        <v>0</v>
      </c>
      <c r="AU396" s="6">
        <f t="shared" si="436"/>
        <v>0</v>
      </c>
      <c r="AV396" s="6">
        <f t="shared" si="436"/>
        <v>0</v>
      </c>
      <c r="AW396" s="6">
        <f t="shared" si="436"/>
        <v>0</v>
      </c>
      <c r="AX396" s="6">
        <f t="shared" si="436"/>
        <v>0</v>
      </c>
      <c r="AY396" s="6">
        <f t="shared" si="436"/>
        <v>0</v>
      </c>
      <c r="AZ396" s="6">
        <f t="shared" si="436"/>
        <v>0</v>
      </c>
      <c r="BA396" s="6">
        <f t="shared" si="436"/>
        <v>0</v>
      </c>
      <c r="BB396" s="6">
        <f t="shared" si="436"/>
        <v>0</v>
      </c>
      <c r="BC396" s="6">
        <f t="shared" si="436"/>
        <v>0</v>
      </c>
      <c r="BD396" s="6">
        <f t="shared" si="436"/>
        <v>0</v>
      </c>
      <c r="BE396" s="6">
        <f t="shared" si="436"/>
        <v>0</v>
      </c>
      <c r="BF396" s="6">
        <f t="shared" si="436"/>
        <v>0</v>
      </c>
      <c r="BG396" s="6">
        <f t="shared" si="436"/>
        <v>0</v>
      </c>
      <c r="BH396" s="6">
        <f t="shared" si="436"/>
        <v>0</v>
      </c>
      <c r="BI396" s="6">
        <f t="shared" si="436"/>
        <v>0</v>
      </c>
      <c r="BJ396" s="6">
        <f t="shared" si="436"/>
        <v>0</v>
      </c>
      <c r="BK396" s="6">
        <f t="shared" si="436"/>
        <v>0</v>
      </c>
      <c r="BL396" s="6">
        <f t="shared" si="436"/>
        <v>0</v>
      </c>
      <c r="BM396" s="6">
        <f t="shared" si="436"/>
        <v>0</v>
      </c>
      <c r="BN396" s="6">
        <f t="shared" si="436"/>
        <v>0</v>
      </c>
      <c r="BO396" s="6">
        <f t="shared" si="436"/>
        <v>0</v>
      </c>
      <c r="BP396" s="6">
        <f t="shared" si="436"/>
        <v>0</v>
      </c>
      <c r="BQ396" s="6">
        <v>1</v>
      </c>
      <c r="BR396" s="6">
        <f t="shared" ref="BR396:CD396" si="437">(0)/768.999</f>
        <v>0</v>
      </c>
      <c r="BS396" s="6">
        <f t="shared" si="437"/>
        <v>0</v>
      </c>
      <c r="BT396" s="6">
        <f t="shared" si="437"/>
        <v>0</v>
      </c>
      <c r="BU396" s="6">
        <f t="shared" si="437"/>
        <v>0</v>
      </c>
      <c r="BV396" s="6">
        <f t="shared" si="437"/>
        <v>0</v>
      </c>
      <c r="BW396" s="6">
        <f t="shared" si="437"/>
        <v>0</v>
      </c>
      <c r="BX396" s="6">
        <f t="shared" si="437"/>
        <v>0</v>
      </c>
      <c r="BY396" s="6">
        <f t="shared" si="437"/>
        <v>0</v>
      </c>
      <c r="BZ396" s="6">
        <f t="shared" si="437"/>
        <v>0</v>
      </c>
      <c r="CA396" s="6">
        <f t="shared" si="437"/>
        <v>0</v>
      </c>
      <c r="CB396" s="6">
        <f t="shared" si="437"/>
        <v>0</v>
      </c>
      <c r="CC396" s="6">
        <f t="shared" si="437"/>
        <v>0</v>
      </c>
      <c r="CD396" s="6">
        <f t="shared" si="437"/>
        <v>0</v>
      </c>
      <c r="CE396">
        <f>0</f>
        <v>0</v>
      </c>
      <c r="CF396">
        <v>768.99900000000002</v>
      </c>
    </row>
    <row r="397" spans="1:84" x14ac:dyDescent="0.25">
      <c r="A397" s="4" t="s">
        <v>597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>
        <v>1537.998</v>
      </c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>
        <v>1537.998</v>
      </c>
      <c r="AR397" t="s">
        <v>597</v>
      </c>
      <c r="AS397" s="6">
        <f t="shared" ref="AS397:BP397" si="438">(0)/1537.998</f>
        <v>0</v>
      </c>
      <c r="AT397" s="6">
        <f t="shared" si="438"/>
        <v>0</v>
      </c>
      <c r="AU397" s="6">
        <f t="shared" si="438"/>
        <v>0</v>
      </c>
      <c r="AV397" s="6">
        <f t="shared" si="438"/>
        <v>0</v>
      </c>
      <c r="AW397" s="6">
        <f t="shared" si="438"/>
        <v>0</v>
      </c>
      <c r="AX397" s="6">
        <f t="shared" si="438"/>
        <v>0</v>
      </c>
      <c r="AY397" s="6">
        <f t="shared" si="438"/>
        <v>0</v>
      </c>
      <c r="AZ397" s="6">
        <f t="shared" si="438"/>
        <v>0</v>
      </c>
      <c r="BA397" s="6">
        <f t="shared" si="438"/>
        <v>0</v>
      </c>
      <c r="BB397" s="6">
        <f t="shared" si="438"/>
        <v>0</v>
      </c>
      <c r="BC397" s="6">
        <f t="shared" si="438"/>
        <v>0</v>
      </c>
      <c r="BD397" s="6">
        <f t="shared" si="438"/>
        <v>0</v>
      </c>
      <c r="BE397" s="6">
        <f t="shared" si="438"/>
        <v>0</v>
      </c>
      <c r="BF397" s="6">
        <f t="shared" si="438"/>
        <v>0</v>
      </c>
      <c r="BG397" s="6">
        <f t="shared" si="438"/>
        <v>0</v>
      </c>
      <c r="BH397" s="6">
        <f t="shared" si="438"/>
        <v>0</v>
      </c>
      <c r="BI397" s="6">
        <f t="shared" si="438"/>
        <v>0</v>
      </c>
      <c r="BJ397" s="6">
        <f t="shared" si="438"/>
        <v>0</v>
      </c>
      <c r="BK397" s="6">
        <f t="shared" si="438"/>
        <v>0</v>
      </c>
      <c r="BL397" s="6">
        <f t="shared" si="438"/>
        <v>0</v>
      </c>
      <c r="BM397" s="6">
        <f t="shared" si="438"/>
        <v>0</v>
      </c>
      <c r="BN397" s="6">
        <f t="shared" si="438"/>
        <v>0</v>
      </c>
      <c r="BO397" s="6">
        <f t="shared" si="438"/>
        <v>0</v>
      </c>
      <c r="BP397" s="6">
        <f t="shared" si="438"/>
        <v>0</v>
      </c>
      <c r="BQ397" s="6">
        <v>1</v>
      </c>
      <c r="BR397" s="6">
        <f t="shared" ref="BR397:CD397" si="439">(0)/1537.998</f>
        <v>0</v>
      </c>
      <c r="BS397" s="6">
        <f t="shared" si="439"/>
        <v>0</v>
      </c>
      <c r="BT397" s="6">
        <f t="shared" si="439"/>
        <v>0</v>
      </c>
      <c r="BU397" s="6">
        <f t="shared" si="439"/>
        <v>0</v>
      </c>
      <c r="BV397" s="6">
        <f t="shared" si="439"/>
        <v>0</v>
      </c>
      <c r="BW397" s="6">
        <f t="shared" si="439"/>
        <v>0</v>
      </c>
      <c r="BX397" s="6">
        <f t="shared" si="439"/>
        <v>0</v>
      </c>
      <c r="BY397" s="6">
        <f t="shared" si="439"/>
        <v>0</v>
      </c>
      <c r="BZ397" s="6">
        <f t="shared" si="439"/>
        <v>0</v>
      </c>
      <c r="CA397" s="6">
        <f t="shared" si="439"/>
        <v>0</v>
      </c>
      <c r="CB397" s="6">
        <f t="shared" si="439"/>
        <v>0</v>
      </c>
      <c r="CC397" s="6">
        <f t="shared" si="439"/>
        <v>0</v>
      </c>
      <c r="CD397" s="6">
        <f t="shared" si="439"/>
        <v>0</v>
      </c>
      <c r="CE397">
        <f>0</f>
        <v>0</v>
      </c>
      <c r="CF397">
        <v>1537.998</v>
      </c>
    </row>
    <row r="398" spans="1:84" x14ac:dyDescent="0.25">
      <c r="A398" s="4" t="s">
        <v>593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>
        <v>768.99900000000002</v>
      </c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>
        <v>768.99900000000002</v>
      </c>
      <c r="AR398" t="s">
        <v>593</v>
      </c>
      <c r="AS398" s="6">
        <f t="shared" ref="AS398:BP398" si="440">(0)/768.999</f>
        <v>0</v>
      </c>
      <c r="AT398" s="6">
        <f t="shared" si="440"/>
        <v>0</v>
      </c>
      <c r="AU398" s="6">
        <f t="shared" si="440"/>
        <v>0</v>
      </c>
      <c r="AV398" s="6">
        <f t="shared" si="440"/>
        <v>0</v>
      </c>
      <c r="AW398" s="6">
        <f t="shared" si="440"/>
        <v>0</v>
      </c>
      <c r="AX398" s="6">
        <f t="shared" si="440"/>
        <v>0</v>
      </c>
      <c r="AY398" s="6">
        <f t="shared" si="440"/>
        <v>0</v>
      </c>
      <c r="AZ398" s="6">
        <f t="shared" si="440"/>
        <v>0</v>
      </c>
      <c r="BA398" s="6">
        <f t="shared" si="440"/>
        <v>0</v>
      </c>
      <c r="BB398" s="6">
        <f t="shared" si="440"/>
        <v>0</v>
      </c>
      <c r="BC398" s="6">
        <f t="shared" si="440"/>
        <v>0</v>
      </c>
      <c r="BD398" s="6">
        <f t="shared" si="440"/>
        <v>0</v>
      </c>
      <c r="BE398" s="6">
        <f t="shared" si="440"/>
        <v>0</v>
      </c>
      <c r="BF398" s="6">
        <f t="shared" si="440"/>
        <v>0</v>
      </c>
      <c r="BG398" s="6">
        <f t="shared" si="440"/>
        <v>0</v>
      </c>
      <c r="BH398" s="6">
        <f t="shared" si="440"/>
        <v>0</v>
      </c>
      <c r="BI398" s="6">
        <f t="shared" si="440"/>
        <v>0</v>
      </c>
      <c r="BJ398" s="6">
        <f t="shared" si="440"/>
        <v>0</v>
      </c>
      <c r="BK398" s="6">
        <f t="shared" si="440"/>
        <v>0</v>
      </c>
      <c r="BL398" s="6">
        <f t="shared" si="440"/>
        <v>0</v>
      </c>
      <c r="BM398" s="6">
        <f t="shared" si="440"/>
        <v>0</v>
      </c>
      <c r="BN398" s="6">
        <f t="shared" si="440"/>
        <v>0</v>
      </c>
      <c r="BO398" s="6">
        <f t="shared" si="440"/>
        <v>0</v>
      </c>
      <c r="BP398" s="6">
        <f t="shared" si="440"/>
        <v>0</v>
      </c>
      <c r="BQ398" s="6">
        <v>1</v>
      </c>
      <c r="BR398" s="6">
        <f t="shared" ref="BR398:CD398" si="441">(0)/768.999</f>
        <v>0</v>
      </c>
      <c r="BS398" s="6">
        <f t="shared" si="441"/>
        <v>0</v>
      </c>
      <c r="BT398" s="6">
        <f t="shared" si="441"/>
        <v>0</v>
      </c>
      <c r="BU398" s="6">
        <f t="shared" si="441"/>
        <v>0</v>
      </c>
      <c r="BV398" s="6">
        <f t="shared" si="441"/>
        <v>0</v>
      </c>
      <c r="BW398" s="6">
        <f t="shared" si="441"/>
        <v>0</v>
      </c>
      <c r="BX398" s="6">
        <f t="shared" si="441"/>
        <v>0</v>
      </c>
      <c r="BY398" s="6">
        <f t="shared" si="441"/>
        <v>0</v>
      </c>
      <c r="BZ398" s="6">
        <f t="shared" si="441"/>
        <v>0</v>
      </c>
      <c r="CA398" s="6">
        <f t="shared" si="441"/>
        <v>0</v>
      </c>
      <c r="CB398" s="6">
        <f t="shared" si="441"/>
        <v>0</v>
      </c>
      <c r="CC398" s="6">
        <f t="shared" si="441"/>
        <v>0</v>
      </c>
      <c r="CD398" s="6">
        <f t="shared" si="441"/>
        <v>0</v>
      </c>
      <c r="CE398">
        <f>0</f>
        <v>0</v>
      </c>
      <c r="CF398">
        <v>768.99900000000002</v>
      </c>
    </row>
    <row r="399" spans="1:84" x14ac:dyDescent="0.25">
      <c r="A399" s="4" t="s">
        <v>592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>
        <v>0</v>
      </c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>
        <v>0</v>
      </c>
      <c r="AR399" t="s">
        <v>592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</v>
      </c>
      <c r="BN399" s="6">
        <v>0</v>
      </c>
      <c r="BO399" s="6">
        <v>0</v>
      </c>
      <c r="BP399" s="6">
        <v>0</v>
      </c>
      <c r="BQ399" s="6">
        <v>0</v>
      </c>
      <c r="BR399" s="6">
        <v>0</v>
      </c>
      <c r="BS399" s="6">
        <v>0</v>
      </c>
      <c r="BT399" s="6">
        <v>0</v>
      </c>
      <c r="BU399" s="6">
        <v>0</v>
      </c>
      <c r="BV399" s="6">
        <v>0</v>
      </c>
      <c r="BW399" s="6">
        <v>0</v>
      </c>
      <c r="BX399" s="6">
        <v>0</v>
      </c>
      <c r="BY399" s="6">
        <v>0</v>
      </c>
      <c r="BZ399" s="6">
        <v>0</v>
      </c>
      <c r="CA399" s="6">
        <v>0</v>
      </c>
      <c r="CB399" s="6">
        <v>0</v>
      </c>
      <c r="CC399" s="6">
        <v>0</v>
      </c>
      <c r="CD399" s="6">
        <v>0</v>
      </c>
      <c r="CE399">
        <f>0</f>
        <v>0</v>
      </c>
      <c r="CF399">
        <v>0</v>
      </c>
    </row>
    <row r="400" spans="1:84" x14ac:dyDescent="0.25">
      <c r="A400" s="4" t="s">
        <v>594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>
        <v>768.99900000000002</v>
      </c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>
        <v>768.99900000000002</v>
      </c>
      <c r="AR400" t="s">
        <v>594</v>
      </c>
      <c r="AS400" s="6">
        <f t="shared" ref="AS400:BB402" si="442">(0)/768.999</f>
        <v>0</v>
      </c>
      <c r="AT400" s="6">
        <f t="shared" si="442"/>
        <v>0</v>
      </c>
      <c r="AU400" s="6">
        <f t="shared" si="442"/>
        <v>0</v>
      </c>
      <c r="AV400" s="6">
        <f t="shared" si="442"/>
        <v>0</v>
      </c>
      <c r="AW400" s="6">
        <f t="shared" si="442"/>
        <v>0</v>
      </c>
      <c r="AX400" s="6">
        <f t="shared" si="442"/>
        <v>0</v>
      </c>
      <c r="AY400" s="6">
        <f t="shared" si="442"/>
        <v>0</v>
      </c>
      <c r="AZ400" s="6">
        <f t="shared" si="442"/>
        <v>0</v>
      </c>
      <c r="BA400" s="6">
        <f t="shared" si="442"/>
        <v>0</v>
      </c>
      <c r="BB400" s="6">
        <f t="shared" si="442"/>
        <v>0</v>
      </c>
      <c r="BC400" s="6">
        <f t="shared" ref="BC400:BP402" si="443">(0)/768.999</f>
        <v>0</v>
      </c>
      <c r="BD400" s="6">
        <f t="shared" si="443"/>
        <v>0</v>
      </c>
      <c r="BE400" s="6">
        <f t="shared" si="443"/>
        <v>0</v>
      </c>
      <c r="BF400" s="6">
        <f t="shared" si="443"/>
        <v>0</v>
      </c>
      <c r="BG400" s="6">
        <f t="shared" si="443"/>
        <v>0</v>
      </c>
      <c r="BH400" s="6">
        <f t="shared" si="443"/>
        <v>0</v>
      </c>
      <c r="BI400" s="6">
        <f t="shared" si="443"/>
        <v>0</v>
      </c>
      <c r="BJ400" s="6">
        <f t="shared" si="443"/>
        <v>0</v>
      </c>
      <c r="BK400" s="6">
        <f t="shared" si="443"/>
        <v>0</v>
      </c>
      <c r="BL400" s="6">
        <f t="shared" si="443"/>
        <v>0</v>
      </c>
      <c r="BM400" s="6">
        <f t="shared" si="443"/>
        <v>0</v>
      </c>
      <c r="BN400" s="6">
        <f t="shared" si="443"/>
        <v>0</v>
      </c>
      <c r="BO400" s="6">
        <f t="shared" si="443"/>
        <v>0</v>
      </c>
      <c r="BP400" s="6">
        <f t="shared" si="443"/>
        <v>0</v>
      </c>
      <c r="BQ400" s="6">
        <v>1</v>
      </c>
      <c r="BR400" s="6">
        <f t="shared" ref="BR400:CD402" si="444">(0)/768.999</f>
        <v>0</v>
      </c>
      <c r="BS400" s="6">
        <f t="shared" si="444"/>
        <v>0</v>
      </c>
      <c r="BT400" s="6">
        <f t="shared" si="444"/>
        <v>0</v>
      </c>
      <c r="BU400" s="6">
        <f t="shared" si="444"/>
        <v>0</v>
      </c>
      <c r="BV400" s="6">
        <f t="shared" si="444"/>
        <v>0</v>
      </c>
      <c r="BW400" s="6">
        <f t="shared" si="444"/>
        <v>0</v>
      </c>
      <c r="BX400" s="6">
        <f t="shared" si="444"/>
        <v>0</v>
      </c>
      <c r="BY400" s="6">
        <f t="shared" si="444"/>
        <v>0</v>
      </c>
      <c r="BZ400" s="6">
        <f t="shared" si="444"/>
        <v>0</v>
      </c>
      <c r="CA400" s="6">
        <f t="shared" si="444"/>
        <v>0</v>
      </c>
      <c r="CB400" s="6">
        <f t="shared" si="444"/>
        <v>0</v>
      </c>
      <c r="CC400" s="6">
        <f t="shared" si="444"/>
        <v>0</v>
      </c>
      <c r="CD400" s="6">
        <f t="shared" si="444"/>
        <v>0</v>
      </c>
      <c r="CE400">
        <f>0</f>
        <v>0</v>
      </c>
      <c r="CF400">
        <v>768.99900000000002</v>
      </c>
    </row>
    <row r="401" spans="1:84" x14ac:dyDescent="0.25">
      <c r="A401" s="4" t="s">
        <v>596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>
        <v>768.99900000000002</v>
      </c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>
        <v>768.99900000000002</v>
      </c>
      <c r="AR401" t="s">
        <v>596</v>
      </c>
      <c r="AS401" s="6">
        <f t="shared" si="442"/>
        <v>0</v>
      </c>
      <c r="AT401" s="6">
        <f t="shared" si="442"/>
        <v>0</v>
      </c>
      <c r="AU401" s="6">
        <f t="shared" si="442"/>
        <v>0</v>
      </c>
      <c r="AV401" s="6">
        <f t="shared" si="442"/>
        <v>0</v>
      </c>
      <c r="AW401" s="6">
        <f t="shared" si="442"/>
        <v>0</v>
      </c>
      <c r="AX401" s="6">
        <f t="shared" si="442"/>
        <v>0</v>
      </c>
      <c r="AY401" s="6">
        <f t="shared" si="442"/>
        <v>0</v>
      </c>
      <c r="AZ401" s="6">
        <f t="shared" si="442"/>
        <v>0</v>
      </c>
      <c r="BA401" s="6">
        <f t="shared" si="442"/>
        <v>0</v>
      </c>
      <c r="BB401" s="6">
        <f t="shared" si="442"/>
        <v>0</v>
      </c>
      <c r="BC401" s="6">
        <f t="shared" si="443"/>
        <v>0</v>
      </c>
      <c r="BD401" s="6">
        <f t="shared" si="443"/>
        <v>0</v>
      </c>
      <c r="BE401" s="6">
        <f t="shared" si="443"/>
        <v>0</v>
      </c>
      <c r="BF401" s="6">
        <f t="shared" si="443"/>
        <v>0</v>
      </c>
      <c r="BG401" s="6">
        <f t="shared" si="443"/>
        <v>0</v>
      </c>
      <c r="BH401" s="6">
        <f t="shared" si="443"/>
        <v>0</v>
      </c>
      <c r="BI401" s="6">
        <f t="shared" si="443"/>
        <v>0</v>
      </c>
      <c r="BJ401" s="6">
        <f t="shared" si="443"/>
        <v>0</v>
      </c>
      <c r="BK401" s="6">
        <f t="shared" si="443"/>
        <v>0</v>
      </c>
      <c r="BL401" s="6">
        <f t="shared" si="443"/>
        <v>0</v>
      </c>
      <c r="BM401" s="6">
        <f t="shared" si="443"/>
        <v>0</v>
      </c>
      <c r="BN401" s="6">
        <f t="shared" si="443"/>
        <v>0</v>
      </c>
      <c r="BO401" s="6">
        <f t="shared" si="443"/>
        <v>0</v>
      </c>
      <c r="BP401" s="6">
        <f t="shared" si="443"/>
        <v>0</v>
      </c>
      <c r="BQ401" s="6">
        <v>1</v>
      </c>
      <c r="BR401" s="6">
        <f t="shared" si="444"/>
        <v>0</v>
      </c>
      <c r="BS401" s="6">
        <f t="shared" si="444"/>
        <v>0</v>
      </c>
      <c r="BT401" s="6">
        <f t="shared" si="444"/>
        <v>0</v>
      </c>
      <c r="BU401" s="6">
        <f t="shared" si="444"/>
        <v>0</v>
      </c>
      <c r="BV401" s="6">
        <f t="shared" si="444"/>
        <v>0</v>
      </c>
      <c r="BW401" s="6">
        <f t="shared" si="444"/>
        <v>0</v>
      </c>
      <c r="BX401" s="6">
        <f t="shared" si="444"/>
        <v>0</v>
      </c>
      <c r="BY401" s="6">
        <f t="shared" si="444"/>
        <v>0</v>
      </c>
      <c r="BZ401" s="6">
        <f t="shared" si="444"/>
        <v>0</v>
      </c>
      <c r="CA401" s="6">
        <f t="shared" si="444"/>
        <v>0</v>
      </c>
      <c r="CB401" s="6">
        <f t="shared" si="444"/>
        <v>0</v>
      </c>
      <c r="CC401" s="6">
        <f t="shared" si="444"/>
        <v>0</v>
      </c>
      <c r="CD401" s="6">
        <f t="shared" si="444"/>
        <v>0</v>
      </c>
      <c r="CE401">
        <f>0</f>
        <v>0</v>
      </c>
      <c r="CF401">
        <v>768.99900000000002</v>
      </c>
    </row>
    <row r="402" spans="1:84" x14ac:dyDescent="0.25">
      <c r="A402" s="4" t="s">
        <v>595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>
        <v>768.99900000000002</v>
      </c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>
        <v>768.99900000000002</v>
      </c>
      <c r="AR402" t="s">
        <v>595</v>
      </c>
      <c r="AS402" s="6">
        <f t="shared" si="442"/>
        <v>0</v>
      </c>
      <c r="AT402" s="6">
        <f t="shared" si="442"/>
        <v>0</v>
      </c>
      <c r="AU402" s="6">
        <f t="shared" si="442"/>
        <v>0</v>
      </c>
      <c r="AV402" s="6">
        <f t="shared" si="442"/>
        <v>0</v>
      </c>
      <c r="AW402" s="6">
        <f t="shared" si="442"/>
        <v>0</v>
      </c>
      <c r="AX402" s="6">
        <f t="shared" si="442"/>
        <v>0</v>
      </c>
      <c r="AY402" s="6">
        <f t="shared" si="442"/>
        <v>0</v>
      </c>
      <c r="AZ402" s="6">
        <f t="shared" si="442"/>
        <v>0</v>
      </c>
      <c r="BA402" s="6">
        <f t="shared" si="442"/>
        <v>0</v>
      </c>
      <c r="BB402" s="6">
        <f t="shared" si="442"/>
        <v>0</v>
      </c>
      <c r="BC402" s="6">
        <f t="shared" si="443"/>
        <v>0</v>
      </c>
      <c r="BD402" s="6">
        <f t="shared" si="443"/>
        <v>0</v>
      </c>
      <c r="BE402" s="6">
        <f t="shared" si="443"/>
        <v>0</v>
      </c>
      <c r="BF402" s="6">
        <f t="shared" si="443"/>
        <v>0</v>
      </c>
      <c r="BG402" s="6">
        <f t="shared" si="443"/>
        <v>0</v>
      </c>
      <c r="BH402" s="6">
        <f t="shared" si="443"/>
        <v>0</v>
      </c>
      <c r="BI402" s="6">
        <f t="shared" si="443"/>
        <v>0</v>
      </c>
      <c r="BJ402" s="6">
        <f t="shared" si="443"/>
        <v>0</v>
      </c>
      <c r="BK402" s="6">
        <f t="shared" si="443"/>
        <v>0</v>
      </c>
      <c r="BL402" s="6">
        <f t="shared" si="443"/>
        <v>0</v>
      </c>
      <c r="BM402" s="6">
        <f t="shared" si="443"/>
        <v>0</v>
      </c>
      <c r="BN402" s="6">
        <f t="shared" si="443"/>
        <v>0</v>
      </c>
      <c r="BO402" s="6">
        <f t="shared" si="443"/>
        <v>0</v>
      </c>
      <c r="BP402" s="6">
        <f t="shared" si="443"/>
        <v>0</v>
      </c>
      <c r="BQ402" s="6">
        <v>1</v>
      </c>
      <c r="BR402" s="6">
        <f t="shared" si="444"/>
        <v>0</v>
      </c>
      <c r="BS402" s="6">
        <f t="shared" si="444"/>
        <v>0</v>
      </c>
      <c r="BT402" s="6">
        <f t="shared" si="444"/>
        <v>0</v>
      </c>
      <c r="BU402" s="6">
        <f t="shared" si="444"/>
        <v>0</v>
      </c>
      <c r="BV402" s="6">
        <f t="shared" si="444"/>
        <v>0</v>
      </c>
      <c r="BW402" s="6">
        <f t="shared" si="444"/>
        <v>0</v>
      </c>
      <c r="BX402" s="6">
        <f t="shared" si="444"/>
        <v>0</v>
      </c>
      <c r="BY402" s="6">
        <f t="shared" si="444"/>
        <v>0</v>
      </c>
      <c r="BZ402" s="6">
        <f t="shared" si="444"/>
        <v>0</v>
      </c>
      <c r="CA402" s="6">
        <f t="shared" si="444"/>
        <v>0</v>
      </c>
      <c r="CB402" s="6">
        <f t="shared" si="444"/>
        <v>0</v>
      </c>
      <c r="CC402" s="6">
        <f t="shared" si="444"/>
        <v>0</v>
      </c>
      <c r="CD402" s="6">
        <f t="shared" si="444"/>
        <v>0</v>
      </c>
      <c r="CE402">
        <f>0</f>
        <v>0</v>
      </c>
      <c r="CF402">
        <v>768.99900000000002</v>
      </c>
    </row>
    <row r="403" spans="1:84" x14ac:dyDescent="0.25">
      <c r="A403" s="4" t="s">
        <v>598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>
        <v>1537.998</v>
      </c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>
        <v>1537.998</v>
      </c>
      <c r="AR403" t="s">
        <v>598</v>
      </c>
      <c r="AS403" s="6">
        <f t="shared" ref="AS403:BP403" si="445">(0)/1537.998</f>
        <v>0</v>
      </c>
      <c r="AT403" s="6">
        <f t="shared" si="445"/>
        <v>0</v>
      </c>
      <c r="AU403" s="6">
        <f t="shared" si="445"/>
        <v>0</v>
      </c>
      <c r="AV403" s="6">
        <f t="shared" si="445"/>
        <v>0</v>
      </c>
      <c r="AW403" s="6">
        <f t="shared" si="445"/>
        <v>0</v>
      </c>
      <c r="AX403" s="6">
        <f t="shared" si="445"/>
        <v>0</v>
      </c>
      <c r="AY403" s="6">
        <f t="shared" si="445"/>
        <v>0</v>
      </c>
      <c r="AZ403" s="6">
        <f t="shared" si="445"/>
        <v>0</v>
      </c>
      <c r="BA403" s="6">
        <f t="shared" si="445"/>
        <v>0</v>
      </c>
      <c r="BB403" s="6">
        <f t="shared" si="445"/>
        <v>0</v>
      </c>
      <c r="BC403" s="6">
        <f t="shared" si="445"/>
        <v>0</v>
      </c>
      <c r="BD403" s="6">
        <f t="shared" si="445"/>
        <v>0</v>
      </c>
      <c r="BE403" s="6">
        <f t="shared" si="445"/>
        <v>0</v>
      </c>
      <c r="BF403" s="6">
        <f t="shared" si="445"/>
        <v>0</v>
      </c>
      <c r="BG403" s="6">
        <f t="shared" si="445"/>
        <v>0</v>
      </c>
      <c r="BH403" s="6">
        <f t="shared" si="445"/>
        <v>0</v>
      </c>
      <c r="BI403" s="6">
        <f t="shared" si="445"/>
        <v>0</v>
      </c>
      <c r="BJ403" s="6">
        <f t="shared" si="445"/>
        <v>0</v>
      </c>
      <c r="BK403" s="6">
        <f t="shared" si="445"/>
        <v>0</v>
      </c>
      <c r="BL403" s="6">
        <f t="shared" si="445"/>
        <v>0</v>
      </c>
      <c r="BM403" s="6">
        <f t="shared" si="445"/>
        <v>0</v>
      </c>
      <c r="BN403" s="6">
        <f t="shared" si="445"/>
        <v>0</v>
      </c>
      <c r="BO403" s="6">
        <f t="shared" si="445"/>
        <v>0</v>
      </c>
      <c r="BP403" s="6">
        <f t="shared" si="445"/>
        <v>0</v>
      </c>
      <c r="BQ403" s="6">
        <v>1</v>
      </c>
      <c r="BR403" s="6">
        <f t="shared" ref="BR403:CD403" si="446">(0)/1537.998</f>
        <v>0</v>
      </c>
      <c r="BS403" s="6">
        <f t="shared" si="446"/>
        <v>0</v>
      </c>
      <c r="BT403" s="6">
        <f t="shared" si="446"/>
        <v>0</v>
      </c>
      <c r="BU403" s="6">
        <f t="shared" si="446"/>
        <v>0</v>
      </c>
      <c r="BV403" s="6">
        <f t="shared" si="446"/>
        <v>0</v>
      </c>
      <c r="BW403" s="6">
        <f t="shared" si="446"/>
        <v>0</v>
      </c>
      <c r="BX403" s="6">
        <f t="shared" si="446"/>
        <v>0</v>
      </c>
      <c r="BY403" s="6">
        <f t="shared" si="446"/>
        <v>0</v>
      </c>
      <c r="BZ403" s="6">
        <f t="shared" si="446"/>
        <v>0</v>
      </c>
      <c r="CA403" s="6">
        <f t="shared" si="446"/>
        <v>0</v>
      </c>
      <c r="CB403" s="6">
        <f t="shared" si="446"/>
        <v>0</v>
      </c>
      <c r="CC403" s="6">
        <f t="shared" si="446"/>
        <v>0</v>
      </c>
      <c r="CD403" s="6">
        <f t="shared" si="446"/>
        <v>0</v>
      </c>
      <c r="CE403">
        <f>0</f>
        <v>0</v>
      </c>
      <c r="CF403">
        <v>1537.998</v>
      </c>
    </row>
    <row r="404" spans="1:84" x14ac:dyDescent="0.25">
      <c r="A404" s="4" t="s">
        <v>600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>
        <v>0</v>
      </c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>
        <v>0</v>
      </c>
      <c r="AR404" t="s">
        <v>600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v>0</v>
      </c>
      <c r="BN404" s="6">
        <v>0</v>
      </c>
      <c r="BO404" s="6">
        <v>0</v>
      </c>
      <c r="BP404" s="6">
        <v>0</v>
      </c>
      <c r="BQ404" s="6">
        <v>0</v>
      </c>
      <c r="BR404" s="6">
        <v>0</v>
      </c>
      <c r="BS404" s="6">
        <v>0</v>
      </c>
      <c r="BT404" s="6">
        <v>0</v>
      </c>
      <c r="BU404" s="6">
        <v>0</v>
      </c>
      <c r="BV404" s="6">
        <v>0</v>
      </c>
      <c r="BW404" s="6">
        <v>0</v>
      </c>
      <c r="BX404" s="6">
        <v>0</v>
      </c>
      <c r="BY404" s="6">
        <v>0</v>
      </c>
      <c r="BZ404" s="6">
        <v>0</v>
      </c>
      <c r="CA404" s="6">
        <v>0</v>
      </c>
      <c r="CB404" s="6">
        <v>0</v>
      </c>
      <c r="CC404" s="6">
        <v>0</v>
      </c>
      <c r="CD404" s="6">
        <v>0</v>
      </c>
      <c r="CE404">
        <f>0</f>
        <v>0</v>
      </c>
      <c r="CF404">
        <v>0</v>
      </c>
    </row>
    <row r="405" spans="1:84" x14ac:dyDescent="0.25">
      <c r="A405" s="4" t="s">
        <v>602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>
        <v>0</v>
      </c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>
        <v>0</v>
      </c>
      <c r="AR405" t="s">
        <v>602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v>0</v>
      </c>
      <c r="BN405" s="6">
        <v>0</v>
      </c>
      <c r="BO405" s="6">
        <v>0</v>
      </c>
      <c r="BP405" s="6">
        <v>0</v>
      </c>
      <c r="BQ405" s="6">
        <v>0</v>
      </c>
      <c r="BR405" s="6">
        <v>0</v>
      </c>
      <c r="BS405" s="6">
        <v>0</v>
      </c>
      <c r="BT405" s="6">
        <v>0</v>
      </c>
      <c r="BU405" s="6">
        <v>0</v>
      </c>
      <c r="BV405" s="6">
        <v>0</v>
      </c>
      <c r="BW405" s="6">
        <v>0</v>
      </c>
      <c r="BX405" s="6">
        <v>0</v>
      </c>
      <c r="BY405" s="6">
        <v>0</v>
      </c>
      <c r="BZ405" s="6">
        <v>0</v>
      </c>
      <c r="CA405" s="6">
        <v>0</v>
      </c>
      <c r="CB405" s="6">
        <v>0</v>
      </c>
      <c r="CC405" s="6">
        <v>0</v>
      </c>
      <c r="CD405" s="6">
        <v>0</v>
      </c>
      <c r="CE405">
        <f>0</f>
        <v>0</v>
      </c>
      <c r="CF405">
        <v>0</v>
      </c>
    </row>
    <row r="406" spans="1:84" x14ac:dyDescent="0.25">
      <c r="A406" s="4" t="s">
        <v>601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>
        <v>8458.9889999999996</v>
      </c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>
        <v>8458.9889999999996</v>
      </c>
      <c r="AR406" t="s">
        <v>601</v>
      </c>
      <c r="AS406" s="6">
        <f t="shared" ref="AS406:BP406" si="447">(0)/8458.989</f>
        <v>0</v>
      </c>
      <c r="AT406" s="6">
        <f t="shared" si="447"/>
        <v>0</v>
      </c>
      <c r="AU406" s="6">
        <f t="shared" si="447"/>
        <v>0</v>
      </c>
      <c r="AV406" s="6">
        <f t="shared" si="447"/>
        <v>0</v>
      </c>
      <c r="AW406" s="6">
        <f t="shared" si="447"/>
        <v>0</v>
      </c>
      <c r="AX406" s="6">
        <f t="shared" si="447"/>
        <v>0</v>
      </c>
      <c r="AY406" s="6">
        <f t="shared" si="447"/>
        <v>0</v>
      </c>
      <c r="AZ406" s="6">
        <f t="shared" si="447"/>
        <v>0</v>
      </c>
      <c r="BA406" s="6">
        <f t="shared" si="447"/>
        <v>0</v>
      </c>
      <c r="BB406" s="6">
        <f t="shared" si="447"/>
        <v>0</v>
      </c>
      <c r="BC406" s="6">
        <f t="shared" si="447"/>
        <v>0</v>
      </c>
      <c r="BD406" s="6">
        <f t="shared" si="447"/>
        <v>0</v>
      </c>
      <c r="BE406" s="6">
        <f t="shared" si="447"/>
        <v>0</v>
      </c>
      <c r="BF406" s="6">
        <f t="shared" si="447"/>
        <v>0</v>
      </c>
      <c r="BG406" s="6">
        <f t="shared" si="447"/>
        <v>0</v>
      </c>
      <c r="BH406" s="6">
        <f t="shared" si="447"/>
        <v>0</v>
      </c>
      <c r="BI406" s="6">
        <f t="shared" si="447"/>
        <v>0</v>
      </c>
      <c r="BJ406" s="6">
        <f t="shared" si="447"/>
        <v>0</v>
      </c>
      <c r="BK406" s="6">
        <f t="shared" si="447"/>
        <v>0</v>
      </c>
      <c r="BL406" s="6">
        <f t="shared" si="447"/>
        <v>0</v>
      </c>
      <c r="BM406" s="6">
        <f t="shared" si="447"/>
        <v>0</v>
      </c>
      <c r="BN406" s="6">
        <f t="shared" si="447"/>
        <v>0</v>
      </c>
      <c r="BO406" s="6">
        <f t="shared" si="447"/>
        <v>0</v>
      </c>
      <c r="BP406" s="6">
        <f t="shared" si="447"/>
        <v>0</v>
      </c>
      <c r="BQ406" s="6">
        <v>1</v>
      </c>
      <c r="BR406" s="6">
        <f t="shared" ref="BR406:CD406" si="448">(0)/8458.989</f>
        <v>0</v>
      </c>
      <c r="BS406" s="6">
        <f t="shared" si="448"/>
        <v>0</v>
      </c>
      <c r="BT406" s="6">
        <f t="shared" si="448"/>
        <v>0</v>
      </c>
      <c r="BU406" s="6">
        <f t="shared" si="448"/>
        <v>0</v>
      </c>
      <c r="BV406" s="6">
        <f t="shared" si="448"/>
        <v>0</v>
      </c>
      <c r="BW406" s="6">
        <f t="shared" si="448"/>
        <v>0</v>
      </c>
      <c r="BX406" s="6">
        <f t="shared" si="448"/>
        <v>0</v>
      </c>
      <c r="BY406" s="6">
        <f t="shared" si="448"/>
        <v>0</v>
      </c>
      <c r="BZ406" s="6">
        <f t="shared" si="448"/>
        <v>0</v>
      </c>
      <c r="CA406" s="6">
        <f t="shared" si="448"/>
        <v>0</v>
      </c>
      <c r="CB406" s="6">
        <f t="shared" si="448"/>
        <v>0</v>
      </c>
      <c r="CC406" s="6">
        <f t="shared" si="448"/>
        <v>0</v>
      </c>
      <c r="CD406" s="6">
        <f t="shared" si="448"/>
        <v>0</v>
      </c>
      <c r="CE406">
        <f>0</f>
        <v>0</v>
      </c>
      <c r="CF406">
        <v>8458.9889999999996</v>
      </c>
    </row>
    <row r="407" spans="1:84" x14ac:dyDescent="0.25">
      <c r="A407" s="4" t="s">
        <v>603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>
        <v>4613.9939999999997</v>
      </c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>
        <v>4613.9939999999997</v>
      </c>
      <c r="AR407" t="s">
        <v>603</v>
      </c>
      <c r="AS407" s="6">
        <f t="shared" ref="AS407:BP407" si="449">(0)/4613.994</f>
        <v>0</v>
      </c>
      <c r="AT407" s="6">
        <f t="shared" si="449"/>
        <v>0</v>
      </c>
      <c r="AU407" s="6">
        <f t="shared" si="449"/>
        <v>0</v>
      </c>
      <c r="AV407" s="6">
        <f t="shared" si="449"/>
        <v>0</v>
      </c>
      <c r="AW407" s="6">
        <f t="shared" si="449"/>
        <v>0</v>
      </c>
      <c r="AX407" s="6">
        <f t="shared" si="449"/>
        <v>0</v>
      </c>
      <c r="AY407" s="6">
        <f t="shared" si="449"/>
        <v>0</v>
      </c>
      <c r="AZ407" s="6">
        <f t="shared" si="449"/>
        <v>0</v>
      </c>
      <c r="BA407" s="6">
        <f t="shared" si="449"/>
        <v>0</v>
      </c>
      <c r="BB407" s="6">
        <f t="shared" si="449"/>
        <v>0</v>
      </c>
      <c r="BC407" s="6">
        <f t="shared" si="449"/>
        <v>0</v>
      </c>
      <c r="BD407" s="6">
        <f t="shared" si="449"/>
        <v>0</v>
      </c>
      <c r="BE407" s="6">
        <f t="shared" si="449"/>
        <v>0</v>
      </c>
      <c r="BF407" s="6">
        <f t="shared" si="449"/>
        <v>0</v>
      </c>
      <c r="BG407" s="6">
        <f t="shared" si="449"/>
        <v>0</v>
      </c>
      <c r="BH407" s="6">
        <f t="shared" si="449"/>
        <v>0</v>
      </c>
      <c r="BI407" s="6">
        <f t="shared" si="449"/>
        <v>0</v>
      </c>
      <c r="BJ407" s="6">
        <f t="shared" si="449"/>
        <v>0</v>
      </c>
      <c r="BK407" s="6">
        <f t="shared" si="449"/>
        <v>0</v>
      </c>
      <c r="BL407" s="6">
        <f t="shared" si="449"/>
        <v>0</v>
      </c>
      <c r="BM407" s="6">
        <f t="shared" si="449"/>
        <v>0</v>
      </c>
      <c r="BN407" s="6">
        <f t="shared" si="449"/>
        <v>0</v>
      </c>
      <c r="BO407" s="6">
        <f t="shared" si="449"/>
        <v>0</v>
      </c>
      <c r="BP407" s="6">
        <f t="shared" si="449"/>
        <v>0</v>
      </c>
      <c r="BQ407" s="6">
        <v>1</v>
      </c>
      <c r="BR407" s="6">
        <f t="shared" ref="BR407:CD407" si="450">(0)/4613.994</f>
        <v>0</v>
      </c>
      <c r="BS407" s="6">
        <f t="shared" si="450"/>
        <v>0</v>
      </c>
      <c r="BT407" s="6">
        <f t="shared" si="450"/>
        <v>0</v>
      </c>
      <c r="BU407" s="6">
        <f t="shared" si="450"/>
        <v>0</v>
      </c>
      <c r="BV407" s="6">
        <f t="shared" si="450"/>
        <v>0</v>
      </c>
      <c r="BW407" s="6">
        <f t="shared" si="450"/>
        <v>0</v>
      </c>
      <c r="BX407" s="6">
        <f t="shared" si="450"/>
        <v>0</v>
      </c>
      <c r="BY407" s="6">
        <f t="shared" si="450"/>
        <v>0</v>
      </c>
      <c r="BZ407" s="6">
        <f t="shared" si="450"/>
        <v>0</v>
      </c>
      <c r="CA407" s="6">
        <f t="shared" si="450"/>
        <v>0</v>
      </c>
      <c r="CB407" s="6">
        <f t="shared" si="450"/>
        <v>0</v>
      </c>
      <c r="CC407" s="6">
        <f t="shared" si="450"/>
        <v>0</v>
      </c>
      <c r="CD407" s="6">
        <f t="shared" si="450"/>
        <v>0</v>
      </c>
      <c r="CE407">
        <f>0</f>
        <v>0</v>
      </c>
      <c r="CF407">
        <v>4613.9939999999997</v>
      </c>
    </row>
    <row r="408" spans="1:84" x14ac:dyDescent="0.25">
      <c r="A408" s="4" t="s">
        <v>615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>
        <v>1537.998</v>
      </c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>
        <v>1537.998</v>
      </c>
      <c r="AR408" t="s">
        <v>615</v>
      </c>
      <c r="AS408" s="6">
        <f t="shared" ref="AS408:BP408" si="451">(0)/1537.998</f>
        <v>0</v>
      </c>
      <c r="AT408" s="6">
        <f t="shared" si="451"/>
        <v>0</v>
      </c>
      <c r="AU408" s="6">
        <f t="shared" si="451"/>
        <v>0</v>
      </c>
      <c r="AV408" s="6">
        <f t="shared" si="451"/>
        <v>0</v>
      </c>
      <c r="AW408" s="6">
        <f t="shared" si="451"/>
        <v>0</v>
      </c>
      <c r="AX408" s="6">
        <f t="shared" si="451"/>
        <v>0</v>
      </c>
      <c r="AY408" s="6">
        <f t="shared" si="451"/>
        <v>0</v>
      </c>
      <c r="AZ408" s="6">
        <f t="shared" si="451"/>
        <v>0</v>
      </c>
      <c r="BA408" s="6">
        <f t="shared" si="451"/>
        <v>0</v>
      </c>
      <c r="BB408" s="6">
        <f t="shared" si="451"/>
        <v>0</v>
      </c>
      <c r="BC408" s="6">
        <f t="shared" si="451"/>
        <v>0</v>
      </c>
      <c r="BD408" s="6">
        <f t="shared" si="451"/>
        <v>0</v>
      </c>
      <c r="BE408" s="6">
        <f t="shared" si="451"/>
        <v>0</v>
      </c>
      <c r="BF408" s="6">
        <f t="shared" si="451"/>
        <v>0</v>
      </c>
      <c r="BG408" s="6">
        <f t="shared" si="451"/>
        <v>0</v>
      </c>
      <c r="BH408" s="6">
        <f t="shared" si="451"/>
        <v>0</v>
      </c>
      <c r="BI408" s="6">
        <f t="shared" si="451"/>
        <v>0</v>
      </c>
      <c r="BJ408" s="6">
        <f t="shared" si="451"/>
        <v>0</v>
      </c>
      <c r="BK408" s="6">
        <f t="shared" si="451"/>
        <v>0</v>
      </c>
      <c r="BL408" s="6">
        <f t="shared" si="451"/>
        <v>0</v>
      </c>
      <c r="BM408" s="6">
        <f t="shared" si="451"/>
        <v>0</v>
      </c>
      <c r="BN408" s="6">
        <f t="shared" si="451"/>
        <v>0</v>
      </c>
      <c r="BO408" s="6">
        <f t="shared" si="451"/>
        <v>0</v>
      </c>
      <c r="BP408" s="6">
        <f t="shared" si="451"/>
        <v>0</v>
      </c>
      <c r="BQ408" s="6">
        <v>1</v>
      </c>
      <c r="BR408" s="6">
        <f t="shared" ref="BR408:CD408" si="452">(0)/1537.998</f>
        <v>0</v>
      </c>
      <c r="BS408" s="6">
        <f t="shared" si="452"/>
        <v>0</v>
      </c>
      <c r="BT408" s="6">
        <f t="shared" si="452"/>
        <v>0</v>
      </c>
      <c r="BU408" s="6">
        <f t="shared" si="452"/>
        <v>0</v>
      </c>
      <c r="BV408" s="6">
        <f t="shared" si="452"/>
        <v>0</v>
      </c>
      <c r="BW408" s="6">
        <f t="shared" si="452"/>
        <v>0</v>
      </c>
      <c r="BX408" s="6">
        <f t="shared" si="452"/>
        <v>0</v>
      </c>
      <c r="BY408" s="6">
        <f t="shared" si="452"/>
        <v>0</v>
      </c>
      <c r="BZ408" s="6">
        <f t="shared" si="452"/>
        <v>0</v>
      </c>
      <c r="CA408" s="6">
        <f t="shared" si="452"/>
        <v>0</v>
      </c>
      <c r="CB408" s="6">
        <f t="shared" si="452"/>
        <v>0</v>
      </c>
      <c r="CC408" s="6">
        <f t="shared" si="452"/>
        <v>0</v>
      </c>
      <c r="CD408" s="6">
        <f t="shared" si="452"/>
        <v>0</v>
      </c>
      <c r="CE408">
        <f>0</f>
        <v>0</v>
      </c>
      <c r="CF408">
        <v>1537.998</v>
      </c>
    </row>
    <row r="409" spans="1:84" x14ac:dyDescent="0.25">
      <c r="A409" s="4" t="s">
        <v>609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>
        <v>0</v>
      </c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>
        <v>0</v>
      </c>
      <c r="AR409" t="s">
        <v>609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v>0</v>
      </c>
      <c r="BN409" s="6">
        <v>0</v>
      </c>
      <c r="BO409" s="6">
        <v>0</v>
      </c>
      <c r="BP409" s="6">
        <v>0</v>
      </c>
      <c r="BQ409" s="6">
        <v>0</v>
      </c>
      <c r="BR409" s="6">
        <v>0</v>
      </c>
      <c r="BS409" s="6">
        <v>0</v>
      </c>
      <c r="BT409" s="6">
        <v>0</v>
      </c>
      <c r="BU409" s="6">
        <v>0</v>
      </c>
      <c r="BV409" s="6">
        <v>0</v>
      </c>
      <c r="BW409" s="6">
        <v>0</v>
      </c>
      <c r="BX409" s="6">
        <v>0</v>
      </c>
      <c r="BY409" s="6">
        <v>0</v>
      </c>
      <c r="BZ409" s="6">
        <v>0</v>
      </c>
      <c r="CA409" s="6">
        <v>0</v>
      </c>
      <c r="CB409" s="6">
        <v>0</v>
      </c>
      <c r="CC409" s="6">
        <v>0</v>
      </c>
      <c r="CD409" s="6">
        <v>0</v>
      </c>
      <c r="CE409">
        <f>0</f>
        <v>0</v>
      </c>
      <c r="CF409">
        <v>0</v>
      </c>
    </row>
    <row r="410" spans="1:84" x14ac:dyDescent="0.25">
      <c r="A410" s="4" t="s">
        <v>607</v>
      </c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>
        <v>0</v>
      </c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>
        <v>0</v>
      </c>
      <c r="AR410" t="s">
        <v>607</v>
      </c>
      <c r="AS410" s="6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v>0</v>
      </c>
      <c r="BN410" s="6">
        <v>0</v>
      </c>
      <c r="BO410" s="6">
        <v>0</v>
      </c>
      <c r="BP410" s="6">
        <v>0</v>
      </c>
      <c r="BQ410" s="6">
        <v>0</v>
      </c>
      <c r="BR410" s="6">
        <v>0</v>
      </c>
      <c r="BS410" s="6">
        <v>0</v>
      </c>
      <c r="BT410" s="6">
        <v>0</v>
      </c>
      <c r="BU410" s="6">
        <v>0</v>
      </c>
      <c r="BV410" s="6">
        <v>0</v>
      </c>
      <c r="BW410" s="6">
        <v>0</v>
      </c>
      <c r="BX410" s="6">
        <v>0</v>
      </c>
      <c r="BY410" s="6">
        <v>0</v>
      </c>
      <c r="BZ410" s="6">
        <v>0</v>
      </c>
      <c r="CA410" s="6">
        <v>0</v>
      </c>
      <c r="CB410" s="6">
        <v>0</v>
      </c>
      <c r="CC410" s="6">
        <v>0</v>
      </c>
      <c r="CD410" s="6">
        <v>0</v>
      </c>
      <c r="CE410">
        <f>0</f>
        <v>0</v>
      </c>
      <c r="CF410">
        <v>0</v>
      </c>
    </row>
    <row r="411" spans="1:84" x14ac:dyDescent="0.25">
      <c r="A411" s="4" t="s">
        <v>604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>
        <v>0</v>
      </c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>
        <v>0</v>
      </c>
      <c r="AR411" t="s">
        <v>604</v>
      </c>
      <c r="AS411" s="6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v>0</v>
      </c>
      <c r="BN411" s="6">
        <v>0</v>
      </c>
      <c r="BO411" s="6">
        <v>0</v>
      </c>
      <c r="BP411" s="6">
        <v>0</v>
      </c>
      <c r="BQ411" s="6">
        <v>0</v>
      </c>
      <c r="BR411" s="6">
        <v>0</v>
      </c>
      <c r="BS411" s="6">
        <v>0</v>
      </c>
      <c r="BT411" s="6">
        <v>0</v>
      </c>
      <c r="BU411" s="6">
        <v>0</v>
      </c>
      <c r="BV411" s="6">
        <v>0</v>
      </c>
      <c r="BW411" s="6">
        <v>0</v>
      </c>
      <c r="BX411" s="6">
        <v>0</v>
      </c>
      <c r="BY411" s="6">
        <v>0</v>
      </c>
      <c r="BZ411" s="6">
        <v>0</v>
      </c>
      <c r="CA411" s="6">
        <v>0</v>
      </c>
      <c r="CB411" s="6">
        <v>0</v>
      </c>
      <c r="CC411" s="6">
        <v>0</v>
      </c>
      <c r="CD411" s="6">
        <v>0</v>
      </c>
      <c r="CE411">
        <f>0</f>
        <v>0</v>
      </c>
      <c r="CF411">
        <v>0</v>
      </c>
    </row>
    <row r="412" spans="1:84" x14ac:dyDescent="0.25">
      <c r="A412" s="4" t="s">
        <v>605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>
        <v>0</v>
      </c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>
        <v>0</v>
      </c>
      <c r="AR412" t="s">
        <v>605</v>
      </c>
      <c r="AS412" s="6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v>0</v>
      </c>
      <c r="BN412" s="6">
        <v>0</v>
      </c>
      <c r="BO412" s="6">
        <v>0</v>
      </c>
      <c r="BP412" s="6">
        <v>0</v>
      </c>
      <c r="BQ412" s="6">
        <v>0</v>
      </c>
      <c r="BR412" s="6">
        <v>0</v>
      </c>
      <c r="BS412" s="6">
        <v>0</v>
      </c>
      <c r="BT412" s="6">
        <v>0</v>
      </c>
      <c r="BU412" s="6">
        <v>0</v>
      </c>
      <c r="BV412" s="6">
        <v>0</v>
      </c>
      <c r="BW412" s="6">
        <v>0</v>
      </c>
      <c r="BX412" s="6">
        <v>0</v>
      </c>
      <c r="BY412" s="6">
        <v>0</v>
      </c>
      <c r="BZ412" s="6">
        <v>0</v>
      </c>
      <c r="CA412" s="6">
        <v>0</v>
      </c>
      <c r="CB412" s="6">
        <v>0</v>
      </c>
      <c r="CC412" s="6">
        <v>0</v>
      </c>
      <c r="CD412" s="6">
        <v>0</v>
      </c>
      <c r="CE412">
        <f>0</f>
        <v>0</v>
      </c>
      <c r="CF412">
        <v>0</v>
      </c>
    </row>
    <row r="413" spans="1:84" x14ac:dyDescent="0.25">
      <c r="A413" s="4" t="s">
        <v>606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>
        <v>0</v>
      </c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>
        <v>0</v>
      </c>
      <c r="AR413" t="s">
        <v>606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v>0</v>
      </c>
      <c r="BN413" s="6">
        <v>0</v>
      </c>
      <c r="BO413" s="6">
        <v>0</v>
      </c>
      <c r="BP413" s="6">
        <v>0</v>
      </c>
      <c r="BQ413" s="6">
        <v>0</v>
      </c>
      <c r="BR413" s="6">
        <v>0</v>
      </c>
      <c r="BS413" s="6">
        <v>0</v>
      </c>
      <c r="BT413" s="6">
        <v>0</v>
      </c>
      <c r="BU413" s="6">
        <v>0</v>
      </c>
      <c r="BV413" s="6">
        <v>0</v>
      </c>
      <c r="BW413" s="6">
        <v>0</v>
      </c>
      <c r="BX413" s="6">
        <v>0</v>
      </c>
      <c r="BY413" s="6">
        <v>0</v>
      </c>
      <c r="BZ413" s="6">
        <v>0</v>
      </c>
      <c r="CA413" s="6">
        <v>0</v>
      </c>
      <c r="CB413" s="6">
        <v>0</v>
      </c>
      <c r="CC413" s="6">
        <v>0</v>
      </c>
      <c r="CD413" s="6">
        <v>0</v>
      </c>
      <c r="CE413">
        <f>0</f>
        <v>0</v>
      </c>
      <c r="CF413">
        <v>0</v>
      </c>
    </row>
    <row r="414" spans="1:84" x14ac:dyDescent="0.25">
      <c r="A414" s="4" t="s">
        <v>608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>
        <v>0</v>
      </c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>
        <v>0</v>
      </c>
      <c r="AR414" t="s">
        <v>608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v>0</v>
      </c>
      <c r="BN414" s="6">
        <v>0</v>
      </c>
      <c r="BO414" s="6">
        <v>0</v>
      </c>
      <c r="BP414" s="6">
        <v>0</v>
      </c>
      <c r="BQ414" s="6">
        <v>0</v>
      </c>
      <c r="BR414" s="6">
        <v>0</v>
      </c>
      <c r="BS414" s="6">
        <v>0</v>
      </c>
      <c r="BT414" s="6">
        <v>0</v>
      </c>
      <c r="BU414" s="6">
        <v>0</v>
      </c>
      <c r="BV414" s="6">
        <v>0</v>
      </c>
      <c r="BW414" s="6">
        <v>0</v>
      </c>
      <c r="BX414" s="6">
        <v>0</v>
      </c>
      <c r="BY414" s="6">
        <v>0</v>
      </c>
      <c r="BZ414" s="6">
        <v>0</v>
      </c>
      <c r="CA414" s="6">
        <v>0</v>
      </c>
      <c r="CB414" s="6">
        <v>0</v>
      </c>
      <c r="CC414" s="6">
        <v>0</v>
      </c>
      <c r="CD414" s="6">
        <v>0</v>
      </c>
      <c r="CE414">
        <f>0</f>
        <v>0</v>
      </c>
      <c r="CF414">
        <v>0</v>
      </c>
    </row>
    <row r="415" spans="1:84" x14ac:dyDescent="0.25">
      <c r="A415" s="4" t="s">
        <v>611</v>
      </c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>
        <v>3844.9949999999999</v>
      </c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>
        <v>3844.9949999999999</v>
      </c>
      <c r="AR415" t="s">
        <v>611</v>
      </c>
      <c r="AS415" s="6">
        <f t="shared" ref="AS415:BP415" si="453">(0)/3844.995</f>
        <v>0</v>
      </c>
      <c r="AT415" s="6">
        <f t="shared" si="453"/>
        <v>0</v>
      </c>
      <c r="AU415" s="6">
        <f t="shared" si="453"/>
        <v>0</v>
      </c>
      <c r="AV415" s="6">
        <f t="shared" si="453"/>
        <v>0</v>
      </c>
      <c r="AW415" s="6">
        <f t="shared" si="453"/>
        <v>0</v>
      </c>
      <c r="AX415" s="6">
        <f t="shared" si="453"/>
        <v>0</v>
      </c>
      <c r="AY415" s="6">
        <f t="shared" si="453"/>
        <v>0</v>
      </c>
      <c r="AZ415" s="6">
        <f t="shared" si="453"/>
        <v>0</v>
      </c>
      <c r="BA415" s="6">
        <f t="shared" si="453"/>
        <v>0</v>
      </c>
      <c r="BB415" s="6">
        <f t="shared" si="453"/>
        <v>0</v>
      </c>
      <c r="BC415" s="6">
        <f t="shared" si="453"/>
        <v>0</v>
      </c>
      <c r="BD415" s="6">
        <f t="shared" si="453"/>
        <v>0</v>
      </c>
      <c r="BE415" s="6">
        <f t="shared" si="453"/>
        <v>0</v>
      </c>
      <c r="BF415" s="6">
        <f t="shared" si="453"/>
        <v>0</v>
      </c>
      <c r="BG415" s="6">
        <f t="shared" si="453"/>
        <v>0</v>
      </c>
      <c r="BH415" s="6">
        <f t="shared" si="453"/>
        <v>0</v>
      </c>
      <c r="BI415" s="6">
        <f t="shared" si="453"/>
        <v>0</v>
      </c>
      <c r="BJ415" s="6">
        <f t="shared" si="453"/>
        <v>0</v>
      </c>
      <c r="BK415" s="6">
        <f t="shared" si="453"/>
        <v>0</v>
      </c>
      <c r="BL415" s="6">
        <f t="shared" si="453"/>
        <v>0</v>
      </c>
      <c r="BM415" s="6">
        <f t="shared" si="453"/>
        <v>0</v>
      </c>
      <c r="BN415" s="6">
        <f t="shared" si="453"/>
        <v>0</v>
      </c>
      <c r="BO415" s="6">
        <f t="shared" si="453"/>
        <v>0</v>
      </c>
      <c r="BP415" s="6">
        <f t="shared" si="453"/>
        <v>0</v>
      </c>
      <c r="BQ415" s="6">
        <v>1</v>
      </c>
      <c r="BR415" s="6">
        <f t="shared" ref="BR415:CD415" si="454">(0)/3844.995</f>
        <v>0</v>
      </c>
      <c r="BS415" s="6">
        <f t="shared" si="454"/>
        <v>0</v>
      </c>
      <c r="BT415" s="6">
        <f t="shared" si="454"/>
        <v>0</v>
      </c>
      <c r="BU415" s="6">
        <f t="shared" si="454"/>
        <v>0</v>
      </c>
      <c r="BV415" s="6">
        <f t="shared" si="454"/>
        <v>0</v>
      </c>
      <c r="BW415" s="6">
        <f t="shared" si="454"/>
        <v>0</v>
      </c>
      <c r="BX415" s="6">
        <f t="shared" si="454"/>
        <v>0</v>
      </c>
      <c r="BY415" s="6">
        <f t="shared" si="454"/>
        <v>0</v>
      </c>
      <c r="BZ415" s="6">
        <f t="shared" si="454"/>
        <v>0</v>
      </c>
      <c r="CA415" s="6">
        <f t="shared" si="454"/>
        <v>0</v>
      </c>
      <c r="CB415" s="6">
        <f t="shared" si="454"/>
        <v>0</v>
      </c>
      <c r="CC415" s="6">
        <f t="shared" si="454"/>
        <v>0</v>
      </c>
      <c r="CD415" s="6">
        <f t="shared" si="454"/>
        <v>0</v>
      </c>
      <c r="CE415">
        <f>0</f>
        <v>0</v>
      </c>
      <c r="CF415">
        <v>3844.9949999999999</v>
      </c>
    </row>
    <row r="416" spans="1:84" x14ac:dyDescent="0.25">
      <c r="A416" s="4" t="s">
        <v>610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>
        <v>0</v>
      </c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>
        <v>0</v>
      </c>
      <c r="AR416" t="s">
        <v>610</v>
      </c>
      <c r="AS416" s="6">
        <v>0</v>
      </c>
      <c r="AT416" s="6">
        <v>0</v>
      </c>
      <c r="AU416" s="6">
        <v>0</v>
      </c>
      <c r="AV416" s="6">
        <v>0</v>
      </c>
      <c r="AW416" s="6">
        <v>0</v>
      </c>
      <c r="AX416" s="6">
        <v>0</v>
      </c>
      <c r="AY416" s="6">
        <v>0</v>
      </c>
      <c r="AZ416" s="6"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v>0</v>
      </c>
      <c r="BN416" s="6">
        <v>0</v>
      </c>
      <c r="BO416" s="6">
        <v>0</v>
      </c>
      <c r="BP416" s="6">
        <v>0</v>
      </c>
      <c r="BQ416" s="6">
        <v>0</v>
      </c>
      <c r="BR416" s="6">
        <v>0</v>
      </c>
      <c r="BS416" s="6">
        <v>0</v>
      </c>
      <c r="BT416" s="6">
        <v>0</v>
      </c>
      <c r="BU416" s="6">
        <v>0</v>
      </c>
      <c r="BV416" s="6">
        <v>0</v>
      </c>
      <c r="BW416" s="6">
        <v>0</v>
      </c>
      <c r="BX416" s="6">
        <v>0</v>
      </c>
      <c r="BY416" s="6">
        <v>0</v>
      </c>
      <c r="BZ416" s="6">
        <v>0</v>
      </c>
      <c r="CA416" s="6">
        <v>0</v>
      </c>
      <c r="CB416" s="6">
        <v>0</v>
      </c>
      <c r="CC416" s="6">
        <v>0</v>
      </c>
      <c r="CD416" s="6">
        <v>0</v>
      </c>
      <c r="CE416">
        <f>0</f>
        <v>0</v>
      </c>
      <c r="CF416">
        <v>0</v>
      </c>
    </row>
    <row r="417" spans="1:84" x14ac:dyDescent="0.25">
      <c r="A417" s="4" t="s">
        <v>612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>
        <v>0</v>
      </c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>
        <v>0</v>
      </c>
      <c r="AR417" t="s">
        <v>612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v>0</v>
      </c>
      <c r="BN417" s="6">
        <v>0</v>
      </c>
      <c r="BO417" s="6">
        <v>0</v>
      </c>
      <c r="BP417" s="6">
        <v>0</v>
      </c>
      <c r="BQ417" s="6">
        <v>0</v>
      </c>
      <c r="BR417" s="6">
        <v>0</v>
      </c>
      <c r="BS417" s="6">
        <v>0</v>
      </c>
      <c r="BT417" s="6">
        <v>0</v>
      </c>
      <c r="BU417" s="6">
        <v>0</v>
      </c>
      <c r="BV417" s="6">
        <v>0</v>
      </c>
      <c r="BW417" s="6">
        <v>0</v>
      </c>
      <c r="BX417" s="6">
        <v>0</v>
      </c>
      <c r="BY417" s="6">
        <v>0</v>
      </c>
      <c r="BZ417" s="6">
        <v>0</v>
      </c>
      <c r="CA417" s="6">
        <v>0</v>
      </c>
      <c r="CB417" s="6">
        <v>0</v>
      </c>
      <c r="CC417" s="6">
        <v>0</v>
      </c>
      <c r="CD417" s="6">
        <v>0</v>
      </c>
      <c r="CE417">
        <f>0</f>
        <v>0</v>
      </c>
      <c r="CF417">
        <v>0</v>
      </c>
    </row>
    <row r="418" spans="1:84" x14ac:dyDescent="0.25">
      <c r="A418" s="4" t="s">
        <v>614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>
        <v>0</v>
      </c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>
        <v>0</v>
      </c>
      <c r="AR418" t="s">
        <v>614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v>0</v>
      </c>
      <c r="BN418" s="6">
        <v>0</v>
      </c>
      <c r="BO418" s="6">
        <v>0</v>
      </c>
      <c r="BP418" s="6">
        <v>0</v>
      </c>
      <c r="BQ418" s="6">
        <v>0</v>
      </c>
      <c r="BR418" s="6">
        <v>0</v>
      </c>
      <c r="BS418" s="6">
        <v>0</v>
      </c>
      <c r="BT418" s="6">
        <v>0</v>
      </c>
      <c r="BU418" s="6">
        <v>0</v>
      </c>
      <c r="BV418" s="6">
        <v>0</v>
      </c>
      <c r="BW418" s="6">
        <v>0</v>
      </c>
      <c r="BX418" s="6">
        <v>0</v>
      </c>
      <c r="BY418" s="6">
        <v>0</v>
      </c>
      <c r="BZ418" s="6">
        <v>0</v>
      </c>
      <c r="CA418" s="6">
        <v>0</v>
      </c>
      <c r="CB418" s="6">
        <v>0</v>
      </c>
      <c r="CC418" s="6">
        <v>0</v>
      </c>
      <c r="CD418" s="6">
        <v>0</v>
      </c>
      <c r="CE418">
        <f>0</f>
        <v>0</v>
      </c>
      <c r="CF418">
        <v>0</v>
      </c>
    </row>
    <row r="419" spans="1:84" x14ac:dyDescent="0.25">
      <c r="A419" s="4" t="s">
        <v>613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>
        <v>0</v>
      </c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>
        <v>0</v>
      </c>
      <c r="AR419" t="s">
        <v>613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v>0</v>
      </c>
      <c r="BN419" s="6">
        <v>0</v>
      </c>
      <c r="BO419" s="6">
        <v>0</v>
      </c>
      <c r="BP419" s="6">
        <v>0</v>
      </c>
      <c r="BQ419" s="6">
        <v>0</v>
      </c>
      <c r="BR419" s="6">
        <v>0</v>
      </c>
      <c r="BS419" s="6">
        <v>0</v>
      </c>
      <c r="BT419" s="6">
        <v>0</v>
      </c>
      <c r="BU419" s="6">
        <v>0</v>
      </c>
      <c r="BV419" s="6">
        <v>0</v>
      </c>
      <c r="BW419" s="6">
        <v>0</v>
      </c>
      <c r="BX419" s="6">
        <v>0</v>
      </c>
      <c r="BY419" s="6">
        <v>0</v>
      </c>
      <c r="BZ419" s="6">
        <v>0</v>
      </c>
      <c r="CA419" s="6">
        <v>0</v>
      </c>
      <c r="CB419" s="6">
        <v>0</v>
      </c>
      <c r="CC419" s="6">
        <v>0</v>
      </c>
      <c r="CD419" s="6">
        <v>0</v>
      </c>
      <c r="CE419">
        <f>0</f>
        <v>0</v>
      </c>
      <c r="CF419">
        <v>0</v>
      </c>
    </row>
    <row r="420" spans="1:84" x14ac:dyDescent="0.25">
      <c r="A420" s="4" t="s">
        <v>617</v>
      </c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>
        <v>0</v>
      </c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>
        <v>0</v>
      </c>
      <c r="AR420" t="s">
        <v>617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v>0</v>
      </c>
      <c r="BN420" s="6">
        <v>0</v>
      </c>
      <c r="BO420" s="6">
        <v>0</v>
      </c>
      <c r="BP420" s="6">
        <v>0</v>
      </c>
      <c r="BQ420" s="6">
        <v>0</v>
      </c>
      <c r="BR420" s="6">
        <v>0</v>
      </c>
      <c r="BS420" s="6">
        <v>0</v>
      </c>
      <c r="BT420" s="6">
        <v>0</v>
      </c>
      <c r="BU420" s="6">
        <v>0</v>
      </c>
      <c r="BV420" s="6">
        <v>0</v>
      </c>
      <c r="BW420" s="6">
        <v>0</v>
      </c>
      <c r="BX420" s="6">
        <v>0</v>
      </c>
      <c r="BY420" s="6">
        <v>0</v>
      </c>
      <c r="BZ420" s="6">
        <v>0</v>
      </c>
      <c r="CA420" s="6">
        <v>0</v>
      </c>
      <c r="CB420" s="6">
        <v>0</v>
      </c>
      <c r="CC420" s="6">
        <v>0</v>
      </c>
      <c r="CD420" s="6">
        <v>0</v>
      </c>
      <c r="CE420">
        <f>0</f>
        <v>0</v>
      </c>
      <c r="CF420">
        <v>0</v>
      </c>
    </row>
    <row r="421" spans="1:84" x14ac:dyDescent="0.25">
      <c r="A421" s="4" t="s">
        <v>616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>
        <v>0</v>
      </c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>
        <v>0</v>
      </c>
      <c r="AR421" t="s">
        <v>616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v>0</v>
      </c>
      <c r="BN421" s="6">
        <v>0</v>
      </c>
      <c r="BO421" s="6">
        <v>0</v>
      </c>
      <c r="BP421" s="6">
        <v>0</v>
      </c>
      <c r="BQ421" s="6">
        <v>0</v>
      </c>
      <c r="BR421" s="6">
        <v>0</v>
      </c>
      <c r="BS421" s="6">
        <v>0</v>
      </c>
      <c r="BT421" s="6">
        <v>0</v>
      </c>
      <c r="BU421" s="6">
        <v>0</v>
      </c>
      <c r="BV421" s="6">
        <v>0</v>
      </c>
      <c r="BW421" s="6">
        <v>0</v>
      </c>
      <c r="BX421" s="6">
        <v>0</v>
      </c>
      <c r="BY421" s="6">
        <v>0</v>
      </c>
      <c r="BZ421" s="6">
        <v>0</v>
      </c>
      <c r="CA421" s="6">
        <v>0</v>
      </c>
      <c r="CB421" s="6">
        <v>0</v>
      </c>
      <c r="CC421" s="6">
        <v>0</v>
      </c>
      <c r="CD421" s="6">
        <v>0</v>
      </c>
      <c r="CE421">
        <f>0</f>
        <v>0</v>
      </c>
      <c r="CF421">
        <v>0</v>
      </c>
    </row>
    <row r="422" spans="1:84" x14ac:dyDescent="0.25">
      <c r="A422" s="4" t="s">
        <v>623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>
        <v>1537.998</v>
      </c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>
        <v>1537.998</v>
      </c>
      <c r="AR422" t="s">
        <v>623</v>
      </c>
      <c r="AS422" s="6">
        <f t="shared" ref="AS422:BP422" si="455">(0)/1537.998</f>
        <v>0</v>
      </c>
      <c r="AT422" s="6">
        <f t="shared" si="455"/>
        <v>0</v>
      </c>
      <c r="AU422" s="6">
        <f t="shared" si="455"/>
        <v>0</v>
      </c>
      <c r="AV422" s="6">
        <f t="shared" si="455"/>
        <v>0</v>
      </c>
      <c r="AW422" s="6">
        <f t="shared" si="455"/>
        <v>0</v>
      </c>
      <c r="AX422" s="6">
        <f t="shared" si="455"/>
        <v>0</v>
      </c>
      <c r="AY422" s="6">
        <f t="shared" si="455"/>
        <v>0</v>
      </c>
      <c r="AZ422" s="6">
        <f t="shared" si="455"/>
        <v>0</v>
      </c>
      <c r="BA422" s="6">
        <f t="shared" si="455"/>
        <v>0</v>
      </c>
      <c r="BB422" s="6">
        <f t="shared" si="455"/>
        <v>0</v>
      </c>
      <c r="BC422" s="6">
        <f t="shared" si="455"/>
        <v>0</v>
      </c>
      <c r="BD422" s="6">
        <f t="shared" si="455"/>
        <v>0</v>
      </c>
      <c r="BE422" s="6">
        <f t="shared" si="455"/>
        <v>0</v>
      </c>
      <c r="BF422" s="6">
        <f t="shared" si="455"/>
        <v>0</v>
      </c>
      <c r="BG422" s="6">
        <f t="shared" si="455"/>
        <v>0</v>
      </c>
      <c r="BH422" s="6">
        <f t="shared" si="455"/>
        <v>0</v>
      </c>
      <c r="BI422" s="6">
        <f t="shared" si="455"/>
        <v>0</v>
      </c>
      <c r="BJ422" s="6">
        <f t="shared" si="455"/>
        <v>0</v>
      </c>
      <c r="BK422" s="6">
        <f t="shared" si="455"/>
        <v>0</v>
      </c>
      <c r="BL422" s="6">
        <f t="shared" si="455"/>
        <v>0</v>
      </c>
      <c r="BM422" s="6">
        <f t="shared" si="455"/>
        <v>0</v>
      </c>
      <c r="BN422" s="6">
        <f t="shared" si="455"/>
        <v>0</v>
      </c>
      <c r="BO422" s="6">
        <f t="shared" si="455"/>
        <v>0</v>
      </c>
      <c r="BP422" s="6">
        <f t="shared" si="455"/>
        <v>0</v>
      </c>
      <c r="BQ422" s="6">
        <v>1</v>
      </c>
      <c r="BR422" s="6">
        <f t="shared" ref="BR422:CD422" si="456">(0)/1537.998</f>
        <v>0</v>
      </c>
      <c r="BS422" s="6">
        <f t="shared" si="456"/>
        <v>0</v>
      </c>
      <c r="BT422" s="6">
        <f t="shared" si="456"/>
        <v>0</v>
      </c>
      <c r="BU422" s="6">
        <f t="shared" si="456"/>
        <v>0</v>
      </c>
      <c r="BV422" s="6">
        <f t="shared" si="456"/>
        <v>0</v>
      </c>
      <c r="BW422" s="6">
        <f t="shared" si="456"/>
        <v>0</v>
      </c>
      <c r="BX422" s="6">
        <f t="shared" si="456"/>
        <v>0</v>
      </c>
      <c r="BY422" s="6">
        <f t="shared" si="456"/>
        <v>0</v>
      </c>
      <c r="BZ422" s="6">
        <f t="shared" si="456"/>
        <v>0</v>
      </c>
      <c r="CA422" s="6">
        <f t="shared" si="456"/>
        <v>0</v>
      </c>
      <c r="CB422" s="6">
        <f t="shared" si="456"/>
        <v>0</v>
      </c>
      <c r="CC422" s="6">
        <f t="shared" si="456"/>
        <v>0</v>
      </c>
      <c r="CD422" s="6">
        <f t="shared" si="456"/>
        <v>0</v>
      </c>
      <c r="CE422">
        <f>0</f>
        <v>0</v>
      </c>
      <c r="CF422">
        <v>1537.998</v>
      </c>
    </row>
    <row r="423" spans="1:84" x14ac:dyDescent="0.25">
      <c r="A423" s="4" t="s">
        <v>618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>
        <v>0</v>
      </c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>
        <v>0</v>
      </c>
      <c r="AR423" t="s">
        <v>618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v>0</v>
      </c>
      <c r="BN423" s="6">
        <v>0</v>
      </c>
      <c r="BO423" s="6">
        <v>0</v>
      </c>
      <c r="BP423" s="6">
        <v>0</v>
      </c>
      <c r="BQ423" s="6">
        <v>0</v>
      </c>
      <c r="BR423" s="6">
        <v>0</v>
      </c>
      <c r="BS423" s="6">
        <v>0</v>
      </c>
      <c r="BT423" s="6">
        <v>0</v>
      </c>
      <c r="BU423" s="6">
        <v>0</v>
      </c>
      <c r="BV423" s="6">
        <v>0</v>
      </c>
      <c r="BW423" s="6">
        <v>0</v>
      </c>
      <c r="BX423" s="6">
        <v>0</v>
      </c>
      <c r="BY423" s="6">
        <v>0</v>
      </c>
      <c r="BZ423" s="6">
        <v>0</v>
      </c>
      <c r="CA423" s="6">
        <v>0</v>
      </c>
      <c r="CB423" s="6">
        <v>0</v>
      </c>
      <c r="CC423" s="6">
        <v>0</v>
      </c>
      <c r="CD423" s="6">
        <v>0</v>
      </c>
      <c r="CE423">
        <f>0</f>
        <v>0</v>
      </c>
      <c r="CF423">
        <v>0</v>
      </c>
    </row>
    <row r="424" spans="1:84" x14ac:dyDescent="0.25">
      <c r="A424" s="4" t="s">
        <v>619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>
        <v>2306.9969999999998</v>
      </c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>
        <v>2306.9969999999998</v>
      </c>
      <c r="AR424" t="s">
        <v>619</v>
      </c>
      <c r="AS424" s="6">
        <f t="shared" ref="AS424:BP424" si="457">(0)/2306.997</f>
        <v>0</v>
      </c>
      <c r="AT424" s="6">
        <f t="shared" si="457"/>
        <v>0</v>
      </c>
      <c r="AU424" s="6">
        <f t="shared" si="457"/>
        <v>0</v>
      </c>
      <c r="AV424" s="6">
        <f t="shared" si="457"/>
        <v>0</v>
      </c>
      <c r="AW424" s="6">
        <f t="shared" si="457"/>
        <v>0</v>
      </c>
      <c r="AX424" s="6">
        <f t="shared" si="457"/>
        <v>0</v>
      </c>
      <c r="AY424" s="6">
        <f t="shared" si="457"/>
        <v>0</v>
      </c>
      <c r="AZ424" s="6">
        <f t="shared" si="457"/>
        <v>0</v>
      </c>
      <c r="BA424" s="6">
        <f t="shared" si="457"/>
        <v>0</v>
      </c>
      <c r="BB424" s="6">
        <f t="shared" si="457"/>
        <v>0</v>
      </c>
      <c r="BC424" s="6">
        <f t="shared" si="457"/>
        <v>0</v>
      </c>
      <c r="BD424" s="6">
        <f t="shared" si="457"/>
        <v>0</v>
      </c>
      <c r="BE424" s="6">
        <f t="shared" si="457"/>
        <v>0</v>
      </c>
      <c r="BF424" s="6">
        <f t="shared" si="457"/>
        <v>0</v>
      </c>
      <c r="BG424" s="6">
        <f t="shared" si="457"/>
        <v>0</v>
      </c>
      <c r="BH424" s="6">
        <f t="shared" si="457"/>
        <v>0</v>
      </c>
      <c r="BI424" s="6">
        <f t="shared" si="457"/>
        <v>0</v>
      </c>
      <c r="BJ424" s="6">
        <f t="shared" si="457"/>
        <v>0</v>
      </c>
      <c r="BK424" s="6">
        <f t="shared" si="457"/>
        <v>0</v>
      </c>
      <c r="BL424" s="6">
        <f t="shared" si="457"/>
        <v>0</v>
      </c>
      <c r="BM424" s="6">
        <f t="shared" si="457"/>
        <v>0</v>
      </c>
      <c r="BN424" s="6">
        <f t="shared" si="457"/>
        <v>0</v>
      </c>
      <c r="BO424" s="6">
        <f t="shared" si="457"/>
        <v>0</v>
      </c>
      <c r="BP424" s="6">
        <f t="shared" si="457"/>
        <v>0</v>
      </c>
      <c r="BQ424" s="6">
        <v>1</v>
      </c>
      <c r="BR424" s="6">
        <f t="shared" ref="BR424:CD424" si="458">(0)/2306.997</f>
        <v>0</v>
      </c>
      <c r="BS424" s="6">
        <f t="shared" si="458"/>
        <v>0</v>
      </c>
      <c r="BT424" s="6">
        <f t="shared" si="458"/>
        <v>0</v>
      </c>
      <c r="BU424" s="6">
        <f t="shared" si="458"/>
        <v>0</v>
      </c>
      <c r="BV424" s="6">
        <f t="shared" si="458"/>
        <v>0</v>
      </c>
      <c r="BW424" s="6">
        <f t="shared" si="458"/>
        <v>0</v>
      </c>
      <c r="BX424" s="6">
        <f t="shared" si="458"/>
        <v>0</v>
      </c>
      <c r="BY424" s="6">
        <f t="shared" si="458"/>
        <v>0</v>
      </c>
      <c r="BZ424" s="6">
        <f t="shared" si="458"/>
        <v>0</v>
      </c>
      <c r="CA424" s="6">
        <f t="shared" si="458"/>
        <v>0</v>
      </c>
      <c r="CB424" s="6">
        <f t="shared" si="458"/>
        <v>0</v>
      </c>
      <c r="CC424" s="6">
        <f t="shared" si="458"/>
        <v>0</v>
      </c>
      <c r="CD424" s="6">
        <f t="shared" si="458"/>
        <v>0</v>
      </c>
      <c r="CE424">
        <f>0</f>
        <v>0</v>
      </c>
      <c r="CF424">
        <v>2306.9969999999998</v>
      </c>
    </row>
    <row r="425" spans="1:84" x14ac:dyDescent="0.25">
      <c r="A425" s="4" t="s">
        <v>620</v>
      </c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>
        <v>0</v>
      </c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>
        <v>0</v>
      </c>
      <c r="AR425" t="s">
        <v>620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v>0</v>
      </c>
      <c r="BN425" s="6">
        <v>0</v>
      </c>
      <c r="BO425" s="6">
        <v>0</v>
      </c>
      <c r="BP425" s="6">
        <v>0</v>
      </c>
      <c r="BQ425" s="6">
        <v>0</v>
      </c>
      <c r="BR425" s="6">
        <v>0</v>
      </c>
      <c r="BS425" s="6">
        <v>0</v>
      </c>
      <c r="BT425" s="6">
        <v>0</v>
      </c>
      <c r="BU425" s="6">
        <v>0</v>
      </c>
      <c r="BV425" s="6">
        <v>0</v>
      </c>
      <c r="BW425" s="6">
        <v>0</v>
      </c>
      <c r="BX425" s="6">
        <v>0</v>
      </c>
      <c r="BY425" s="6">
        <v>0</v>
      </c>
      <c r="BZ425" s="6">
        <v>0</v>
      </c>
      <c r="CA425" s="6">
        <v>0</v>
      </c>
      <c r="CB425" s="6">
        <v>0</v>
      </c>
      <c r="CC425" s="6">
        <v>0</v>
      </c>
      <c r="CD425" s="6">
        <v>0</v>
      </c>
      <c r="CE425">
        <f>0</f>
        <v>0</v>
      </c>
      <c r="CF425">
        <v>0</v>
      </c>
    </row>
    <row r="426" spans="1:84" x14ac:dyDescent="0.25">
      <c r="A426" s="4" t="s">
        <v>621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>
        <v>768.99900000000002</v>
      </c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>
        <v>768.99900000000002</v>
      </c>
      <c r="AR426" t="s">
        <v>621</v>
      </c>
      <c r="AS426" s="6">
        <f t="shared" ref="AS426:BB427" si="459">(0)/768.999</f>
        <v>0</v>
      </c>
      <c r="AT426" s="6">
        <f t="shared" si="459"/>
        <v>0</v>
      </c>
      <c r="AU426" s="6">
        <f t="shared" si="459"/>
        <v>0</v>
      </c>
      <c r="AV426" s="6">
        <f t="shared" si="459"/>
        <v>0</v>
      </c>
      <c r="AW426" s="6">
        <f t="shared" si="459"/>
        <v>0</v>
      </c>
      <c r="AX426" s="6">
        <f t="shared" si="459"/>
        <v>0</v>
      </c>
      <c r="AY426" s="6">
        <f t="shared" si="459"/>
        <v>0</v>
      </c>
      <c r="AZ426" s="6">
        <f t="shared" si="459"/>
        <v>0</v>
      </c>
      <c r="BA426" s="6">
        <f t="shared" si="459"/>
        <v>0</v>
      </c>
      <c r="BB426" s="6">
        <f t="shared" si="459"/>
        <v>0</v>
      </c>
      <c r="BC426" s="6">
        <f t="shared" ref="BC426:BP427" si="460">(0)/768.999</f>
        <v>0</v>
      </c>
      <c r="BD426" s="6">
        <f t="shared" si="460"/>
        <v>0</v>
      </c>
      <c r="BE426" s="6">
        <f t="shared" si="460"/>
        <v>0</v>
      </c>
      <c r="BF426" s="6">
        <f t="shared" si="460"/>
        <v>0</v>
      </c>
      <c r="BG426" s="6">
        <f t="shared" si="460"/>
        <v>0</v>
      </c>
      <c r="BH426" s="6">
        <f t="shared" si="460"/>
        <v>0</v>
      </c>
      <c r="BI426" s="6">
        <f t="shared" si="460"/>
        <v>0</v>
      </c>
      <c r="BJ426" s="6">
        <f t="shared" si="460"/>
        <v>0</v>
      </c>
      <c r="BK426" s="6">
        <f t="shared" si="460"/>
        <v>0</v>
      </c>
      <c r="BL426" s="6">
        <f t="shared" si="460"/>
        <v>0</v>
      </c>
      <c r="BM426" s="6">
        <f t="shared" si="460"/>
        <v>0</v>
      </c>
      <c r="BN426" s="6">
        <f t="shared" si="460"/>
        <v>0</v>
      </c>
      <c r="BO426" s="6">
        <f t="shared" si="460"/>
        <v>0</v>
      </c>
      <c r="BP426" s="6">
        <f t="shared" si="460"/>
        <v>0</v>
      </c>
      <c r="BQ426" s="6">
        <v>1</v>
      </c>
      <c r="BR426" s="6">
        <f t="shared" ref="BR426:CD427" si="461">(0)/768.999</f>
        <v>0</v>
      </c>
      <c r="BS426" s="6">
        <f t="shared" si="461"/>
        <v>0</v>
      </c>
      <c r="BT426" s="6">
        <f t="shared" si="461"/>
        <v>0</v>
      </c>
      <c r="BU426" s="6">
        <f t="shared" si="461"/>
        <v>0</v>
      </c>
      <c r="BV426" s="6">
        <f t="shared" si="461"/>
        <v>0</v>
      </c>
      <c r="BW426" s="6">
        <f t="shared" si="461"/>
        <v>0</v>
      </c>
      <c r="BX426" s="6">
        <f t="shared" si="461"/>
        <v>0</v>
      </c>
      <c r="BY426" s="6">
        <f t="shared" si="461"/>
        <v>0</v>
      </c>
      <c r="BZ426" s="6">
        <f t="shared" si="461"/>
        <v>0</v>
      </c>
      <c r="CA426" s="6">
        <f t="shared" si="461"/>
        <v>0</v>
      </c>
      <c r="CB426" s="6">
        <f t="shared" si="461"/>
        <v>0</v>
      </c>
      <c r="CC426" s="6">
        <f t="shared" si="461"/>
        <v>0</v>
      </c>
      <c r="CD426" s="6">
        <f t="shared" si="461"/>
        <v>0</v>
      </c>
      <c r="CE426">
        <f>0</f>
        <v>0</v>
      </c>
      <c r="CF426">
        <v>768.99900000000002</v>
      </c>
    </row>
    <row r="427" spans="1:84" x14ac:dyDescent="0.25">
      <c r="A427" s="4" t="s">
        <v>622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>
        <v>768.99900000000002</v>
      </c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>
        <v>768.99900000000002</v>
      </c>
      <c r="AR427" t="s">
        <v>622</v>
      </c>
      <c r="AS427" s="6">
        <f t="shared" si="459"/>
        <v>0</v>
      </c>
      <c r="AT427" s="6">
        <f t="shared" si="459"/>
        <v>0</v>
      </c>
      <c r="AU427" s="6">
        <f t="shared" si="459"/>
        <v>0</v>
      </c>
      <c r="AV427" s="6">
        <f t="shared" si="459"/>
        <v>0</v>
      </c>
      <c r="AW427" s="6">
        <f t="shared" si="459"/>
        <v>0</v>
      </c>
      <c r="AX427" s="6">
        <f t="shared" si="459"/>
        <v>0</v>
      </c>
      <c r="AY427" s="6">
        <f t="shared" si="459"/>
        <v>0</v>
      </c>
      <c r="AZ427" s="6">
        <f t="shared" si="459"/>
        <v>0</v>
      </c>
      <c r="BA427" s="6">
        <f t="shared" si="459"/>
        <v>0</v>
      </c>
      <c r="BB427" s="6">
        <f t="shared" si="459"/>
        <v>0</v>
      </c>
      <c r="BC427" s="6">
        <f t="shared" si="460"/>
        <v>0</v>
      </c>
      <c r="BD427" s="6">
        <f t="shared" si="460"/>
        <v>0</v>
      </c>
      <c r="BE427" s="6">
        <f t="shared" si="460"/>
        <v>0</v>
      </c>
      <c r="BF427" s="6">
        <f t="shared" si="460"/>
        <v>0</v>
      </c>
      <c r="BG427" s="6">
        <f t="shared" si="460"/>
        <v>0</v>
      </c>
      <c r="BH427" s="6">
        <f t="shared" si="460"/>
        <v>0</v>
      </c>
      <c r="BI427" s="6">
        <f t="shared" si="460"/>
        <v>0</v>
      </c>
      <c r="BJ427" s="6">
        <f t="shared" si="460"/>
        <v>0</v>
      </c>
      <c r="BK427" s="6">
        <f t="shared" si="460"/>
        <v>0</v>
      </c>
      <c r="BL427" s="6">
        <f t="shared" si="460"/>
        <v>0</v>
      </c>
      <c r="BM427" s="6">
        <f t="shared" si="460"/>
        <v>0</v>
      </c>
      <c r="BN427" s="6">
        <f t="shared" si="460"/>
        <v>0</v>
      </c>
      <c r="BO427" s="6">
        <f t="shared" si="460"/>
        <v>0</v>
      </c>
      <c r="BP427" s="6">
        <f t="shared" si="460"/>
        <v>0</v>
      </c>
      <c r="BQ427" s="6">
        <v>1</v>
      </c>
      <c r="BR427" s="6">
        <f t="shared" si="461"/>
        <v>0</v>
      </c>
      <c r="BS427" s="6">
        <f t="shared" si="461"/>
        <v>0</v>
      </c>
      <c r="BT427" s="6">
        <f t="shared" si="461"/>
        <v>0</v>
      </c>
      <c r="BU427" s="6">
        <f t="shared" si="461"/>
        <v>0</v>
      </c>
      <c r="BV427" s="6">
        <f t="shared" si="461"/>
        <v>0</v>
      </c>
      <c r="BW427" s="6">
        <f t="shared" si="461"/>
        <v>0</v>
      </c>
      <c r="BX427" s="6">
        <f t="shared" si="461"/>
        <v>0</v>
      </c>
      <c r="BY427" s="6">
        <f t="shared" si="461"/>
        <v>0</v>
      </c>
      <c r="BZ427" s="6">
        <f t="shared" si="461"/>
        <v>0</v>
      </c>
      <c r="CA427" s="6">
        <f t="shared" si="461"/>
        <v>0</v>
      </c>
      <c r="CB427" s="6">
        <f t="shared" si="461"/>
        <v>0</v>
      </c>
      <c r="CC427" s="6">
        <f t="shared" si="461"/>
        <v>0</v>
      </c>
      <c r="CD427" s="6">
        <f t="shared" si="461"/>
        <v>0</v>
      </c>
      <c r="CE427">
        <f>0</f>
        <v>0</v>
      </c>
      <c r="CF427">
        <v>768.99900000000002</v>
      </c>
    </row>
    <row r="428" spans="1:84" x14ac:dyDescent="0.25">
      <c r="A428" s="4" t="s">
        <v>625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>
        <v>23838.969000000001</v>
      </c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>
        <v>23838.969000000001</v>
      </c>
      <c r="AR428" t="s">
        <v>625</v>
      </c>
      <c r="AS428" s="6">
        <f t="shared" ref="AS428:BP428" si="462">(0)/23838.969</f>
        <v>0</v>
      </c>
      <c r="AT428" s="6">
        <f t="shared" si="462"/>
        <v>0</v>
      </c>
      <c r="AU428" s="6">
        <f t="shared" si="462"/>
        <v>0</v>
      </c>
      <c r="AV428" s="6">
        <f t="shared" si="462"/>
        <v>0</v>
      </c>
      <c r="AW428" s="6">
        <f t="shared" si="462"/>
        <v>0</v>
      </c>
      <c r="AX428" s="6">
        <f t="shared" si="462"/>
        <v>0</v>
      </c>
      <c r="AY428" s="6">
        <f t="shared" si="462"/>
        <v>0</v>
      </c>
      <c r="AZ428" s="6">
        <f t="shared" si="462"/>
        <v>0</v>
      </c>
      <c r="BA428" s="6">
        <f t="shared" si="462"/>
        <v>0</v>
      </c>
      <c r="BB428" s="6">
        <f t="shared" si="462"/>
        <v>0</v>
      </c>
      <c r="BC428" s="6">
        <f t="shared" si="462"/>
        <v>0</v>
      </c>
      <c r="BD428" s="6">
        <f t="shared" si="462"/>
        <v>0</v>
      </c>
      <c r="BE428" s="6">
        <f t="shared" si="462"/>
        <v>0</v>
      </c>
      <c r="BF428" s="6">
        <f t="shared" si="462"/>
        <v>0</v>
      </c>
      <c r="BG428" s="6">
        <f t="shared" si="462"/>
        <v>0</v>
      </c>
      <c r="BH428" s="6">
        <f t="shared" si="462"/>
        <v>0</v>
      </c>
      <c r="BI428" s="6">
        <f t="shared" si="462"/>
        <v>0</v>
      </c>
      <c r="BJ428" s="6">
        <f t="shared" si="462"/>
        <v>0</v>
      </c>
      <c r="BK428" s="6">
        <f t="shared" si="462"/>
        <v>0</v>
      </c>
      <c r="BL428" s="6">
        <f t="shared" si="462"/>
        <v>0</v>
      </c>
      <c r="BM428" s="6">
        <f t="shared" si="462"/>
        <v>0</v>
      </c>
      <c r="BN428" s="6">
        <f t="shared" si="462"/>
        <v>0</v>
      </c>
      <c r="BO428" s="6">
        <f t="shared" si="462"/>
        <v>0</v>
      </c>
      <c r="BP428" s="6">
        <f t="shared" si="462"/>
        <v>0</v>
      </c>
      <c r="BQ428" s="6">
        <v>1</v>
      </c>
      <c r="BR428" s="6">
        <f t="shared" ref="BR428:CD428" si="463">(0)/23838.969</f>
        <v>0</v>
      </c>
      <c r="BS428" s="6">
        <f t="shared" si="463"/>
        <v>0</v>
      </c>
      <c r="BT428" s="6">
        <f t="shared" si="463"/>
        <v>0</v>
      </c>
      <c r="BU428" s="6">
        <f t="shared" si="463"/>
        <v>0</v>
      </c>
      <c r="BV428" s="6">
        <f t="shared" si="463"/>
        <v>0</v>
      </c>
      <c r="BW428" s="6">
        <f t="shared" si="463"/>
        <v>0</v>
      </c>
      <c r="BX428" s="6">
        <f t="shared" si="463"/>
        <v>0</v>
      </c>
      <c r="BY428" s="6">
        <f t="shared" si="463"/>
        <v>0</v>
      </c>
      <c r="BZ428" s="6">
        <f t="shared" si="463"/>
        <v>0</v>
      </c>
      <c r="CA428" s="6">
        <f t="shared" si="463"/>
        <v>0</v>
      </c>
      <c r="CB428" s="6">
        <f t="shared" si="463"/>
        <v>0</v>
      </c>
      <c r="CC428" s="6">
        <f t="shared" si="463"/>
        <v>0</v>
      </c>
      <c r="CD428" s="6">
        <f t="shared" si="463"/>
        <v>0</v>
      </c>
      <c r="CE428">
        <f>0</f>
        <v>0</v>
      </c>
      <c r="CF428">
        <v>23838.969000000001</v>
      </c>
    </row>
    <row r="429" spans="1:84" x14ac:dyDescent="0.25">
      <c r="A429" s="4" t="s">
        <v>624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>
        <v>9227.9879999999994</v>
      </c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>
        <v>9227.9879999999994</v>
      </c>
      <c r="AR429" t="s">
        <v>624</v>
      </c>
      <c r="AS429" s="6">
        <f t="shared" ref="AS429:BP429" si="464">(0)/9227.988</f>
        <v>0</v>
      </c>
      <c r="AT429" s="6">
        <f t="shared" si="464"/>
        <v>0</v>
      </c>
      <c r="AU429" s="6">
        <f t="shared" si="464"/>
        <v>0</v>
      </c>
      <c r="AV429" s="6">
        <f t="shared" si="464"/>
        <v>0</v>
      </c>
      <c r="AW429" s="6">
        <f t="shared" si="464"/>
        <v>0</v>
      </c>
      <c r="AX429" s="6">
        <f t="shared" si="464"/>
        <v>0</v>
      </c>
      <c r="AY429" s="6">
        <f t="shared" si="464"/>
        <v>0</v>
      </c>
      <c r="AZ429" s="6">
        <f t="shared" si="464"/>
        <v>0</v>
      </c>
      <c r="BA429" s="6">
        <f t="shared" si="464"/>
        <v>0</v>
      </c>
      <c r="BB429" s="6">
        <f t="shared" si="464"/>
        <v>0</v>
      </c>
      <c r="BC429" s="6">
        <f t="shared" si="464"/>
        <v>0</v>
      </c>
      <c r="BD429" s="6">
        <f t="shared" si="464"/>
        <v>0</v>
      </c>
      <c r="BE429" s="6">
        <f t="shared" si="464"/>
        <v>0</v>
      </c>
      <c r="BF429" s="6">
        <f t="shared" si="464"/>
        <v>0</v>
      </c>
      <c r="BG429" s="6">
        <f t="shared" si="464"/>
        <v>0</v>
      </c>
      <c r="BH429" s="6">
        <f t="shared" si="464"/>
        <v>0</v>
      </c>
      <c r="BI429" s="6">
        <f t="shared" si="464"/>
        <v>0</v>
      </c>
      <c r="BJ429" s="6">
        <f t="shared" si="464"/>
        <v>0</v>
      </c>
      <c r="BK429" s="6">
        <f t="shared" si="464"/>
        <v>0</v>
      </c>
      <c r="BL429" s="6">
        <f t="shared" si="464"/>
        <v>0</v>
      </c>
      <c r="BM429" s="6">
        <f t="shared" si="464"/>
        <v>0</v>
      </c>
      <c r="BN429" s="6">
        <f t="shared" si="464"/>
        <v>0</v>
      </c>
      <c r="BO429" s="6">
        <f t="shared" si="464"/>
        <v>0</v>
      </c>
      <c r="BP429" s="6">
        <f t="shared" si="464"/>
        <v>0</v>
      </c>
      <c r="BQ429" s="6">
        <v>1</v>
      </c>
      <c r="BR429" s="6">
        <f t="shared" ref="BR429:CD429" si="465">(0)/9227.988</f>
        <v>0</v>
      </c>
      <c r="BS429" s="6">
        <f t="shared" si="465"/>
        <v>0</v>
      </c>
      <c r="BT429" s="6">
        <f t="shared" si="465"/>
        <v>0</v>
      </c>
      <c r="BU429" s="6">
        <f t="shared" si="465"/>
        <v>0</v>
      </c>
      <c r="BV429" s="6">
        <f t="shared" si="465"/>
        <v>0</v>
      </c>
      <c r="BW429" s="6">
        <f t="shared" si="465"/>
        <v>0</v>
      </c>
      <c r="BX429" s="6">
        <f t="shared" si="465"/>
        <v>0</v>
      </c>
      <c r="BY429" s="6">
        <f t="shared" si="465"/>
        <v>0</v>
      </c>
      <c r="BZ429" s="6">
        <f t="shared" si="465"/>
        <v>0</v>
      </c>
      <c r="CA429" s="6">
        <f t="shared" si="465"/>
        <v>0</v>
      </c>
      <c r="CB429" s="6">
        <f t="shared" si="465"/>
        <v>0</v>
      </c>
      <c r="CC429" s="6">
        <f t="shared" si="465"/>
        <v>0</v>
      </c>
      <c r="CD429" s="6">
        <f t="shared" si="465"/>
        <v>0</v>
      </c>
      <c r="CE429">
        <f>0</f>
        <v>0</v>
      </c>
      <c r="CF429">
        <v>9227.9879999999994</v>
      </c>
    </row>
    <row r="430" spans="1:84" x14ac:dyDescent="0.25">
      <c r="A430" s="4" t="s">
        <v>627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>
        <v>0</v>
      </c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>
        <v>0</v>
      </c>
      <c r="AR430" t="s">
        <v>627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v>0</v>
      </c>
      <c r="BN430" s="6">
        <v>0</v>
      </c>
      <c r="BO430" s="6">
        <v>0</v>
      </c>
      <c r="BP430" s="6">
        <v>0</v>
      </c>
      <c r="BQ430" s="6">
        <v>0</v>
      </c>
      <c r="BR430" s="6">
        <v>0</v>
      </c>
      <c r="BS430" s="6">
        <v>0</v>
      </c>
      <c r="BT430" s="6">
        <v>0</v>
      </c>
      <c r="BU430" s="6">
        <v>0</v>
      </c>
      <c r="BV430" s="6">
        <v>0</v>
      </c>
      <c r="BW430" s="6">
        <v>0</v>
      </c>
      <c r="BX430" s="6">
        <v>0</v>
      </c>
      <c r="BY430" s="6">
        <v>0</v>
      </c>
      <c r="BZ430" s="6">
        <v>0</v>
      </c>
      <c r="CA430" s="6">
        <v>0</v>
      </c>
      <c r="CB430" s="6">
        <v>0</v>
      </c>
      <c r="CC430" s="6">
        <v>0</v>
      </c>
      <c r="CD430" s="6">
        <v>0</v>
      </c>
      <c r="CE430">
        <f>0</f>
        <v>0</v>
      </c>
      <c r="CF430">
        <v>0</v>
      </c>
    </row>
    <row r="431" spans="1:84" x14ac:dyDescent="0.25">
      <c r="A431" s="4" t="s">
        <v>626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>
        <v>0</v>
      </c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>
        <v>0</v>
      </c>
      <c r="AR431" t="s">
        <v>626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v>0</v>
      </c>
      <c r="BN431" s="6">
        <v>0</v>
      </c>
      <c r="BO431" s="6">
        <v>0</v>
      </c>
      <c r="BP431" s="6">
        <v>0</v>
      </c>
      <c r="BQ431" s="6">
        <v>0</v>
      </c>
      <c r="BR431" s="6">
        <v>0</v>
      </c>
      <c r="BS431" s="6">
        <v>0</v>
      </c>
      <c r="BT431" s="6">
        <v>0</v>
      </c>
      <c r="BU431" s="6">
        <v>0</v>
      </c>
      <c r="BV431" s="6">
        <v>0</v>
      </c>
      <c r="BW431" s="6">
        <v>0</v>
      </c>
      <c r="BX431" s="6">
        <v>0</v>
      </c>
      <c r="BY431" s="6">
        <v>0</v>
      </c>
      <c r="BZ431" s="6">
        <v>0</v>
      </c>
      <c r="CA431" s="6">
        <v>0</v>
      </c>
      <c r="CB431" s="6">
        <v>0</v>
      </c>
      <c r="CC431" s="6">
        <v>0</v>
      </c>
      <c r="CD431" s="6">
        <v>0</v>
      </c>
      <c r="CE431">
        <f>0</f>
        <v>0</v>
      </c>
      <c r="CF431">
        <v>0</v>
      </c>
    </row>
    <row r="432" spans="1:84" x14ac:dyDescent="0.25">
      <c r="A432" s="4" t="s">
        <v>628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>
        <v>768.99900000000002</v>
      </c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>
        <v>768.99900000000002</v>
      </c>
      <c r="AR432" t="s">
        <v>628</v>
      </c>
      <c r="AS432" s="6">
        <f t="shared" ref="AS432:BP432" si="466">(0)/768.999</f>
        <v>0</v>
      </c>
      <c r="AT432" s="6">
        <f t="shared" si="466"/>
        <v>0</v>
      </c>
      <c r="AU432" s="6">
        <f t="shared" si="466"/>
        <v>0</v>
      </c>
      <c r="AV432" s="6">
        <f t="shared" si="466"/>
        <v>0</v>
      </c>
      <c r="AW432" s="6">
        <f t="shared" si="466"/>
        <v>0</v>
      </c>
      <c r="AX432" s="6">
        <f t="shared" si="466"/>
        <v>0</v>
      </c>
      <c r="AY432" s="6">
        <f t="shared" si="466"/>
        <v>0</v>
      </c>
      <c r="AZ432" s="6">
        <f t="shared" si="466"/>
        <v>0</v>
      </c>
      <c r="BA432" s="6">
        <f t="shared" si="466"/>
        <v>0</v>
      </c>
      <c r="BB432" s="6">
        <f t="shared" si="466"/>
        <v>0</v>
      </c>
      <c r="BC432" s="6">
        <f t="shared" si="466"/>
        <v>0</v>
      </c>
      <c r="BD432" s="6">
        <f t="shared" si="466"/>
        <v>0</v>
      </c>
      <c r="BE432" s="6">
        <f t="shared" si="466"/>
        <v>0</v>
      </c>
      <c r="BF432" s="6">
        <f t="shared" si="466"/>
        <v>0</v>
      </c>
      <c r="BG432" s="6">
        <f t="shared" si="466"/>
        <v>0</v>
      </c>
      <c r="BH432" s="6">
        <f t="shared" si="466"/>
        <v>0</v>
      </c>
      <c r="BI432" s="6">
        <f t="shared" si="466"/>
        <v>0</v>
      </c>
      <c r="BJ432" s="6">
        <f t="shared" si="466"/>
        <v>0</v>
      </c>
      <c r="BK432" s="6">
        <f t="shared" si="466"/>
        <v>0</v>
      </c>
      <c r="BL432" s="6">
        <f t="shared" si="466"/>
        <v>0</v>
      </c>
      <c r="BM432" s="6">
        <f t="shared" si="466"/>
        <v>0</v>
      </c>
      <c r="BN432" s="6">
        <f t="shared" si="466"/>
        <v>0</v>
      </c>
      <c r="BO432" s="6">
        <f t="shared" si="466"/>
        <v>0</v>
      </c>
      <c r="BP432" s="6">
        <f t="shared" si="466"/>
        <v>0</v>
      </c>
      <c r="BQ432" s="6">
        <v>1</v>
      </c>
      <c r="BR432" s="6">
        <f t="shared" ref="BR432:CD432" si="467">(0)/768.999</f>
        <v>0</v>
      </c>
      <c r="BS432" s="6">
        <f t="shared" si="467"/>
        <v>0</v>
      </c>
      <c r="BT432" s="6">
        <f t="shared" si="467"/>
        <v>0</v>
      </c>
      <c r="BU432" s="6">
        <f t="shared" si="467"/>
        <v>0</v>
      </c>
      <c r="BV432" s="6">
        <f t="shared" si="467"/>
        <v>0</v>
      </c>
      <c r="BW432" s="6">
        <f t="shared" si="467"/>
        <v>0</v>
      </c>
      <c r="BX432" s="6">
        <f t="shared" si="467"/>
        <v>0</v>
      </c>
      <c r="BY432" s="6">
        <f t="shared" si="467"/>
        <v>0</v>
      </c>
      <c r="BZ432" s="6">
        <f t="shared" si="467"/>
        <v>0</v>
      </c>
      <c r="CA432" s="6">
        <f t="shared" si="467"/>
        <v>0</v>
      </c>
      <c r="CB432" s="6">
        <f t="shared" si="467"/>
        <v>0</v>
      </c>
      <c r="CC432" s="6">
        <f t="shared" si="467"/>
        <v>0</v>
      </c>
      <c r="CD432" s="6">
        <f t="shared" si="467"/>
        <v>0</v>
      </c>
      <c r="CE432">
        <f>0</f>
        <v>0</v>
      </c>
      <c r="CF432">
        <v>768.99900000000002</v>
      </c>
    </row>
    <row r="433" spans="1:84" x14ac:dyDescent="0.25">
      <c r="A433" s="4" t="s">
        <v>632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>
        <v>2306.9969999999998</v>
      </c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>
        <v>2306.9969999999998</v>
      </c>
      <c r="AR433" t="s">
        <v>632</v>
      </c>
      <c r="AS433" s="6">
        <f t="shared" ref="AS433:BP433" si="468">(0)/2306.997</f>
        <v>0</v>
      </c>
      <c r="AT433" s="6">
        <f t="shared" si="468"/>
        <v>0</v>
      </c>
      <c r="AU433" s="6">
        <f t="shared" si="468"/>
        <v>0</v>
      </c>
      <c r="AV433" s="6">
        <f t="shared" si="468"/>
        <v>0</v>
      </c>
      <c r="AW433" s="6">
        <f t="shared" si="468"/>
        <v>0</v>
      </c>
      <c r="AX433" s="6">
        <f t="shared" si="468"/>
        <v>0</v>
      </c>
      <c r="AY433" s="6">
        <f t="shared" si="468"/>
        <v>0</v>
      </c>
      <c r="AZ433" s="6">
        <f t="shared" si="468"/>
        <v>0</v>
      </c>
      <c r="BA433" s="6">
        <f t="shared" si="468"/>
        <v>0</v>
      </c>
      <c r="BB433" s="6">
        <f t="shared" si="468"/>
        <v>0</v>
      </c>
      <c r="BC433" s="6">
        <f t="shared" si="468"/>
        <v>0</v>
      </c>
      <c r="BD433" s="6">
        <f t="shared" si="468"/>
        <v>0</v>
      </c>
      <c r="BE433" s="6">
        <f t="shared" si="468"/>
        <v>0</v>
      </c>
      <c r="BF433" s="6">
        <f t="shared" si="468"/>
        <v>0</v>
      </c>
      <c r="BG433" s="6">
        <f t="shared" si="468"/>
        <v>0</v>
      </c>
      <c r="BH433" s="6">
        <f t="shared" si="468"/>
        <v>0</v>
      </c>
      <c r="BI433" s="6">
        <f t="shared" si="468"/>
        <v>0</v>
      </c>
      <c r="BJ433" s="6">
        <f t="shared" si="468"/>
        <v>0</v>
      </c>
      <c r="BK433" s="6">
        <f t="shared" si="468"/>
        <v>0</v>
      </c>
      <c r="BL433" s="6">
        <f t="shared" si="468"/>
        <v>0</v>
      </c>
      <c r="BM433" s="6">
        <f t="shared" si="468"/>
        <v>0</v>
      </c>
      <c r="BN433" s="6">
        <f t="shared" si="468"/>
        <v>0</v>
      </c>
      <c r="BO433" s="6">
        <f t="shared" si="468"/>
        <v>0</v>
      </c>
      <c r="BP433" s="6">
        <f t="shared" si="468"/>
        <v>0</v>
      </c>
      <c r="BQ433" s="6">
        <v>1</v>
      </c>
      <c r="BR433" s="6">
        <f t="shared" ref="BR433:CD433" si="469">(0)/2306.997</f>
        <v>0</v>
      </c>
      <c r="BS433" s="6">
        <f t="shared" si="469"/>
        <v>0</v>
      </c>
      <c r="BT433" s="6">
        <f t="shared" si="469"/>
        <v>0</v>
      </c>
      <c r="BU433" s="6">
        <f t="shared" si="469"/>
        <v>0</v>
      </c>
      <c r="BV433" s="6">
        <f t="shared" si="469"/>
        <v>0</v>
      </c>
      <c r="BW433" s="6">
        <f t="shared" si="469"/>
        <v>0</v>
      </c>
      <c r="BX433" s="6">
        <f t="shared" si="469"/>
        <v>0</v>
      </c>
      <c r="BY433" s="6">
        <f t="shared" si="469"/>
        <v>0</v>
      </c>
      <c r="BZ433" s="6">
        <f t="shared" si="469"/>
        <v>0</v>
      </c>
      <c r="CA433" s="6">
        <f t="shared" si="469"/>
        <v>0</v>
      </c>
      <c r="CB433" s="6">
        <f t="shared" si="469"/>
        <v>0</v>
      </c>
      <c r="CC433" s="6">
        <f t="shared" si="469"/>
        <v>0</v>
      </c>
      <c r="CD433" s="6">
        <f t="shared" si="469"/>
        <v>0</v>
      </c>
      <c r="CE433">
        <f>0</f>
        <v>0</v>
      </c>
      <c r="CF433">
        <v>2306.9969999999998</v>
      </c>
    </row>
    <row r="434" spans="1:84" x14ac:dyDescent="0.25">
      <c r="A434" s="4" t="s">
        <v>629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>
        <v>3075.9960000000001</v>
      </c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>
        <v>3075.9960000000001</v>
      </c>
      <c r="AR434" t="s">
        <v>629</v>
      </c>
      <c r="AS434" s="6">
        <f t="shared" ref="AS434:BP434" si="470">(0)/3075.996</f>
        <v>0</v>
      </c>
      <c r="AT434" s="6">
        <f t="shared" si="470"/>
        <v>0</v>
      </c>
      <c r="AU434" s="6">
        <f t="shared" si="470"/>
        <v>0</v>
      </c>
      <c r="AV434" s="6">
        <f t="shared" si="470"/>
        <v>0</v>
      </c>
      <c r="AW434" s="6">
        <f t="shared" si="470"/>
        <v>0</v>
      </c>
      <c r="AX434" s="6">
        <f t="shared" si="470"/>
        <v>0</v>
      </c>
      <c r="AY434" s="6">
        <f t="shared" si="470"/>
        <v>0</v>
      </c>
      <c r="AZ434" s="6">
        <f t="shared" si="470"/>
        <v>0</v>
      </c>
      <c r="BA434" s="6">
        <f t="shared" si="470"/>
        <v>0</v>
      </c>
      <c r="BB434" s="6">
        <f t="shared" si="470"/>
        <v>0</v>
      </c>
      <c r="BC434" s="6">
        <f t="shared" si="470"/>
        <v>0</v>
      </c>
      <c r="BD434" s="6">
        <f t="shared" si="470"/>
        <v>0</v>
      </c>
      <c r="BE434" s="6">
        <f t="shared" si="470"/>
        <v>0</v>
      </c>
      <c r="BF434" s="6">
        <f t="shared" si="470"/>
        <v>0</v>
      </c>
      <c r="BG434" s="6">
        <f t="shared" si="470"/>
        <v>0</v>
      </c>
      <c r="BH434" s="6">
        <f t="shared" si="470"/>
        <v>0</v>
      </c>
      <c r="BI434" s="6">
        <f t="shared" si="470"/>
        <v>0</v>
      </c>
      <c r="BJ434" s="6">
        <f t="shared" si="470"/>
        <v>0</v>
      </c>
      <c r="BK434" s="6">
        <f t="shared" si="470"/>
        <v>0</v>
      </c>
      <c r="BL434" s="6">
        <f t="shared" si="470"/>
        <v>0</v>
      </c>
      <c r="BM434" s="6">
        <f t="shared" si="470"/>
        <v>0</v>
      </c>
      <c r="BN434" s="6">
        <f t="shared" si="470"/>
        <v>0</v>
      </c>
      <c r="BO434" s="6">
        <f t="shared" si="470"/>
        <v>0</v>
      </c>
      <c r="BP434" s="6">
        <f t="shared" si="470"/>
        <v>0</v>
      </c>
      <c r="BQ434" s="6">
        <v>1</v>
      </c>
      <c r="BR434" s="6">
        <f t="shared" ref="BR434:CD434" si="471">(0)/3075.996</f>
        <v>0</v>
      </c>
      <c r="BS434" s="6">
        <f t="shared" si="471"/>
        <v>0</v>
      </c>
      <c r="BT434" s="6">
        <f t="shared" si="471"/>
        <v>0</v>
      </c>
      <c r="BU434" s="6">
        <f t="shared" si="471"/>
        <v>0</v>
      </c>
      <c r="BV434" s="6">
        <f t="shared" si="471"/>
        <v>0</v>
      </c>
      <c r="BW434" s="6">
        <f t="shared" si="471"/>
        <v>0</v>
      </c>
      <c r="BX434" s="6">
        <f t="shared" si="471"/>
        <v>0</v>
      </c>
      <c r="BY434" s="6">
        <f t="shared" si="471"/>
        <v>0</v>
      </c>
      <c r="BZ434" s="6">
        <f t="shared" si="471"/>
        <v>0</v>
      </c>
      <c r="CA434" s="6">
        <f t="shared" si="471"/>
        <v>0</v>
      </c>
      <c r="CB434" s="6">
        <f t="shared" si="471"/>
        <v>0</v>
      </c>
      <c r="CC434" s="6">
        <f t="shared" si="471"/>
        <v>0</v>
      </c>
      <c r="CD434" s="6">
        <f t="shared" si="471"/>
        <v>0</v>
      </c>
      <c r="CE434">
        <f>0</f>
        <v>0</v>
      </c>
      <c r="CF434">
        <v>3075.9960000000001</v>
      </c>
    </row>
    <row r="435" spans="1:84" x14ac:dyDescent="0.25">
      <c r="A435" s="4" t="s">
        <v>630</v>
      </c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>
        <v>0</v>
      </c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>
        <v>0</v>
      </c>
      <c r="AR435" t="s">
        <v>630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v>0</v>
      </c>
      <c r="BN435" s="6">
        <v>0</v>
      </c>
      <c r="BO435" s="6">
        <v>0</v>
      </c>
      <c r="BP435" s="6">
        <v>0</v>
      </c>
      <c r="BQ435" s="6">
        <v>0</v>
      </c>
      <c r="BR435" s="6">
        <v>0</v>
      </c>
      <c r="BS435" s="6">
        <v>0</v>
      </c>
      <c r="BT435" s="6">
        <v>0</v>
      </c>
      <c r="BU435" s="6">
        <v>0</v>
      </c>
      <c r="BV435" s="6">
        <v>0</v>
      </c>
      <c r="BW435" s="6">
        <v>0</v>
      </c>
      <c r="BX435" s="6">
        <v>0</v>
      </c>
      <c r="BY435" s="6">
        <v>0</v>
      </c>
      <c r="BZ435" s="6">
        <v>0</v>
      </c>
      <c r="CA435" s="6">
        <v>0</v>
      </c>
      <c r="CB435" s="6">
        <v>0</v>
      </c>
      <c r="CC435" s="6">
        <v>0</v>
      </c>
      <c r="CD435" s="6">
        <v>0</v>
      </c>
      <c r="CE435">
        <f>0</f>
        <v>0</v>
      </c>
      <c r="CF435">
        <v>0</v>
      </c>
    </row>
    <row r="436" spans="1:84" x14ac:dyDescent="0.25">
      <c r="A436" s="4" t="s">
        <v>631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>
        <v>0</v>
      </c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>
        <v>0</v>
      </c>
      <c r="AR436" t="s">
        <v>631</v>
      </c>
      <c r="AS436" s="6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v>0</v>
      </c>
      <c r="BN436" s="6">
        <v>0</v>
      </c>
      <c r="BO436" s="6">
        <v>0</v>
      </c>
      <c r="BP436" s="6">
        <v>0</v>
      </c>
      <c r="BQ436" s="6">
        <v>0</v>
      </c>
      <c r="BR436" s="6">
        <v>0</v>
      </c>
      <c r="BS436" s="6">
        <v>0</v>
      </c>
      <c r="BT436" s="6">
        <v>0</v>
      </c>
      <c r="BU436" s="6">
        <v>0</v>
      </c>
      <c r="BV436" s="6">
        <v>0</v>
      </c>
      <c r="BW436" s="6">
        <v>0</v>
      </c>
      <c r="BX436" s="6">
        <v>0</v>
      </c>
      <c r="BY436" s="6">
        <v>0</v>
      </c>
      <c r="BZ436" s="6">
        <v>0</v>
      </c>
      <c r="CA436" s="6">
        <v>0</v>
      </c>
      <c r="CB436" s="6">
        <v>0</v>
      </c>
      <c r="CC436" s="6">
        <v>0</v>
      </c>
      <c r="CD436" s="6">
        <v>0</v>
      </c>
      <c r="CE436">
        <f>0</f>
        <v>0</v>
      </c>
      <c r="CF436">
        <v>0</v>
      </c>
    </row>
    <row r="437" spans="1:84" x14ac:dyDescent="0.25">
      <c r="A437" s="4" t="s">
        <v>636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>
        <v>11534.984999999999</v>
      </c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>
        <v>11534.984999999999</v>
      </c>
      <c r="AR437" t="s">
        <v>636</v>
      </c>
      <c r="AS437" s="6">
        <f t="shared" ref="AS437:BP437" si="472">(0)/11534.985</f>
        <v>0</v>
      </c>
      <c r="AT437" s="6">
        <f t="shared" si="472"/>
        <v>0</v>
      </c>
      <c r="AU437" s="6">
        <f t="shared" si="472"/>
        <v>0</v>
      </c>
      <c r="AV437" s="6">
        <f t="shared" si="472"/>
        <v>0</v>
      </c>
      <c r="AW437" s="6">
        <f t="shared" si="472"/>
        <v>0</v>
      </c>
      <c r="AX437" s="6">
        <f t="shared" si="472"/>
        <v>0</v>
      </c>
      <c r="AY437" s="6">
        <f t="shared" si="472"/>
        <v>0</v>
      </c>
      <c r="AZ437" s="6">
        <f t="shared" si="472"/>
        <v>0</v>
      </c>
      <c r="BA437" s="6">
        <f t="shared" si="472"/>
        <v>0</v>
      </c>
      <c r="BB437" s="6">
        <f t="shared" si="472"/>
        <v>0</v>
      </c>
      <c r="BC437" s="6">
        <f t="shared" si="472"/>
        <v>0</v>
      </c>
      <c r="BD437" s="6">
        <f t="shared" si="472"/>
        <v>0</v>
      </c>
      <c r="BE437" s="6">
        <f t="shared" si="472"/>
        <v>0</v>
      </c>
      <c r="BF437" s="6">
        <f t="shared" si="472"/>
        <v>0</v>
      </c>
      <c r="BG437" s="6">
        <f t="shared" si="472"/>
        <v>0</v>
      </c>
      <c r="BH437" s="6">
        <f t="shared" si="472"/>
        <v>0</v>
      </c>
      <c r="BI437" s="6">
        <f t="shared" si="472"/>
        <v>0</v>
      </c>
      <c r="BJ437" s="6">
        <f t="shared" si="472"/>
        <v>0</v>
      </c>
      <c r="BK437" s="6">
        <f t="shared" si="472"/>
        <v>0</v>
      </c>
      <c r="BL437" s="6">
        <f t="shared" si="472"/>
        <v>0</v>
      </c>
      <c r="BM437" s="6">
        <f t="shared" si="472"/>
        <v>0</v>
      </c>
      <c r="BN437" s="6">
        <f t="shared" si="472"/>
        <v>0</v>
      </c>
      <c r="BO437" s="6">
        <f t="shared" si="472"/>
        <v>0</v>
      </c>
      <c r="BP437" s="6">
        <f t="shared" si="472"/>
        <v>0</v>
      </c>
      <c r="BQ437" s="6">
        <v>1</v>
      </c>
      <c r="BR437" s="6">
        <f t="shared" ref="BR437:CD437" si="473">(0)/11534.985</f>
        <v>0</v>
      </c>
      <c r="BS437" s="6">
        <f t="shared" si="473"/>
        <v>0</v>
      </c>
      <c r="BT437" s="6">
        <f t="shared" si="473"/>
        <v>0</v>
      </c>
      <c r="BU437" s="6">
        <f t="shared" si="473"/>
        <v>0</v>
      </c>
      <c r="BV437" s="6">
        <f t="shared" si="473"/>
        <v>0</v>
      </c>
      <c r="BW437" s="6">
        <f t="shared" si="473"/>
        <v>0</v>
      </c>
      <c r="BX437" s="6">
        <f t="shared" si="473"/>
        <v>0</v>
      </c>
      <c r="BY437" s="6">
        <f t="shared" si="473"/>
        <v>0</v>
      </c>
      <c r="BZ437" s="6">
        <f t="shared" si="473"/>
        <v>0</v>
      </c>
      <c r="CA437" s="6">
        <f t="shared" si="473"/>
        <v>0</v>
      </c>
      <c r="CB437" s="6">
        <f t="shared" si="473"/>
        <v>0</v>
      </c>
      <c r="CC437" s="6">
        <f t="shared" si="473"/>
        <v>0</v>
      </c>
      <c r="CD437" s="6">
        <f t="shared" si="473"/>
        <v>0</v>
      </c>
      <c r="CE437">
        <f>0</f>
        <v>0</v>
      </c>
      <c r="CF437">
        <v>11534.984999999999</v>
      </c>
    </row>
    <row r="438" spans="1:84" x14ac:dyDescent="0.25">
      <c r="A438" s="4" t="s">
        <v>633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>
        <v>2306.9969999999998</v>
      </c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>
        <v>2306.9969999999998</v>
      </c>
      <c r="AR438" t="s">
        <v>633</v>
      </c>
      <c r="AS438" s="6">
        <f t="shared" ref="AS438:BP438" si="474">(0)/2306.997</f>
        <v>0</v>
      </c>
      <c r="AT438" s="6">
        <f t="shared" si="474"/>
        <v>0</v>
      </c>
      <c r="AU438" s="6">
        <f t="shared" si="474"/>
        <v>0</v>
      </c>
      <c r="AV438" s="6">
        <f t="shared" si="474"/>
        <v>0</v>
      </c>
      <c r="AW438" s="6">
        <f t="shared" si="474"/>
        <v>0</v>
      </c>
      <c r="AX438" s="6">
        <f t="shared" si="474"/>
        <v>0</v>
      </c>
      <c r="AY438" s="6">
        <f t="shared" si="474"/>
        <v>0</v>
      </c>
      <c r="AZ438" s="6">
        <f t="shared" si="474"/>
        <v>0</v>
      </c>
      <c r="BA438" s="6">
        <f t="shared" si="474"/>
        <v>0</v>
      </c>
      <c r="BB438" s="6">
        <f t="shared" si="474"/>
        <v>0</v>
      </c>
      <c r="BC438" s="6">
        <f t="shared" si="474"/>
        <v>0</v>
      </c>
      <c r="BD438" s="6">
        <f t="shared" si="474"/>
        <v>0</v>
      </c>
      <c r="BE438" s="6">
        <f t="shared" si="474"/>
        <v>0</v>
      </c>
      <c r="BF438" s="6">
        <f t="shared" si="474"/>
        <v>0</v>
      </c>
      <c r="BG438" s="6">
        <f t="shared" si="474"/>
        <v>0</v>
      </c>
      <c r="BH438" s="6">
        <f t="shared" si="474"/>
        <v>0</v>
      </c>
      <c r="BI438" s="6">
        <f t="shared" si="474"/>
        <v>0</v>
      </c>
      <c r="BJ438" s="6">
        <f t="shared" si="474"/>
        <v>0</v>
      </c>
      <c r="BK438" s="6">
        <f t="shared" si="474"/>
        <v>0</v>
      </c>
      <c r="BL438" s="6">
        <f t="shared" si="474"/>
        <v>0</v>
      </c>
      <c r="BM438" s="6">
        <f t="shared" si="474"/>
        <v>0</v>
      </c>
      <c r="BN438" s="6">
        <f t="shared" si="474"/>
        <v>0</v>
      </c>
      <c r="BO438" s="6">
        <f t="shared" si="474"/>
        <v>0</v>
      </c>
      <c r="BP438" s="6">
        <f t="shared" si="474"/>
        <v>0</v>
      </c>
      <c r="BQ438" s="6">
        <v>1</v>
      </c>
      <c r="BR438" s="6">
        <f t="shared" ref="BR438:CD438" si="475">(0)/2306.997</f>
        <v>0</v>
      </c>
      <c r="BS438" s="6">
        <f t="shared" si="475"/>
        <v>0</v>
      </c>
      <c r="BT438" s="6">
        <f t="shared" si="475"/>
        <v>0</v>
      </c>
      <c r="BU438" s="6">
        <f t="shared" si="475"/>
        <v>0</v>
      </c>
      <c r="BV438" s="6">
        <f t="shared" si="475"/>
        <v>0</v>
      </c>
      <c r="BW438" s="6">
        <f t="shared" si="475"/>
        <v>0</v>
      </c>
      <c r="BX438" s="6">
        <f t="shared" si="475"/>
        <v>0</v>
      </c>
      <c r="BY438" s="6">
        <f t="shared" si="475"/>
        <v>0</v>
      </c>
      <c r="BZ438" s="6">
        <f t="shared" si="475"/>
        <v>0</v>
      </c>
      <c r="CA438" s="6">
        <f t="shared" si="475"/>
        <v>0</v>
      </c>
      <c r="CB438" s="6">
        <f t="shared" si="475"/>
        <v>0</v>
      </c>
      <c r="CC438" s="6">
        <f t="shared" si="475"/>
        <v>0</v>
      </c>
      <c r="CD438" s="6">
        <f t="shared" si="475"/>
        <v>0</v>
      </c>
      <c r="CE438">
        <f>0</f>
        <v>0</v>
      </c>
      <c r="CF438">
        <v>2306.9969999999998</v>
      </c>
    </row>
    <row r="439" spans="1:84" x14ac:dyDescent="0.25">
      <c r="A439" s="4" t="s">
        <v>634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>
        <v>1537.998</v>
      </c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>
        <v>1537.998</v>
      </c>
      <c r="AR439" t="s">
        <v>634</v>
      </c>
      <c r="AS439" s="6">
        <f t="shared" ref="AS439:BB440" si="476">(0)/1537.998</f>
        <v>0</v>
      </c>
      <c r="AT439" s="6">
        <f t="shared" si="476"/>
        <v>0</v>
      </c>
      <c r="AU439" s="6">
        <f t="shared" si="476"/>
        <v>0</v>
      </c>
      <c r="AV439" s="6">
        <f t="shared" si="476"/>
        <v>0</v>
      </c>
      <c r="AW439" s="6">
        <f t="shared" si="476"/>
        <v>0</v>
      </c>
      <c r="AX439" s="6">
        <f t="shared" si="476"/>
        <v>0</v>
      </c>
      <c r="AY439" s="6">
        <f t="shared" si="476"/>
        <v>0</v>
      </c>
      <c r="AZ439" s="6">
        <f t="shared" si="476"/>
        <v>0</v>
      </c>
      <c r="BA439" s="6">
        <f t="shared" si="476"/>
        <v>0</v>
      </c>
      <c r="BB439" s="6">
        <f t="shared" si="476"/>
        <v>0</v>
      </c>
      <c r="BC439" s="6">
        <f t="shared" ref="BC439:BP440" si="477">(0)/1537.998</f>
        <v>0</v>
      </c>
      <c r="BD439" s="6">
        <f t="shared" si="477"/>
        <v>0</v>
      </c>
      <c r="BE439" s="6">
        <f t="shared" si="477"/>
        <v>0</v>
      </c>
      <c r="BF439" s="6">
        <f t="shared" si="477"/>
        <v>0</v>
      </c>
      <c r="BG439" s="6">
        <f t="shared" si="477"/>
        <v>0</v>
      </c>
      <c r="BH439" s="6">
        <f t="shared" si="477"/>
        <v>0</v>
      </c>
      <c r="BI439" s="6">
        <f t="shared" si="477"/>
        <v>0</v>
      </c>
      <c r="BJ439" s="6">
        <f t="shared" si="477"/>
        <v>0</v>
      </c>
      <c r="BK439" s="6">
        <f t="shared" si="477"/>
        <v>0</v>
      </c>
      <c r="BL439" s="6">
        <f t="shared" si="477"/>
        <v>0</v>
      </c>
      <c r="BM439" s="6">
        <f t="shared" si="477"/>
        <v>0</v>
      </c>
      <c r="BN439" s="6">
        <f t="shared" si="477"/>
        <v>0</v>
      </c>
      <c r="BO439" s="6">
        <f t="shared" si="477"/>
        <v>0</v>
      </c>
      <c r="BP439" s="6">
        <f t="shared" si="477"/>
        <v>0</v>
      </c>
      <c r="BQ439" s="6">
        <v>1</v>
      </c>
      <c r="BR439" s="6">
        <f t="shared" ref="BR439:CD440" si="478">(0)/1537.998</f>
        <v>0</v>
      </c>
      <c r="BS439" s="6">
        <f t="shared" si="478"/>
        <v>0</v>
      </c>
      <c r="BT439" s="6">
        <f t="shared" si="478"/>
        <v>0</v>
      </c>
      <c r="BU439" s="6">
        <f t="shared" si="478"/>
        <v>0</v>
      </c>
      <c r="BV439" s="6">
        <f t="shared" si="478"/>
        <v>0</v>
      </c>
      <c r="BW439" s="6">
        <f t="shared" si="478"/>
        <v>0</v>
      </c>
      <c r="BX439" s="6">
        <f t="shared" si="478"/>
        <v>0</v>
      </c>
      <c r="BY439" s="6">
        <f t="shared" si="478"/>
        <v>0</v>
      </c>
      <c r="BZ439" s="6">
        <f t="shared" si="478"/>
        <v>0</v>
      </c>
      <c r="CA439" s="6">
        <f t="shared" si="478"/>
        <v>0</v>
      </c>
      <c r="CB439" s="6">
        <f t="shared" si="478"/>
        <v>0</v>
      </c>
      <c r="CC439" s="6">
        <f t="shared" si="478"/>
        <v>0</v>
      </c>
      <c r="CD439" s="6">
        <f t="shared" si="478"/>
        <v>0</v>
      </c>
      <c r="CE439">
        <f>0</f>
        <v>0</v>
      </c>
      <c r="CF439">
        <v>1537.998</v>
      </c>
    </row>
    <row r="440" spans="1:84" x14ac:dyDescent="0.25">
      <c r="A440" s="4" t="s">
        <v>635</v>
      </c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>
        <v>1537.998</v>
      </c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>
        <v>1537.998</v>
      </c>
      <c r="AR440" t="s">
        <v>635</v>
      </c>
      <c r="AS440" s="6">
        <f t="shared" si="476"/>
        <v>0</v>
      </c>
      <c r="AT440" s="6">
        <f t="shared" si="476"/>
        <v>0</v>
      </c>
      <c r="AU440" s="6">
        <f t="shared" si="476"/>
        <v>0</v>
      </c>
      <c r="AV440" s="6">
        <f t="shared" si="476"/>
        <v>0</v>
      </c>
      <c r="AW440" s="6">
        <f t="shared" si="476"/>
        <v>0</v>
      </c>
      <c r="AX440" s="6">
        <f t="shared" si="476"/>
        <v>0</v>
      </c>
      <c r="AY440" s="6">
        <f t="shared" si="476"/>
        <v>0</v>
      </c>
      <c r="AZ440" s="6">
        <f t="shared" si="476"/>
        <v>0</v>
      </c>
      <c r="BA440" s="6">
        <f t="shared" si="476"/>
        <v>0</v>
      </c>
      <c r="BB440" s="6">
        <f t="shared" si="476"/>
        <v>0</v>
      </c>
      <c r="BC440" s="6">
        <f t="shared" si="477"/>
        <v>0</v>
      </c>
      <c r="BD440" s="6">
        <f t="shared" si="477"/>
        <v>0</v>
      </c>
      <c r="BE440" s="6">
        <f t="shared" si="477"/>
        <v>0</v>
      </c>
      <c r="BF440" s="6">
        <f t="shared" si="477"/>
        <v>0</v>
      </c>
      <c r="BG440" s="6">
        <f t="shared" si="477"/>
        <v>0</v>
      </c>
      <c r="BH440" s="6">
        <f t="shared" si="477"/>
        <v>0</v>
      </c>
      <c r="BI440" s="6">
        <f t="shared" si="477"/>
        <v>0</v>
      </c>
      <c r="BJ440" s="6">
        <f t="shared" si="477"/>
        <v>0</v>
      </c>
      <c r="BK440" s="6">
        <f t="shared" si="477"/>
        <v>0</v>
      </c>
      <c r="BL440" s="6">
        <f t="shared" si="477"/>
        <v>0</v>
      </c>
      <c r="BM440" s="6">
        <f t="shared" si="477"/>
        <v>0</v>
      </c>
      <c r="BN440" s="6">
        <f t="shared" si="477"/>
        <v>0</v>
      </c>
      <c r="BO440" s="6">
        <f t="shared" si="477"/>
        <v>0</v>
      </c>
      <c r="BP440" s="6">
        <f t="shared" si="477"/>
        <v>0</v>
      </c>
      <c r="BQ440" s="6">
        <v>1</v>
      </c>
      <c r="BR440" s="6">
        <f t="shared" si="478"/>
        <v>0</v>
      </c>
      <c r="BS440" s="6">
        <f t="shared" si="478"/>
        <v>0</v>
      </c>
      <c r="BT440" s="6">
        <f t="shared" si="478"/>
        <v>0</v>
      </c>
      <c r="BU440" s="6">
        <f t="shared" si="478"/>
        <v>0</v>
      </c>
      <c r="BV440" s="6">
        <f t="shared" si="478"/>
        <v>0</v>
      </c>
      <c r="BW440" s="6">
        <f t="shared" si="478"/>
        <v>0</v>
      </c>
      <c r="BX440" s="6">
        <f t="shared" si="478"/>
        <v>0</v>
      </c>
      <c r="BY440" s="6">
        <f t="shared" si="478"/>
        <v>0</v>
      </c>
      <c r="BZ440" s="6">
        <f t="shared" si="478"/>
        <v>0</v>
      </c>
      <c r="CA440" s="6">
        <f t="shared" si="478"/>
        <v>0</v>
      </c>
      <c r="CB440" s="6">
        <f t="shared" si="478"/>
        <v>0</v>
      </c>
      <c r="CC440" s="6">
        <f t="shared" si="478"/>
        <v>0</v>
      </c>
      <c r="CD440" s="6">
        <f t="shared" si="478"/>
        <v>0</v>
      </c>
      <c r="CE440">
        <f>0</f>
        <v>0</v>
      </c>
      <c r="CF440">
        <v>1537.998</v>
      </c>
    </row>
    <row r="441" spans="1:84" x14ac:dyDescent="0.25">
      <c r="A441" s="4" t="s">
        <v>638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>
        <v>3075.9960000000001</v>
      </c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>
        <v>3075.9960000000001</v>
      </c>
      <c r="AR441" t="s">
        <v>638</v>
      </c>
      <c r="AS441" s="6">
        <f t="shared" ref="AS441:BP441" si="479">(0)/3075.996</f>
        <v>0</v>
      </c>
      <c r="AT441" s="6">
        <f t="shared" si="479"/>
        <v>0</v>
      </c>
      <c r="AU441" s="6">
        <f t="shared" si="479"/>
        <v>0</v>
      </c>
      <c r="AV441" s="6">
        <f t="shared" si="479"/>
        <v>0</v>
      </c>
      <c r="AW441" s="6">
        <f t="shared" si="479"/>
        <v>0</v>
      </c>
      <c r="AX441" s="6">
        <f t="shared" si="479"/>
        <v>0</v>
      </c>
      <c r="AY441" s="6">
        <f t="shared" si="479"/>
        <v>0</v>
      </c>
      <c r="AZ441" s="6">
        <f t="shared" si="479"/>
        <v>0</v>
      </c>
      <c r="BA441" s="6">
        <f t="shared" si="479"/>
        <v>0</v>
      </c>
      <c r="BB441" s="6">
        <f t="shared" si="479"/>
        <v>0</v>
      </c>
      <c r="BC441" s="6">
        <f t="shared" si="479"/>
        <v>0</v>
      </c>
      <c r="BD441" s="6">
        <f t="shared" si="479"/>
        <v>0</v>
      </c>
      <c r="BE441" s="6">
        <f t="shared" si="479"/>
        <v>0</v>
      </c>
      <c r="BF441" s="6">
        <f t="shared" si="479"/>
        <v>0</v>
      </c>
      <c r="BG441" s="6">
        <f t="shared" si="479"/>
        <v>0</v>
      </c>
      <c r="BH441" s="6">
        <f t="shared" si="479"/>
        <v>0</v>
      </c>
      <c r="BI441" s="6">
        <f t="shared" si="479"/>
        <v>0</v>
      </c>
      <c r="BJ441" s="6">
        <f t="shared" si="479"/>
        <v>0</v>
      </c>
      <c r="BK441" s="6">
        <f t="shared" si="479"/>
        <v>0</v>
      </c>
      <c r="BL441" s="6">
        <f t="shared" si="479"/>
        <v>0</v>
      </c>
      <c r="BM441" s="6">
        <f t="shared" si="479"/>
        <v>0</v>
      </c>
      <c r="BN441" s="6">
        <f t="shared" si="479"/>
        <v>0</v>
      </c>
      <c r="BO441" s="6">
        <f t="shared" si="479"/>
        <v>0</v>
      </c>
      <c r="BP441" s="6">
        <f t="shared" si="479"/>
        <v>0</v>
      </c>
      <c r="BQ441" s="6">
        <v>1</v>
      </c>
      <c r="BR441" s="6">
        <f t="shared" ref="BR441:CD441" si="480">(0)/3075.996</f>
        <v>0</v>
      </c>
      <c r="BS441" s="6">
        <f t="shared" si="480"/>
        <v>0</v>
      </c>
      <c r="BT441" s="6">
        <f t="shared" si="480"/>
        <v>0</v>
      </c>
      <c r="BU441" s="6">
        <f t="shared" si="480"/>
        <v>0</v>
      </c>
      <c r="BV441" s="6">
        <f t="shared" si="480"/>
        <v>0</v>
      </c>
      <c r="BW441" s="6">
        <f t="shared" si="480"/>
        <v>0</v>
      </c>
      <c r="BX441" s="6">
        <f t="shared" si="480"/>
        <v>0</v>
      </c>
      <c r="BY441" s="6">
        <f t="shared" si="480"/>
        <v>0</v>
      </c>
      <c r="BZ441" s="6">
        <f t="shared" si="480"/>
        <v>0</v>
      </c>
      <c r="CA441" s="6">
        <f t="shared" si="480"/>
        <v>0</v>
      </c>
      <c r="CB441" s="6">
        <f t="shared" si="480"/>
        <v>0</v>
      </c>
      <c r="CC441" s="6">
        <f t="shared" si="480"/>
        <v>0</v>
      </c>
      <c r="CD441" s="6">
        <f t="shared" si="480"/>
        <v>0</v>
      </c>
      <c r="CE441">
        <f>0</f>
        <v>0</v>
      </c>
      <c r="CF441">
        <v>3075.9960000000001</v>
      </c>
    </row>
    <row r="442" spans="1:84" x14ac:dyDescent="0.25">
      <c r="A442" s="4" t="s">
        <v>637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>
        <v>0</v>
      </c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>
        <v>0</v>
      </c>
      <c r="AR442" t="s">
        <v>637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v>0</v>
      </c>
      <c r="BN442" s="6">
        <v>0</v>
      </c>
      <c r="BO442" s="6">
        <v>0</v>
      </c>
      <c r="BP442" s="6">
        <v>0</v>
      </c>
      <c r="BQ442" s="6">
        <v>0</v>
      </c>
      <c r="BR442" s="6">
        <v>0</v>
      </c>
      <c r="BS442" s="6">
        <v>0</v>
      </c>
      <c r="BT442" s="6">
        <v>0</v>
      </c>
      <c r="BU442" s="6">
        <v>0</v>
      </c>
      <c r="BV442" s="6">
        <v>0</v>
      </c>
      <c r="BW442" s="6">
        <v>0</v>
      </c>
      <c r="BX442" s="6">
        <v>0</v>
      </c>
      <c r="BY442" s="6">
        <v>0</v>
      </c>
      <c r="BZ442" s="6">
        <v>0</v>
      </c>
      <c r="CA442" s="6">
        <v>0</v>
      </c>
      <c r="CB442" s="6">
        <v>0</v>
      </c>
      <c r="CC442" s="6">
        <v>0</v>
      </c>
      <c r="CD442" s="6">
        <v>0</v>
      </c>
      <c r="CE442">
        <f>0</f>
        <v>0</v>
      </c>
      <c r="CF442">
        <v>0</v>
      </c>
    </row>
    <row r="443" spans="1:84" x14ac:dyDescent="0.25">
      <c r="A443" s="4" t="s">
        <v>640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>
        <v>768.99900000000002</v>
      </c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>
        <v>768.99900000000002</v>
      </c>
      <c r="AR443" t="s">
        <v>640</v>
      </c>
      <c r="AS443" s="6">
        <f t="shared" ref="AS443:BP443" si="481">(0)/768.999</f>
        <v>0</v>
      </c>
      <c r="AT443" s="6">
        <f t="shared" si="481"/>
        <v>0</v>
      </c>
      <c r="AU443" s="6">
        <f t="shared" si="481"/>
        <v>0</v>
      </c>
      <c r="AV443" s="6">
        <f t="shared" si="481"/>
        <v>0</v>
      </c>
      <c r="AW443" s="6">
        <f t="shared" si="481"/>
        <v>0</v>
      </c>
      <c r="AX443" s="6">
        <f t="shared" si="481"/>
        <v>0</v>
      </c>
      <c r="AY443" s="6">
        <f t="shared" si="481"/>
        <v>0</v>
      </c>
      <c r="AZ443" s="6">
        <f t="shared" si="481"/>
        <v>0</v>
      </c>
      <c r="BA443" s="6">
        <f t="shared" si="481"/>
        <v>0</v>
      </c>
      <c r="BB443" s="6">
        <f t="shared" si="481"/>
        <v>0</v>
      </c>
      <c r="BC443" s="6">
        <f t="shared" si="481"/>
        <v>0</v>
      </c>
      <c r="BD443" s="6">
        <f t="shared" si="481"/>
        <v>0</v>
      </c>
      <c r="BE443" s="6">
        <f t="shared" si="481"/>
        <v>0</v>
      </c>
      <c r="BF443" s="6">
        <f t="shared" si="481"/>
        <v>0</v>
      </c>
      <c r="BG443" s="6">
        <f t="shared" si="481"/>
        <v>0</v>
      </c>
      <c r="BH443" s="6">
        <f t="shared" si="481"/>
        <v>0</v>
      </c>
      <c r="BI443" s="6">
        <f t="shared" si="481"/>
        <v>0</v>
      </c>
      <c r="BJ443" s="6">
        <f t="shared" si="481"/>
        <v>0</v>
      </c>
      <c r="BK443" s="6">
        <f t="shared" si="481"/>
        <v>0</v>
      </c>
      <c r="BL443" s="6">
        <f t="shared" si="481"/>
        <v>0</v>
      </c>
      <c r="BM443" s="6">
        <f t="shared" si="481"/>
        <v>0</v>
      </c>
      <c r="BN443" s="6">
        <f t="shared" si="481"/>
        <v>0</v>
      </c>
      <c r="BO443" s="6">
        <f t="shared" si="481"/>
        <v>0</v>
      </c>
      <c r="BP443" s="6">
        <f t="shared" si="481"/>
        <v>0</v>
      </c>
      <c r="BQ443" s="6">
        <v>1</v>
      </c>
      <c r="BR443" s="6">
        <f t="shared" ref="BR443:CD443" si="482">(0)/768.999</f>
        <v>0</v>
      </c>
      <c r="BS443" s="6">
        <f t="shared" si="482"/>
        <v>0</v>
      </c>
      <c r="BT443" s="6">
        <f t="shared" si="482"/>
        <v>0</v>
      </c>
      <c r="BU443" s="6">
        <f t="shared" si="482"/>
        <v>0</v>
      </c>
      <c r="BV443" s="6">
        <f t="shared" si="482"/>
        <v>0</v>
      </c>
      <c r="BW443" s="6">
        <f t="shared" si="482"/>
        <v>0</v>
      </c>
      <c r="BX443" s="6">
        <f t="shared" si="482"/>
        <v>0</v>
      </c>
      <c r="BY443" s="6">
        <f t="shared" si="482"/>
        <v>0</v>
      </c>
      <c r="BZ443" s="6">
        <f t="shared" si="482"/>
        <v>0</v>
      </c>
      <c r="CA443" s="6">
        <f t="shared" si="482"/>
        <v>0</v>
      </c>
      <c r="CB443" s="6">
        <f t="shared" si="482"/>
        <v>0</v>
      </c>
      <c r="CC443" s="6">
        <f t="shared" si="482"/>
        <v>0</v>
      </c>
      <c r="CD443" s="6">
        <f t="shared" si="482"/>
        <v>0</v>
      </c>
      <c r="CE443">
        <f>0</f>
        <v>0</v>
      </c>
      <c r="CF443">
        <v>768.99900000000002</v>
      </c>
    </row>
    <row r="444" spans="1:84" x14ac:dyDescent="0.25">
      <c r="A444" s="4" t="s">
        <v>639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>
        <v>0</v>
      </c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>
        <v>0</v>
      </c>
      <c r="AR444" t="s">
        <v>639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v>0</v>
      </c>
      <c r="BN444" s="6">
        <v>0</v>
      </c>
      <c r="BO444" s="6">
        <v>0</v>
      </c>
      <c r="BP444" s="6">
        <v>0</v>
      </c>
      <c r="BQ444" s="6">
        <v>0</v>
      </c>
      <c r="BR444" s="6">
        <v>0</v>
      </c>
      <c r="BS444" s="6">
        <v>0</v>
      </c>
      <c r="BT444" s="6">
        <v>0</v>
      </c>
      <c r="BU444" s="6">
        <v>0</v>
      </c>
      <c r="BV444" s="6">
        <v>0</v>
      </c>
      <c r="BW444" s="6">
        <v>0</v>
      </c>
      <c r="BX444" s="6">
        <v>0</v>
      </c>
      <c r="BY444" s="6">
        <v>0</v>
      </c>
      <c r="BZ444" s="6">
        <v>0</v>
      </c>
      <c r="CA444" s="6">
        <v>0</v>
      </c>
      <c r="CB444" s="6">
        <v>0</v>
      </c>
      <c r="CC444" s="6">
        <v>0</v>
      </c>
      <c r="CD444" s="6">
        <v>0</v>
      </c>
      <c r="CE444">
        <f>0</f>
        <v>0</v>
      </c>
      <c r="CF444">
        <v>0</v>
      </c>
    </row>
    <row r="445" spans="1:84" x14ac:dyDescent="0.25">
      <c r="A445" s="4" t="s">
        <v>642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>
        <v>2306.9969999999998</v>
      </c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>
        <v>2306.9969999999998</v>
      </c>
      <c r="AR445" t="s">
        <v>642</v>
      </c>
      <c r="AS445" s="6">
        <f t="shared" ref="AS445:BP445" si="483">(0)/2306.997</f>
        <v>0</v>
      </c>
      <c r="AT445" s="6">
        <f t="shared" si="483"/>
        <v>0</v>
      </c>
      <c r="AU445" s="6">
        <f t="shared" si="483"/>
        <v>0</v>
      </c>
      <c r="AV445" s="6">
        <f t="shared" si="483"/>
        <v>0</v>
      </c>
      <c r="AW445" s="6">
        <f t="shared" si="483"/>
        <v>0</v>
      </c>
      <c r="AX445" s="6">
        <f t="shared" si="483"/>
        <v>0</v>
      </c>
      <c r="AY445" s="6">
        <f t="shared" si="483"/>
        <v>0</v>
      </c>
      <c r="AZ445" s="6">
        <f t="shared" si="483"/>
        <v>0</v>
      </c>
      <c r="BA445" s="6">
        <f t="shared" si="483"/>
        <v>0</v>
      </c>
      <c r="BB445" s="6">
        <f t="shared" si="483"/>
        <v>0</v>
      </c>
      <c r="BC445" s="6">
        <f t="shared" si="483"/>
        <v>0</v>
      </c>
      <c r="BD445" s="6">
        <f t="shared" si="483"/>
        <v>0</v>
      </c>
      <c r="BE445" s="6">
        <f t="shared" si="483"/>
        <v>0</v>
      </c>
      <c r="BF445" s="6">
        <f t="shared" si="483"/>
        <v>0</v>
      </c>
      <c r="BG445" s="6">
        <f t="shared" si="483"/>
        <v>0</v>
      </c>
      <c r="BH445" s="6">
        <f t="shared" si="483"/>
        <v>0</v>
      </c>
      <c r="BI445" s="6">
        <f t="shared" si="483"/>
        <v>0</v>
      </c>
      <c r="BJ445" s="6">
        <f t="shared" si="483"/>
        <v>0</v>
      </c>
      <c r="BK445" s="6">
        <f t="shared" si="483"/>
        <v>0</v>
      </c>
      <c r="BL445" s="6">
        <f t="shared" si="483"/>
        <v>0</v>
      </c>
      <c r="BM445" s="6">
        <f t="shared" si="483"/>
        <v>0</v>
      </c>
      <c r="BN445" s="6">
        <f t="shared" si="483"/>
        <v>0</v>
      </c>
      <c r="BO445" s="6">
        <f t="shared" si="483"/>
        <v>0</v>
      </c>
      <c r="BP445" s="6">
        <f t="shared" si="483"/>
        <v>0</v>
      </c>
      <c r="BQ445" s="6">
        <v>1</v>
      </c>
      <c r="BR445" s="6">
        <f t="shared" ref="BR445:CD445" si="484">(0)/2306.997</f>
        <v>0</v>
      </c>
      <c r="BS445" s="6">
        <f t="shared" si="484"/>
        <v>0</v>
      </c>
      <c r="BT445" s="6">
        <f t="shared" si="484"/>
        <v>0</v>
      </c>
      <c r="BU445" s="6">
        <f t="shared" si="484"/>
        <v>0</v>
      </c>
      <c r="BV445" s="6">
        <f t="shared" si="484"/>
        <v>0</v>
      </c>
      <c r="BW445" s="6">
        <f t="shared" si="484"/>
        <v>0</v>
      </c>
      <c r="BX445" s="6">
        <f t="shared" si="484"/>
        <v>0</v>
      </c>
      <c r="BY445" s="6">
        <f t="shared" si="484"/>
        <v>0</v>
      </c>
      <c r="BZ445" s="6">
        <f t="shared" si="484"/>
        <v>0</v>
      </c>
      <c r="CA445" s="6">
        <f t="shared" si="484"/>
        <v>0</v>
      </c>
      <c r="CB445" s="6">
        <f t="shared" si="484"/>
        <v>0</v>
      </c>
      <c r="CC445" s="6">
        <f t="shared" si="484"/>
        <v>0</v>
      </c>
      <c r="CD445" s="6">
        <f t="shared" si="484"/>
        <v>0</v>
      </c>
      <c r="CE445">
        <f>0</f>
        <v>0</v>
      </c>
      <c r="CF445">
        <v>2306.9969999999998</v>
      </c>
    </row>
    <row r="446" spans="1:84" x14ac:dyDescent="0.25">
      <c r="A446" s="4" t="s">
        <v>641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>
        <v>0</v>
      </c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>
        <v>0</v>
      </c>
      <c r="AR446" t="s">
        <v>641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v>0</v>
      </c>
      <c r="BN446" s="6">
        <v>0</v>
      </c>
      <c r="BO446" s="6">
        <v>0</v>
      </c>
      <c r="BP446" s="6">
        <v>0</v>
      </c>
      <c r="BQ446" s="6">
        <v>0</v>
      </c>
      <c r="BR446" s="6">
        <v>0</v>
      </c>
      <c r="BS446" s="6">
        <v>0</v>
      </c>
      <c r="BT446" s="6">
        <v>0</v>
      </c>
      <c r="BU446" s="6">
        <v>0</v>
      </c>
      <c r="BV446" s="6">
        <v>0</v>
      </c>
      <c r="BW446" s="6">
        <v>0</v>
      </c>
      <c r="BX446" s="6">
        <v>0</v>
      </c>
      <c r="BY446" s="6">
        <v>0</v>
      </c>
      <c r="BZ446" s="6">
        <v>0</v>
      </c>
      <c r="CA446" s="6">
        <v>0</v>
      </c>
      <c r="CB446" s="6">
        <v>0</v>
      </c>
      <c r="CC446" s="6">
        <v>0</v>
      </c>
      <c r="CD446" s="6">
        <v>0</v>
      </c>
      <c r="CE446">
        <f>0</f>
        <v>0</v>
      </c>
      <c r="CF446">
        <v>0</v>
      </c>
    </row>
    <row r="447" spans="1:84" x14ac:dyDescent="0.25">
      <c r="A447" s="4" t="s">
        <v>644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>
        <v>2306.9969999999998</v>
      </c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>
        <v>2306.9969999999998</v>
      </c>
      <c r="AR447" t="s">
        <v>644</v>
      </c>
      <c r="AS447" s="6">
        <f t="shared" ref="AS447:BP447" si="485">(0)/2306.997</f>
        <v>0</v>
      </c>
      <c r="AT447" s="6">
        <f t="shared" si="485"/>
        <v>0</v>
      </c>
      <c r="AU447" s="6">
        <f t="shared" si="485"/>
        <v>0</v>
      </c>
      <c r="AV447" s="6">
        <f t="shared" si="485"/>
        <v>0</v>
      </c>
      <c r="AW447" s="6">
        <f t="shared" si="485"/>
        <v>0</v>
      </c>
      <c r="AX447" s="6">
        <f t="shared" si="485"/>
        <v>0</v>
      </c>
      <c r="AY447" s="6">
        <f t="shared" si="485"/>
        <v>0</v>
      </c>
      <c r="AZ447" s="6">
        <f t="shared" si="485"/>
        <v>0</v>
      </c>
      <c r="BA447" s="6">
        <f t="shared" si="485"/>
        <v>0</v>
      </c>
      <c r="BB447" s="6">
        <f t="shared" si="485"/>
        <v>0</v>
      </c>
      <c r="BC447" s="6">
        <f t="shared" si="485"/>
        <v>0</v>
      </c>
      <c r="BD447" s="6">
        <f t="shared" si="485"/>
        <v>0</v>
      </c>
      <c r="BE447" s="6">
        <f t="shared" si="485"/>
        <v>0</v>
      </c>
      <c r="BF447" s="6">
        <f t="shared" si="485"/>
        <v>0</v>
      </c>
      <c r="BG447" s="6">
        <f t="shared" si="485"/>
        <v>0</v>
      </c>
      <c r="BH447" s="6">
        <f t="shared" si="485"/>
        <v>0</v>
      </c>
      <c r="BI447" s="6">
        <f t="shared" si="485"/>
        <v>0</v>
      </c>
      <c r="BJ447" s="6">
        <f t="shared" si="485"/>
        <v>0</v>
      </c>
      <c r="BK447" s="6">
        <f t="shared" si="485"/>
        <v>0</v>
      </c>
      <c r="BL447" s="6">
        <f t="shared" si="485"/>
        <v>0</v>
      </c>
      <c r="BM447" s="6">
        <f t="shared" si="485"/>
        <v>0</v>
      </c>
      <c r="BN447" s="6">
        <f t="shared" si="485"/>
        <v>0</v>
      </c>
      <c r="BO447" s="6">
        <f t="shared" si="485"/>
        <v>0</v>
      </c>
      <c r="BP447" s="6">
        <f t="shared" si="485"/>
        <v>0</v>
      </c>
      <c r="BQ447" s="6">
        <v>1</v>
      </c>
      <c r="BR447" s="6">
        <f t="shared" ref="BR447:CD447" si="486">(0)/2306.997</f>
        <v>0</v>
      </c>
      <c r="BS447" s="6">
        <f t="shared" si="486"/>
        <v>0</v>
      </c>
      <c r="BT447" s="6">
        <f t="shared" si="486"/>
        <v>0</v>
      </c>
      <c r="BU447" s="6">
        <f t="shared" si="486"/>
        <v>0</v>
      </c>
      <c r="BV447" s="6">
        <f t="shared" si="486"/>
        <v>0</v>
      </c>
      <c r="BW447" s="6">
        <f t="shared" si="486"/>
        <v>0</v>
      </c>
      <c r="BX447" s="6">
        <f t="shared" si="486"/>
        <v>0</v>
      </c>
      <c r="BY447" s="6">
        <f t="shared" si="486"/>
        <v>0</v>
      </c>
      <c r="BZ447" s="6">
        <f t="shared" si="486"/>
        <v>0</v>
      </c>
      <c r="CA447" s="6">
        <f t="shared" si="486"/>
        <v>0</v>
      </c>
      <c r="CB447" s="6">
        <f t="shared" si="486"/>
        <v>0</v>
      </c>
      <c r="CC447" s="6">
        <f t="shared" si="486"/>
        <v>0</v>
      </c>
      <c r="CD447" s="6">
        <f t="shared" si="486"/>
        <v>0</v>
      </c>
      <c r="CE447">
        <f>0</f>
        <v>0</v>
      </c>
      <c r="CF447">
        <v>2306.9969999999998</v>
      </c>
    </row>
    <row r="448" spans="1:84" x14ac:dyDescent="0.25">
      <c r="A448" s="4" t="s">
        <v>643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>
        <v>0</v>
      </c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>
        <v>0</v>
      </c>
      <c r="AR448" t="s">
        <v>643</v>
      </c>
      <c r="AS448" s="6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v>0</v>
      </c>
      <c r="BN448" s="6">
        <v>0</v>
      </c>
      <c r="BO448" s="6">
        <v>0</v>
      </c>
      <c r="BP448" s="6">
        <v>0</v>
      </c>
      <c r="BQ448" s="6">
        <v>0</v>
      </c>
      <c r="BR448" s="6">
        <v>0</v>
      </c>
      <c r="BS448" s="6">
        <v>0</v>
      </c>
      <c r="BT448" s="6">
        <v>0</v>
      </c>
      <c r="BU448" s="6">
        <v>0</v>
      </c>
      <c r="BV448" s="6">
        <v>0</v>
      </c>
      <c r="BW448" s="6">
        <v>0</v>
      </c>
      <c r="BX448" s="6">
        <v>0</v>
      </c>
      <c r="BY448" s="6">
        <v>0</v>
      </c>
      <c r="BZ448" s="6">
        <v>0</v>
      </c>
      <c r="CA448" s="6">
        <v>0</v>
      </c>
      <c r="CB448" s="6">
        <v>0</v>
      </c>
      <c r="CC448" s="6">
        <v>0</v>
      </c>
      <c r="CD448" s="6">
        <v>0</v>
      </c>
      <c r="CE448">
        <f>0</f>
        <v>0</v>
      </c>
      <c r="CF448">
        <v>0</v>
      </c>
    </row>
    <row r="449" spans="1:84" x14ac:dyDescent="0.25">
      <c r="A449" s="4" t="s">
        <v>646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>
        <v>1537.998</v>
      </c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>
        <v>1537.998</v>
      </c>
      <c r="AR449" t="s">
        <v>646</v>
      </c>
      <c r="AS449" s="6">
        <f t="shared" ref="AS449:BP449" si="487">(0)/1537.998</f>
        <v>0</v>
      </c>
      <c r="AT449" s="6">
        <f t="shared" si="487"/>
        <v>0</v>
      </c>
      <c r="AU449" s="6">
        <f t="shared" si="487"/>
        <v>0</v>
      </c>
      <c r="AV449" s="6">
        <f t="shared" si="487"/>
        <v>0</v>
      </c>
      <c r="AW449" s="6">
        <f t="shared" si="487"/>
        <v>0</v>
      </c>
      <c r="AX449" s="6">
        <f t="shared" si="487"/>
        <v>0</v>
      </c>
      <c r="AY449" s="6">
        <f t="shared" si="487"/>
        <v>0</v>
      </c>
      <c r="AZ449" s="6">
        <f t="shared" si="487"/>
        <v>0</v>
      </c>
      <c r="BA449" s="6">
        <f t="shared" si="487"/>
        <v>0</v>
      </c>
      <c r="BB449" s="6">
        <f t="shared" si="487"/>
        <v>0</v>
      </c>
      <c r="BC449" s="6">
        <f t="shared" si="487"/>
        <v>0</v>
      </c>
      <c r="BD449" s="6">
        <f t="shared" si="487"/>
        <v>0</v>
      </c>
      <c r="BE449" s="6">
        <f t="shared" si="487"/>
        <v>0</v>
      </c>
      <c r="BF449" s="6">
        <f t="shared" si="487"/>
        <v>0</v>
      </c>
      <c r="BG449" s="6">
        <f t="shared" si="487"/>
        <v>0</v>
      </c>
      <c r="BH449" s="6">
        <f t="shared" si="487"/>
        <v>0</v>
      </c>
      <c r="BI449" s="6">
        <f t="shared" si="487"/>
        <v>0</v>
      </c>
      <c r="BJ449" s="6">
        <f t="shared" si="487"/>
        <v>0</v>
      </c>
      <c r="BK449" s="6">
        <f t="shared" si="487"/>
        <v>0</v>
      </c>
      <c r="BL449" s="6">
        <f t="shared" si="487"/>
        <v>0</v>
      </c>
      <c r="BM449" s="6">
        <f t="shared" si="487"/>
        <v>0</v>
      </c>
      <c r="BN449" s="6">
        <f t="shared" si="487"/>
        <v>0</v>
      </c>
      <c r="BO449" s="6">
        <f t="shared" si="487"/>
        <v>0</v>
      </c>
      <c r="BP449" s="6">
        <f t="shared" si="487"/>
        <v>0</v>
      </c>
      <c r="BQ449" s="6">
        <v>1</v>
      </c>
      <c r="BR449" s="6">
        <f t="shared" ref="BR449:CD449" si="488">(0)/1537.998</f>
        <v>0</v>
      </c>
      <c r="BS449" s="6">
        <f t="shared" si="488"/>
        <v>0</v>
      </c>
      <c r="BT449" s="6">
        <f t="shared" si="488"/>
        <v>0</v>
      </c>
      <c r="BU449" s="6">
        <f t="shared" si="488"/>
        <v>0</v>
      </c>
      <c r="BV449" s="6">
        <f t="shared" si="488"/>
        <v>0</v>
      </c>
      <c r="BW449" s="6">
        <f t="shared" si="488"/>
        <v>0</v>
      </c>
      <c r="BX449" s="6">
        <f t="shared" si="488"/>
        <v>0</v>
      </c>
      <c r="BY449" s="6">
        <f t="shared" si="488"/>
        <v>0</v>
      </c>
      <c r="BZ449" s="6">
        <f t="shared" si="488"/>
        <v>0</v>
      </c>
      <c r="CA449" s="6">
        <f t="shared" si="488"/>
        <v>0</v>
      </c>
      <c r="CB449" s="6">
        <f t="shared" si="488"/>
        <v>0</v>
      </c>
      <c r="CC449" s="6">
        <f t="shared" si="488"/>
        <v>0</v>
      </c>
      <c r="CD449" s="6">
        <f t="shared" si="488"/>
        <v>0</v>
      </c>
      <c r="CE449">
        <f>0</f>
        <v>0</v>
      </c>
      <c r="CF449">
        <v>1537.998</v>
      </c>
    </row>
    <row r="450" spans="1:84" x14ac:dyDescent="0.25">
      <c r="A450" s="4" t="s">
        <v>645</v>
      </c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>
        <v>0</v>
      </c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>
        <v>0</v>
      </c>
      <c r="AR450" t="s">
        <v>645</v>
      </c>
      <c r="AS450" s="6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v>0</v>
      </c>
      <c r="BN450" s="6">
        <v>0</v>
      </c>
      <c r="BO450" s="6">
        <v>0</v>
      </c>
      <c r="BP450" s="6">
        <v>0</v>
      </c>
      <c r="BQ450" s="6">
        <v>0</v>
      </c>
      <c r="BR450" s="6">
        <v>0</v>
      </c>
      <c r="BS450" s="6">
        <v>0</v>
      </c>
      <c r="BT450" s="6">
        <v>0</v>
      </c>
      <c r="BU450" s="6">
        <v>0</v>
      </c>
      <c r="BV450" s="6">
        <v>0</v>
      </c>
      <c r="BW450" s="6">
        <v>0</v>
      </c>
      <c r="BX450" s="6">
        <v>0</v>
      </c>
      <c r="BY450" s="6">
        <v>0</v>
      </c>
      <c r="BZ450" s="6">
        <v>0</v>
      </c>
      <c r="CA450" s="6">
        <v>0</v>
      </c>
      <c r="CB450" s="6">
        <v>0</v>
      </c>
      <c r="CC450" s="6">
        <v>0</v>
      </c>
      <c r="CD450" s="6">
        <v>0</v>
      </c>
      <c r="CE450">
        <f>0</f>
        <v>0</v>
      </c>
      <c r="CF450">
        <v>0</v>
      </c>
    </row>
    <row r="451" spans="1:84" x14ac:dyDescent="0.25">
      <c r="A451" s="4" t="s">
        <v>657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>
        <v>0</v>
      </c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>
        <v>0</v>
      </c>
      <c r="AR451" t="s">
        <v>657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v>0</v>
      </c>
      <c r="BN451" s="6">
        <v>0</v>
      </c>
      <c r="BO451" s="6">
        <v>0</v>
      </c>
      <c r="BP451" s="6">
        <v>0</v>
      </c>
      <c r="BQ451" s="6">
        <v>0</v>
      </c>
      <c r="BR451" s="6">
        <v>0</v>
      </c>
      <c r="BS451" s="6">
        <v>0</v>
      </c>
      <c r="BT451" s="6">
        <v>0</v>
      </c>
      <c r="BU451" s="6">
        <v>0</v>
      </c>
      <c r="BV451" s="6">
        <v>0</v>
      </c>
      <c r="BW451" s="6">
        <v>0</v>
      </c>
      <c r="BX451" s="6">
        <v>0</v>
      </c>
      <c r="BY451" s="6">
        <v>0</v>
      </c>
      <c r="BZ451" s="6">
        <v>0</v>
      </c>
      <c r="CA451" s="6">
        <v>0</v>
      </c>
      <c r="CB451" s="6">
        <v>0</v>
      </c>
      <c r="CC451" s="6">
        <v>0</v>
      </c>
      <c r="CD451" s="6">
        <v>0</v>
      </c>
      <c r="CE451">
        <f>0</f>
        <v>0</v>
      </c>
      <c r="CF451">
        <v>0</v>
      </c>
    </row>
    <row r="452" spans="1:84" x14ac:dyDescent="0.25">
      <c r="A452" s="4" t="s">
        <v>647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>
        <v>0</v>
      </c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>
        <v>0</v>
      </c>
      <c r="AR452" t="s">
        <v>647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v>0</v>
      </c>
      <c r="BN452" s="6">
        <v>0</v>
      </c>
      <c r="BO452" s="6">
        <v>0</v>
      </c>
      <c r="BP452" s="6">
        <v>0</v>
      </c>
      <c r="BQ452" s="6">
        <v>0</v>
      </c>
      <c r="BR452" s="6">
        <v>0</v>
      </c>
      <c r="BS452" s="6">
        <v>0</v>
      </c>
      <c r="BT452" s="6">
        <v>0</v>
      </c>
      <c r="BU452" s="6">
        <v>0</v>
      </c>
      <c r="BV452" s="6">
        <v>0</v>
      </c>
      <c r="BW452" s="6">
        <v>0</v>
      </c>
      <c r="BX452" s="6">
        <v>0</v>
      </c>
      <c r="BY452" s="6">
        <v>0</v>
      </c>
      <c r="BZ452" s="6">
        <v>0</v>
      </c>
      <c r="CA452" s="6">
        <v>0</v>
      </c>
      <c r="CB452" s="6">
        <v>0</v>
      </c>
      <c r="CC452" s="6">
        <v>0</v>
      </c>
      <c r="CD452" s="6">
        <v>0</v>
      </c>
      <c r="CE452">
        <f>0</f>
        <v>0</v>
      </c>
      <c r="CF452">
        <v>0</v>
      </c>
    </row>
    <row r="453" spans="1:84" x14ac:dyDescent="0.25">
      <c r="A453" s="4" t="s">
        <v>656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>
        <v>0</v>
      </c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>
        <v>0</v>
      </c>
      <c r="AR453" t="s">
        <v>656</v>
      </c>
      <c r="AS453" s="6">
        <v>0</v>
      </c>
      <c r="AT453" s="6">
        <v>0</v>
      </c>
      <c r="AU453" s="6">
        <v>0</v>
      </c>
      <c r="AV453" s="6">
        <v>0</v>
      </c>
      <c r="AW453" s="6">
        <v>0</v>
      </c>
      <c r="AX453" s="6">
        <v>0</v>
      </c>
      <c r="AY453" s="6">
        <v>0</v>
      </c>
      <c r="AZ453" s="6"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v>0</v>
      </c>
      <c r="BN453" s="6">
        <v>0</v>
      </c>
      <c r="BO453" s="6">
        <v>0</v>
      </c>
      <c r="BP453" s="6">
        <v>0</v>
      </c>
      <c r="BQ453" s="6">
        <v>0</v>
      </c>
      <c r="BR453" s="6">
        <v>0</v>
      </c>
      <c r="BS453" s="6">
        <v>0</v>
      </c>
      <c r="BT453" s="6">
        <v>0</v>
      </c>
      <c r="BU453" s="6">
        <v>0</v>
      </c>
      <c r="BV453" s="6">
        <v>0</v>
      </c>
      <c r="BW453" s="6">
        <v>0</v>
      </c>
      <c r="BX453" s="6">
        <v>0</v>
      </c>
      <c r="BY453" s="6">
        <v>0</v>
      </c>
      <c r="BZ453" s="6">
        <v>0</v>
      </c>
      <c r="CA453" s="6">
        <v>0</v>
      </c>
      <c r="CB453" s="6">
        <v>0</v>
      </c>
      <c r="CC453" s="6">
        <v>0</v>
      </c>
      <c r="CD453" s="6">
        <v>0</v>
      </c>
      <c r="CE453">
        <f>0</f>
        <v>0</v>
      </c>
      <c r="CF453">
        <v>0</v>
      </c>
    </row>
    <row r="454" spans="1:84" x14ac:dyDescent="0.25">
      <c r="A454" s="4" t="s">
        <v>648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>
        <v>1537.998</v>
      </c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>
        <v>1537.998</v>
      </c>
      <c r="AR454" t="s">
        <v>648</v>
      </c>
      <c r="AS454" s="6">
        <f t="shared" ref="AS454:BP454" si="489">(0)/1537.998</f>
        <v>0</v>
      </c>
      <c r="AT454" s="6">
        <f t="shared" si="489"/>
        <v>0</v>
      </c>
      <c r="AU454" s="6">
        <f t="shared" si="489"/>
        <v>0</v>
      </c>
      <c r="AV454" s="6">
        <f t="shared" si="489"/>
        <v>0</v>
      </c>
      <c r="AW454" s="6">
        <f t="shared" si="489"/>
        <v>0</v>
      </c>
      <c r="AX454" s="6">
        <f t="shared" si="489"/>
        <v>0</v>
      </c>
      <c r="AY454" s="6">
        <f t="shared" si="489"/>
        <v>0</v>
      </c>
      <c r="AZ454" s="6">
        <f t="shared" si="489"/>
        <v>0</v>
      </c>
      <c r="BA454" s="6">
        <f t="shared" si="489"/>
        <v>0</v>
      </c>
      <c r="BB454" s="6">
        <f t="shared" si="489"/>
        <v>0</v>
      </c>
      <c r="BC454" s="6">
        <f t="shared" si="489"/>
        <v>0</v>
      </c>
      <c r="BD454" s="6">
        <f t="shared" si="489"/>
        <v>0</v>
      </c>
      <c r="BE454" s="6">
        <f t="shared" si="489"/>
        <v>0</v>
      </c>
      <c r="BF454" s="6">
        <f t="shared" si="489"/>
        <v>0</v>
      </c>
      <c r="BG454" s="6">
        <f t="shared" si="489"/>
        <v>0</v>
      </c>
      <c r="BH454" s="6">
        <f t="shared" si="489"/>
        <v>0</v>
      </c>
      <c r="BI454" s="6">
        <f t="shared" si="489"/>
        <v>0</v>
      </c>
      <c r="BJ454" s="6">
        <f t="shared" si="489"/>
        <v>0</v>
      </c>
      <c r="BK454" s="6">
        <f t="shared" si="489"/>
        <v>0</v>
      </c>
      <c r="BL454" s="6">
        <f t="shared" si="489"/>
        <v>0</v>
      </c>
      <c r="BM454" s="6">
        <f t="shared" si="489"/>
        <v>0</v>
      </c>
      <c r="BN454" s="6">
        <f t="shared" si="489"/>
        <v>0</v>
      </c>
      <c r="BO454" s="6">
        <f t="shared" si="489"/>
        <v>0</v>
      </c>
      <c r="BP454" s="6">
        <f t="shared" si="489"/>
        <v>0</v>
      </c>
      <c r="BQ454" s="6">
        <v>1</v>
      </c>
      <c r="BR454" s="6">
        <f t="shared" ref="BR454:CD454" si="490">(0)/1537.998</f>
        <v>0</v>
      </c>
      <c r="BS454" s="6">
        <f t="shared" si="490"/>
        <v>0</v>
      </c>
      <c r="BT454" s="6">
        <f t="shared" si="490"/>
        <v>0</v>
      </c>
      <c r="BU454" s="6">
        <f t="shared" si="490"/>
        <v>0</v>
      </c>
      <c r="BV454" s="6">
        <f t="shared" si="490"/>
        <v>0</v>
      </c>
      <c r="BW454" s="6">
        <f t="shared" si="490"/>
        <v>0</v>
      </c>
      <c r="BX454" s="6">
        <f t="shared" si="490"/>
        <v>0</v>
      </c>
      <c r="BY454" s="6">
        <f t="shared" si="490"/>
        <v>0</v>
      </c>
      <c r="BZ454" s="6">
        <f t="shared" si="490"/>
        <v>0</v>
      </c>
      <c r="CA454" s="6">
        <f t="shared" si="490"/>
        <v>0</v>
      </c>
      <c r="CB454" s="6">
        <f t="shared" si="490"/>
        <v>0</v>
      </c>
      <c r="CC454" s="6">
        <f t="shared" si="490"/>
        <v>0</v>
      </c>
      <c r="CD454" s="6">
        <f t="shared" si="490"/>
        <v>0</v>
      </c>
      <c r="CE454">
        <f>0</f>
        <v>0</v>
      </c>
      <c r="CF454">
        <v>1537.998</v>
      </c>
    </row>
    <row r="455" spans="1:84" x14ac:dyDescent="0.25">
      <c r="A455" s="4" t="s">
        <v>649</v>
      </c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>
        <v>3075.9960000000001</v>
      </c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>
        <v>3075.9960000000001</v>
      </c>
      <c r="AR455" t="s">
        <v>649</v>
      </c>
      <c r="AS455" s="6">
        <f t="shared" ref="AS455:BP455" si="491">(0)/3075.996</f>
        <v>0</v>
      </c>
      <c r="AT455" s="6">
        <f t="shared" si="491"/>
        <v>0</v>
      </c>
      <c r="AU455" s="6">
        <f t="shared" si="491"/>
        <v>0</v>
      </c>
      <c r="AV455" s="6">
        <f t="shared" si="491"/>
        <v>0</v>
      </c>
      <c r="AW455" s="6">
        <f t="shared" si="491"/>
        <v>0</v>
      </c>
      <c r="AX455" s="6">
        <f t="shared" si="491"/>
        <v>0</v>
      </c>
      <c r="AY455" s="6">
        <f t="shared" si="491"/>
        <v>0</v>
      </c>
      <c r="AZ455" s="6">
        <f t="shared" si="491"/>
        <v>0</v>
      </c>
      <c r="BA455" s="6">
        <f t="shared" si="491"/>
        <v>0</v>
      </c>
      <c r="BB455" s="6">
        <f t="shared" si="491"/>
        <v>0</v>
      </c>
      <c r="BC455" s="6">
        <f t="shared" si="491"/>
        <v>0</v>
      </c>
      <c r="BD455" s="6">
        <f t="shared" si="491"/>
        <v>0</v>
      </c>
      <c r="BE455" s="6">
        <f t="shared" si="491"/>
        <v>0</v>
      </c>
      <c r="BF455" s="6">
        <f t="shared" si="491"/>
        <v>0</v>
      </c>
      <c r="BG455" s="6">
        <f t="shared" si="491"/>
        <v>0</v>
      </c>
      <c r="BH455" s="6">
        <f t="shared" si="491"/>
        <v>0</v>
      </c>
      <c r="BI455" s="6">
        <f t="shared" si="491"/>
        <v>0</v>
      </c>
      <c r="BJ455" s="6">
        <f t="shared" si="491"/>
        <v>0</v>
      </c>
      <c r="BK455" s="6">
        <f t="shared" si="491"/>
        <v>0</v>
      </c>
      <c r="BL455" s="6">
        <f t="shared" si="491"/>
        <v>0</v>
      </c>
      <c r="BM455" s="6">
        <f t="shared" si="491"/>
        <v>0</v>
      </c>
      <c r="BN455" s="6">
        <f t="shared" si="491"/>
        <v>0</v>
      </c>
      <c r="BO455" s="6">
        <f t="shared" si="491"/>
        <v>0</v>
      </c>
      <c r="BP455" s="6">
        <f t="shared" si="491"/>
        <v>0</v>
      </c>
      <c r="BQ455" s="6">
        <v>1</v>
      </c>
      <c r="BR455" s="6">
        <f t="shared" ref="BR455:CD455" si="492">(0)/3075.996</f>
        <v>0</v>
      </c>
      <c r="BS455" s="6">
        <f t="shared" si="492"/>
        <v>0</v>
      </c>
      <c r="BT455" s="6">
        <f t="shared" si="492"/>
        <v>0</v>
      </c>
      <c r="BU455" s="6">
        <f t="shared" si="492"/>
        <v>0</v>
      </c>
      <c r="BV455" s="6">
        <f t="shared" si="492"/>
        <v>0</v>
      </c>
      <c r="BW455" s="6">
        <f t="shared" si="492"/>
        <v>0</v>
      </c>
      <c r="BX455" s="6">
        <f t="shared" si="492"/>
        <v>0</v>
      </c>
      <c r="BY455" s="6">
        <f t="shared" si="492"/>
        <v>0</v>
      </c>
      <c r="BZ455" s="6">
        <f t="shared" si="492"/>
        <v>0</v>
      </c>
      <c r="CA455" s="6">
        <f t="shared" si="492"/>
        <v>0</v>
      </c>
      <c r="CB455" s="6">
        <f t="shared" si="492"/>
        <v>0</v>
      </c>
      <c r="CC455" s="6">
        <f t="shared" si="492"/>
        <v>0</v>
      </c>
      <c r="CD455" s="6">
        <f t="shared" si="492"/>
        <v>0</v>
      </c>
      <c r="CE455">
        <f>0</f>
        <v>0</v>
      </c>
      <c r="CF455">
        <v>3075.9960000000001</v>
      </c>
    </row>
    <row r="456" spans="1:84" x14ac:dyDescent="0.25">
      <c r="A456" s="4" t="s">
        <v>650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>
        <v>0</v>
      </c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>
        <v>0</v>
      </c>
      <c r="AR456" t="s">
        <v>650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v>0</v>
      </c>
      <c r="BN456" s="6">
        <v>0</v>
      </c>
      <c r="BO456" s="6">
        <v>0</v>
      </c>
      <c r="BP456" s="6">
        <v>0</v>
      </c>
      <c r="BQ456" s="6">
        <v>0</v>
      </c>
      <c r="BR456" s="6">
        <v>0</v>
      </c>
      <c r="BS456" s="6">
        <v>0</v>
      </c>
      <c r="BT456" s="6">
        <v>0</v>
      </c>
      <c r="BU456" s="6">
        <v>0</v>
      </c>
      <c r="BV456" s="6">
        <v>0</v>
      </c>
      <c r="BW456" s="6">
        <v>0</v>
      </c>
      <c r="BX456" s="6">
        <v>0</v>
      </c>
      <c r="BY456" s="6">
        <v>0</v>
      </c>
      <c r="BZ456" s="6">
        <v>0</v>
      </c>
      <c r="CA456" s="6">
        <v>0</v>
      </c>
      <c r="CB456" s="6">
        <v>0</v>
      </c>
      <c r="CC456" s="6">
        <v>0</v>
      </c>
      <c r="CD456" s="6">
        <v>0</v>
      </c>
      <c r="CE456">
        <f>0</f>
        <v>0</v>
      </c>
      <c r="CF456">
        <v>0</v>
      </c>
    </row>
    <row r="457" spans="1:84" x14ac:dyDescent="0.25">
      <c r="A457" s="4" t="s">
        <v>651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>
        <v>0</v>
      </c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>
        <v>0</v>
      </c>
      <c r="AR457" t="s">
        <v>651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v>0</v>
      </c>
      <c r="BN457" s="6">
        <v>0</v>
      </c>
      <c r="BO457" s="6">
        <v>0</v>
      </c>
      <c r="BP457" s="6">
        <v>0</v>
      </c>
      <c r="BQ457" s="6">
        <v>0</v>
      </c>
      <c r="BR457" s="6">
        <v>0</v>
      </c>
      <c r="BS457" s="6">
        <v>0</v>
      </c>
      <c r="BT457" s="6">
        <v>0</v>
      </c>
      <c r="BU457" s="6">
        <v>0</v>
      </c>
      <c r="BV457" s="6">
        <v>0</v>
      </c>
      <c r="BW457" s="6">
        <v>0</v>
      </c>
      <c r="BX457" s="6">
        <v>0</v>
      </c>
      <c r="BY457" s="6">
        <v>0</v>
      </c>
      <c r="BZ457" s="6">
        <v>0</v>
      </c>
      <c r="CA457" s="6">
        <v>0</v>
      </c>
      <c r="CB457" s="6">
        <v>0</v>
      </c>
      <c r="CC457" s="6">
        <v>0</v>
      </c>
      <c r="CD457" s="6">
        <v>0</v>
      </c>
      <c r="CE457">
        <f>0</f>
        <v>0</v>
      </c>
      <c r="CF457">
        <v>0</v>
      </c>
    </row>
    <row r="458" spans="1:84" x14ac:dyDescent="0.25">
      <c r="A458" s="4" t="s">
        <v>652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>
        <v>0</v>
      </c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>
        <v>0</v>
      </c>
      <c r="AR458" t="s">
        <v>652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v>0</v>
      </c>
      <c r="BN458" s="6">
        <v>0</v>
      </c>
      <c r="BO458" s="6">
        <v>0</v>
      </c>
      <c r="BP458" s="6">
        <v>0</v>
      </c>
      <c r="BQ458" s="6">
        <v>0</v>
      </c>
      <c r="BR458" s="6">
        <v>0</v>
      </c>
      <c r="BS458" s="6">
        <v>0</v>
      </c>
      <c r="BT458" s="6">
        <v>0</v>
      </c>
      <c r="BU458" s="6">
        <v>0</v>
      </c>
      <c r="BV458" s="6">
        <v>0</v>
      </c>
      <c r="BW458" s="6">
        <v>0</v>
      </c>
      <c r="BX458" s="6">
        <v>0</v>
      </c>
      <c r="BY458" s="6">
        <v>0</v>
      </c>
      <c r="BZ458" s="6">
        <v>0</v>
      </c>
      <c r="CA458" s="6">
        <v>0</v>
      </c>
      <c r="CB458" s="6">
        <v>0</v>
      </c>
      <c r="CC458" s="6">
        <v>0</v>
      </c>
      <c r="CD458" s="6">
        <v>0</v>
      </c>
      <c r="CE458">
        <f>0</f>
        <v>0</v>
      </c>
      <c r="CF458">
        <v>0</v>
      </c>
    </row>
    <row r="459" spans="1:84" x14ac:dyDescent="0.25">
      <c r="A459" s="4" t="s">
        <v>653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>
        <v>0</v>
      </c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>
        <v>0</v>
      </c>
      <c r="AR459" t="s">
        <v>653</v>
      </c>
      <c r="AS459" s="6">
        <v>0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v>0</v>
      </c>
      <c r="BN459" s="6">
        <v>0</v>
      </c>
      <c r="BO459" s="6">
        <v>0</v>
      </c>
      <c r="BP459" s="6">
        <v>0</v>
      </c>
      <c r="BQ459" s="6">
        <v>0</v>
      </c>
      <c r="BR459" s="6">
        <v>0</v>
      </c>
      <c r="BS459" s="6">
        <v>0</v>
      </c>
      <c r="BT459" s="6">
        <v>0</v>
      </c>
      <c r="BU459" s="6">
        <v>0</v>
      </c>
      <c r="BV459" s="6">
        <v>0</v>
      </c>
      <c r="BW459" s="6">
        <v>0</v>
      </c>
      <c r="BX459" s="6">
        <v>0</v>
      </c>
      <c r="BY459" s="6">
        <v>0</v>
      </c>
      <c r="BZ459" s="6">
        <v>0</v>
      </c>
      <c r="CA459" s="6">
        <v>0</v>
      </c>
      <c r="CB459" s="6">
        <v>0</v>
      </c>
      <c r="CC459" s="6">
        <v>0</v>
      </c>
      <c r="CD459" s="6">
        <v>0</v>
      </c>
      <c r="CE459">
        <f>0</f>
        <v>0</v>
      </c>
      <c r="CF459">
        <v>0</v>
      </c>
    </row>
    <row r="460" spans="1:84" x14ac:dyDescent="0.25">
      <c r="A460" s="4" t="s">
        <v>654</v>
      </c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>
        <v>0</v>
      </c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>
        <v>0</v>
      </c>
      <c r="AR460" t="s">
        <v>654</v>
      </c>
      <c r="AS460" s="6">
        <v>0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v>0</v>
      </c>
      <c r="BN460" s="6">
        <v>0</v>
      </c>
      <c r="BO460" s="6">
        <v>0</v>
      </c>
      <c r="BP460" s="6">
        <v>0</v>
      </c>
      <c r="BQ460" s="6">
        <v>0</v>
      </c>
      <c r="BR460" s="6">
        <v>0</v>
      </c>
      <c r="BS460" s="6">
        <v>0</v>
      </c>
      <c r="BT460" s="6">
        <v>0</v>
      </c>
      <c r="BU460" s="6">
        <v>0</v>
      </c>
      <c r="BV460" s="6">
        <v>0</v>
      </c>
      <c r="BW460" s="6">
        <v>0</v>
      </c>
      <c r="BX460" s="6">
        <v>0</v>
      </c>
      <c r="BY460" s="6">
        <v>0</v>
      </c>
      <c r="BZ460" s="6">
        <v>0</v>
      </c>
      <c r="CA460" s="6">
        <v>0</v>
      </c>
      <c r="CB460" s="6">
        <v>0</v>
      </c>
      <c r="CC460" s="6">
        <v>0</v>
      </c>
      <c r="CD460" s="6">
        <v>0</v>
      </c>
      <c r="CE460">
        <f>0</f>
        <v>0</v>
      </c>
      <c r="CF460">
        <v>0</v>
      </c>
    </row>
    <row r="461" spans="1:84" x14ac:dyDescent="0.25">
      <c r="A461" s="4" t="s">
        <v>655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>
        <v>9227.9879999999994</v>
      </c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>
        <v>9227.9879999999994</v>
      </c>
      <c r="AR461" t="s">
        <v>655</v>
      </c>
      <c r="AS461" s="6">
        <f t="shared" ref="AS461:BP461" si="493">(0)/9227.988</f>
        <v>0</v>
      </c>
      <c r="AT461" s="6">
        <f t="shared" si="493"/>
        <v>0</v>
      </c>
      <c r="AU461" s="6">
        <f t="shared" si="493"/>
        <v>0</v>
      </c>
      <c r="AV461" s="6">
        <f t="shared" si="493"/>
        <v>0</v>
      </c>
      <c r="AW461" s="6">
        <f t="shared" si="493"/>
        <v>0</v>
      </c>
      <c r="AX461" s="6">
        <f t="shared" si="493"/>
        <v>0</v>
      </c>
      <c r="AY461" s="6">
        <f t="shared" si="493"/>
        <v>0</v>
      </c>
      <c r="AZ461" s="6">
        <f t="shared" si="493"/>
        <v>0</v>
      </c>
      <c r="BA461" s="6">
        <f t="shared" si="493"/>
        <v>0</v>
      </c>
      <c r="BB461" s="6">
        <f t="shared" si="493"/>
        <v>0</v>
      </c>
      <c r="BC461" s="6">
        <f t="shared" si="493"/>
        <v>0</v>
      </c>
      <c r="BD461" s="6">
        <f t="shared" si="493"/>
        <v>0</v>
      </c>
      <c r="BE461" s="6">
        <f t="shared" si="493"/>
        <v>0</v>
      </c>
      <c r="BF461" s="6">
        <f t="shared" si="493"/>
        <v>0</v>
      </c>
      <c r="BG461" s="6">
        <f t="shared" si="493"/>
        <v>0</v>
      </c>
      <c r="BH461" s="6">
        <f t="shared" si="493"/>
        <v>0</v>
      </c>
      <c r="BI461" s="6">
        <f t="shared" si="493"/>
        <v>0</v>
      </c>
      <c r="BJ461" s="6">
        <f t="shared" si="493"/>
        <v>0</v>
      </c>
      <c r="BK461" s="6">
        <f t="shared" si="493"/>
        <v>0</v>
      </c>
      <c r="BL461" s="6">
        <f t="shared" si="493"/>
        <v>0</v>
      </c>
      <c r="BM461" s="6">
        <f t="shared" si="493"/>
        <v>0</v>
      </c>
      <c r="BN461" s="6">
        <f t="shared" si="493"/>
        <v>0</v>
      </c>
      <c r="BO461" s="6">
        <f t="shared" si="493"/>
        <v>0</v>
      </c>
      <c r="BP461" s="6">
        <f t="shared" si="493"/>
        <v>0</v>
      </c>
      <c r="BQ461" s="6">
        <v>1</v>
      </c>
      <c r="BR461" s="6">
        <f t="shared" ref="BR461:CD461" si="494">(0)/9227.988</f>
        <v>0</v>
      </c>
      <c r="BS461" s="6">
        <f t="shared" si="494"/>
        <v>0</v>
      </c>
      <c r="BT461" s="6">
        <f t="shared" si="494"/>
        <v>0</v>
      </c>
      <c r="BU461" s="6">
        <f t="shared" si="494"/>
        <v>0</v>
      </c>
      <c r="BV461" s="6">
        <f t="shared" si="494"/>
        <v>0</v>
      </c>
      <c r="BW461" s="6">
        <f t="shared" si="494"/>
        <v>0</v>
      </c>
      <c r="BX461" s="6">
        <f t="shared" si="494"/>
        <v>0</v>
      </c>
      <c r="BY461" s="6">
        <f t="shared" si="494"/>
        <v>0</v>
      </c>
      <c r="BZ461" s="6">
        <f t="shared" si="494"/>
        <v>0</v>
      </c>
      <c r="CA461" s="6">
        <f t="shared" si="494"/>
        <v>0</v>
      </c>
      <c r="CB461" s="6">
        <f t="shared" si="494"/>
        <v>0</v>
      </c>
      <c r="CC461" s="6">
        <f t="shared" si="494"/>
        <v>0</v>
      </c>
      <c r="CD461" s="6">
        <f t="shared" si="494"/>
        <v>0</v>
      </c>
      <c r="CE461">
        <f>0</f>
        <v>0</v>
      </c>
      <c r="CF461">
        <v>9227.9879999999994</v>
      </c>
    </row>
    <row r="462" spans="1:84" x14ac:dyDescent="0.25">
      <c r="A462" s="4" t="s">
        <v>660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>
        <v>0</v>
      </c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>
        <v>0</v>
      </c>
      <c r="AR462" t="s">
        <v>660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v>0</v>
      </c>
      <c r="BN462" s="6">
        <v>0</v>
      </c>
      <c r="BO462" s="6">
        <v>0</v>
      </c>
      <c r="BP462" s="6">
        <v>0</v>
      </c>
      <c r="BQ462" s="6">
        <v>0</v>
      </c>
      <c r="BR462" s="6">
        <v>0</v>
      </c>
      <c r="BS462" s="6">
        <v>0</v>
      </c>
      <c r="BT462" s="6">
        <v>0</v>
      </c>
      <c r="BU462" s="6">
        <v>0</v>
      </c>
      <c r="BV462" s="6">
        <v>0</v>
      </c>
      <c r="BW462" s="6">
        <v>0</v>
      </c>
      <c r="BX462" s="6">
        <v>0</v>
      </c>
      <c r="BY462" s="6">
        <v>0</v>
      </c>
      <c r="BZ462" s="6">
        <v>0</v>
      </c>
      <c r="CA462" s="6">
        <v>0</v>
      </c>
      <c r="CB462" s="6">
        <v>0</v>
      </c>
      <c r="CC462" s="6">
        <v>0</v>
      </c>
      <c r="CD462" s="6">
        <v>0</v>
      </c>
      <c r="CE462">
        <f>0</f>
        <v>0</v>
      </c>
      <c r="CF462">
        <v>0</v>
      </c>
    </row>
    <row r="463" spans="1:84" x14ac:dyDescent="0.25">
      <c r="A463" s="4" t="s">
        <v>659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>
        <v>0</v>
      </c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>
        <v>0</v>
      </c>
      <c r="AR463" t="s">
        <v>659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v>0</v>
      </c>
      <c r="BN463" s="6">
        <v>0</v>
      </c>
      <c r="BO463" s="6">
        <v>0</v>
      </c>
      <c r="BP463" s="6">
        <v>0</v>
      </c>
      <c r="BQ463" s="6">
        <v>0</v>
      </c>
      <c r="BR463" s="6">
        <v>0</v>
      </c>
      <c r="BS463" s="6">
        <v>0</v>
      </c>
      <c r="BT463" s="6">
        <v>0</v>
      </c>
      <c r="BU463" s="6">
        <v>0</v>
      </c>
      <c r="BV463" s="6">
        <v>0</v>
      </c>
      <c r="BW463" s="6">
        <v>0</v>
      </c>
      <c r="BX463" s="6">
        <v>0</v>
      </c>
      <c r="BY463" s="6">
        <v>0</v>
      </c>
      <c r="BZ463" s="6">
        <v>0</v>
      </c>
      <c r="CA463" s="6">
        <v>0</v>
      </c>
      <c r="CB463" s="6">
        <v>0</v>
      </c>
      <c r="CC463" s="6">
        <v>0</v>
      </c>
      <c r="CD463" s="6">
        <v>0</v>
      </c>
      <c r="CE463">
        <f>0</f>
        <v>0</v>
      </c>
      <c r="CF463">
        <v>0</v>
      </c>
    </row>
    <row r="464" spans="1:84" x14ac:dyDescent="0.25">
      <c r="A464" s="4" t="s">
        <v>658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>
        <v>0</v>
      </c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>
        <v>0</v>
      </c>
      <c r="AR464" t="s">
        <v>658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v>0</v>
      </c>
      <c r="BN464" s="6">
        <v>0</v>
      </c>
      <c r="BO464" s="6">
        <v>0</v>
      </c>
      <c r="BP464" s="6">
        <v>0</v>
      </c>
      <c r="BQ464" s="6">
        <v>0</v>
      </c>
      <c r="BR464" s="6">
        <v>0</v>
      </c>
      <c r="BS464" s="6">
        <v>0</v>
      </c>
      <c r="BT464" s="6">
        <v>0</v>
      </c>
      <c r="BU464" s="6">
        <v>0</v>
      </c>
      <c r="BV464" s="6">
        <v>0</v>
      </c>
      <c r="BW464" s="6">
        <v>0</v>
      </c>
      <c r="BX464" s="6">
        <v>0</v>
      </c>
      <c r="BY464" s="6">
        <v>0</v>
      </c>
      <c r="BZ464" s="6">
        <v>0</v>
      </c>
      <c r="CA464" s="6">
        <v>0</v>
      </c>
      <c r="CB464" s="6">
        <v>0</v>
      </c>
      <c r="CC464" s="6">
        <v>0</v>
      </c>
      <c r="CD464" s="6">
        <v>0</v>
      </c>
      <c r="CE464">
        <f>0</f>
        <v>0</v>
      </c>
      <c r="CF464">
        <v>0</v>
      </c>
    </row>
    <row r="465" spans="1:84" x14ac:dyDescent="0.25">
      <c r="A465" s="4" t="s">
        <v>714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>
        <v>0</v>
      </c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>
        <v>0</v>
      </c>
      <c r="AR465" t="s">
        <v>714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v>0</v>
      </c>
      <c r="BN465" s="6">
        <v>0</v>
      </c>
      <c r="BO465" s="6">
        <v>0</v>
      </c>
      <c r="BP465" s="6">
        <v>0</v>
      </c>
      <c r="BQ465" s="6">
        <v>0</v>
      </c>
      <c r="BR465" s="6">
        <v>0</v>
      </c>
      <c r="BS465" s="6">
        <v>0</v>
      </c>
      <c r="BT465" s="6">
        <v>0</v>
      </c>
      <c r="BU465" s="6">
        <v>0</v>
      </c>
      <c r="BV465" s="6">
        <v>0</v>
      </c>
      <c r="BW465" s="6">
        <v>0</v>
      </c>
      <c r="BX465" s="6">
        <v>0</v>
      </c>
      <c r="BY465" s="6">
        <v>0</v>
      </c>
      <c r="BZ465" s="6">
        <v>0</v>
      </c>
      <c r="CA465" s="6">
        <v>0</v>
      </c>
      <c r="CB465" s="6">
        <v>0</v>
      </c>
      <c r="CC465" s="6">
        <v>0</v>
      </c>
      <c r="CD465" s="6">
        <v>0</v>
      </c>
      <c r="CE465">
        <f>0</f>
        <v>0</v>
      </c>
      <c r="CF465">
        <v>0</v>
      </c>
    </row>
    <row r="466" spans="1:84" x14ac:dyDescent="0.25">
      <c r="A466" s="4" t="s">
        <v>665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>
        <v>0</v>
      </c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>
        <v>0</v>
      </c>
      <c r="AR466" t="s">
        <v>665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v>0</v>
      </c>
      <c r="BN466" s="6">
        <v>0</v>
      </c>
      <c r="BO466" s="6">
        <v>0</v>
      </c>
      <c r="BP466" s="6">
        <v>0</v>
      </c>
      <c r="BQ466" s="6">
        <v>0</v>
      </c>
      <c r="BR466" s="6">
        <v>0</v>
      </c>
      <c r="BS466" s="6">
        <v>0</v>
      </c>
      <c r="BT466" s="6">
        <v>0</v>
      </c>
      <c r="BU466" s="6">
        <v>0</v>
      </c>
      <c r="BV466" s="6">
        <v>0</v>
      </c>
      <c r="BW466" s="6">
        <v>0</v>
      </c>
      <c r="BX466" s="6">
        <v>0</v>
      </c>
      <c r="BY466" s="6">
        <v>0</v>
      </c>
      <c r="BZ466" s="6">
        <v>0</v>
      </c>
      <c r="CA466" s="6">
        <v>0</v>
      </c>
      <c r="CB466" s="6">
        <v>0</v>
      </c>
      <c r="CC466" s="6">
        <v>0</v>
      </c>
      <c r="CD466" s="6">
        <v>0</v>
      </c>
      <c r="CE466">
        <f>0</f>
        <v>0</v>
      </c>
      <c r="CF466">
        <v>0</v>
      </c>
    </row>
    <row r="467" spans="1:84" x14ac:dyDescent="0.25">
      <c r="A467" s="4" t="s">
        <v>662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>
        <v>0</v>
      </c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>
        <v>0</v>
      </c>
      <c r="AR467" t="s">
        <v>662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v>0</v>
      </c>
      <c r="BN467" s="6">
        <v>0</v>
      </c>
      <c r="BO467" s="6">
        <v>0</v>
      </c>
      <c r="BP467" s="6">
        <v>0</v>
      </c>
      <c r="BQ467" s="6">
        <v>0</v>
      </c>
      <c r="BR467" s="6">
        <v>0</v>
      </c>
      <c r="BS467" s="6">
        <v>0</v>
      </c>
      <c r="BT467" s="6">
        <v>0</v>
      </c>
      <c r="BU467" s="6">
        <v>0</v>
      </c>
      <c r="BV467" s="6">
        <v>0</v>
      </c>
      <c r="BW467" s="6">
        <v>0</v>
      </c>
      <c r="BX467" s="6">
        <v>0</v>
      </c>
      <c r="BY467" s="6">
        <v>0</v>
      </c>
      <c r="BZ467" s="6">
        <v>0</v>
      </c>
      <c r="CA467" s="6">
        <v>0</v>
      </c>
      <c r="CB467" s="6">
        <v>0</v>
      </c>
      <c r="CC467" s="6">
        <v>0</v>
      </c>
      <c r="CD467" s="6">
        <v>0</v>
      </c>
      <c r="CE467">
        <f>0</f>
        <v>0</v>
      </c>
      <c r="CF467">
        <v>0</v>
      </c>
    </row>
    <row r="468" spans="1:84" x14ac:dyDescent="0.25">
      <c r="A468" s="4" t="s">
        <v>661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>
        <v>0</v>
      </c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>
        <v>0</v>
      </c>
      <c r="AR468" t="s">
        <v>661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v>0</v>
      </c>
      <c r="BN468" s="6">
        <v>0</v>
      </c>
      <c r="BO468" s="6">
        <v>0</v>
      </c>
      <c r="BP468" s="6">
        <v>0</v>
      </c>
      <c r="BQ468" s="6">
        <v>0</v>
      </c>
      <c r="BR468" s="6">
        <v>0</v>
      </c>
      <c r="BS468" s="6">
        <v>0</v>
      </c>
      <c r="BT468" s="6">
        <v>0</v>
      </c>
      <c r="BU468" s="6">
        <v>0</v>
      </c>
      <c r="BV468" s="6">
        <v>0</v>
      </c>
      <c r="BW468" s="6">
        <v>0</v>
      </c>
      <c r="BX468" s="6">
        <v>0</v>
      </c>
      <c r="BY468" s="6">
        <v>0</v>
      </c>
      <c r="BZ468" s="6">
        <v>0</v>
      </c>
      <c r="CA468" s="6">
        <v>0</v>
      </c>
      <c r="CB468" s="6">
        <v>0</v>
      </c>
      <c r="CC468" s="6">
        <v>0</v>
      </c>
      <c r="CD468" s="6">
        <v>0</v>
      </c>
      <c r="CE468">
        <f>0</f>
        <v>0</v>
      </c>
      <c r="CF468">
        <v>0</v>
      </c>
    </row>
    <row r="469" spans="1:84" x14ac:dyDescent="0.25">
      <c r="A469" s="4" t="s">
        <v>664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>
        <v>0</v>
      </c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>
        <v>0</v>
      </c>
      <c r="AR469" t="s">
        <v>664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v>0</v>
      </c>
      <c r="BN469" s="6">
        <v>0</v>
      </c>
      <c r="BO469" s="6">
        <v>0</v>
      </c>
      <c r="BP469" s="6">
        <v>0</v>
      </c>
      <c r="BQ469" s="6">
        <v>0</v>
      </c>
      <c r="BR469" s="6">
        <v>0</v>
      </c>
      <c r="BS469" s="6">
        <v>0</v>
      </c>
      <c r="BT469" s="6">
        <v>0</v>
      </c>
      <c r="BU469" s="6">
        <v>0</v>
      </c>
      <c r="BV469" s="6">
        <v>0</v>
      </c>
      <c r="BW469" s="6">
        <v>0</v>
      </c>
      <c r="BX469" s="6">
        <v>0</v>
      </c>
      <c r="BY469" s="6">
        <v>0</v>
      </c>
      <c r="BZ469" s="6">
        <v>0</v>
      </c>
      <c r="CA469" s="6">
        <v>0</v>
      </c>
      <c r="CB469" s="6">
        <v>0</v>
      </c>
      <c r="CC469" s="6">
        <v>0</v>
      </c>
      <c r="CD469" s="6">
        <v>0</v>
      </c>
      <c r="CE469">
        <f>0</f>
        <v>0</v>
      </c>
      <c r="CF469">
        <v>0</v>
      </c>
    </row>
    <row r="470" spans="1:84" x14ac:dyDescent="0.25">
      <c r="A470" s="4" t="s">
        <v>663</v>
      </c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>
        <v>768.99900000000002</v>
      </c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>
        <v>768.99900000000002</v>
      </c>
      <c r="AR470" t="s">
        <v>663</v>
      </c>
      <c r="AS470" s="6">
        <f t="shared" ref="AS470:BP470" si="495">(0)/768.999</f>
        <v>0</v>
      </c>
      <c r="AT470" s="6">
        <f t="shared" si="495"/>
        <v>0</v>
      </c>
      <c r="AU470" s="6">
        <f t="shared" si="495"/>
        <v>0</v>
      </c>
      <c r="AV470" s="6">
        <f t="shared" si="495"/>
        <v>0</v>
      </c>
      <c r="AW470" s="6">
        <f t="shared" si="495"/>
        <v>0</v>
      </c>
      <c r="AX470" s="6">
        <f t="shared" si="495"/>
        <v>0</v>
      </c>
      <c r="AY470" s="6">
        <f t="shared" si="495"/>
        <v>0</v>
      </c>
      <c r="AZ470" s="6">
        <f t="shared" si="495"/>
        <v>0</v>
      </c>
      <c r="BA470" s="6">
        <f t="shared" si="495"/>
        <v>0</v>
      </c>
      <c r="BB470" s="6">
        <f t="shared" si="495"/>
        <v>0</v>
      </c>
      <c r="BC470" s="6">
        <f t="shared" si="495"/>
        <v>0</v>
      </c>
      <c r="BD470" s="6">
        <f t="shared" si="495"/>
        <v>0</v>
      </c>
      <c r="BE470" s="6">
        <f t="shared" si="495"/>
        <v>0</v>
      </c>
      <c r="BF470" s="6">
        <f t="shared" si="495"/>
        <v>0</v>
      </c>
      <c r="BG470" s="6">
        <f t="shared" si="495"/>
        <v>0</v>
      </c>
      <c r="BH470" s="6">
        <f t="shared" si="495"/>
        <v>0</v>
      </c>
      <c r="BI470" s="6">
        <f t="shared" si="495"/>
        <v>0</v>
      </c>
      <c r="BJ470" s="6">
        <f t="shared" si="495"/>
        <v>0</v>
      </c>
      <c r="BK470" s="6">
        <f t="shared" si="495"/>
        <v>0</v>
      </c>
      <c r="BL470" s="6">
        <f t="shared" si="495"/>
        <v>0</v>
      </c>
      <c r="BM470" s="6">
        <f t="shared" si="495"/>
        <v>0</v>
      </c>
      <c r="BN470" s="6">
        <f t="shared" si="495"/>
        <v>0</v>
      </c>
      <c r="BO470" s="6">
        <f t="shared" si="495"/>
        <v>0</v>
      </c>
      <c r="BP470" s="6">
        <f t="shared" si="495"/>
        <v>0</v>
      </c>
      <c r="BQ470" s="6">
        <v>1</v>
      </c>
      <c r="BR470" s="6">
        <f t="shared" ref="BR470:CD470" si="496">(0)/768.999</f>
        <v>0</v>
      </c>
      <c r="BS470" s="6">
        <f t="shared" si="496"/>
        <v>0</v>
      </c>
      <c r="BT470" s="6">
        <f t="shared" si="496"/>
        <v>0</v>
      </c>
      <c r="BU470" s="6">
        <f t="shared" si="496"/>
        <v>0</v>
      </c>
      <c r="BV470" s="6">
        <f t="shared" si="496"/>
        <v>0</v>
      </c>
      <c r="BW470" s="6">
        <f t="shared" si="496"/>
        <v>0</v>
      </c>
      <c r="BX470" s="6">
        <f t="shared" si="496"/>
        <v>0</v>
      </c>
      <c r="BY470" s="6">
        <f t="shared" si="496"/>
        <v>0</v>
      </c>
      <c r="BZ470" s="6">
        <f t="shared" si="496"/>
        <v>0</v>
      </c>
      <c r="CA470" s="6">
        <f t="shared" si="496"/>
        <v>0</v>
      </c>
      <c r="CB470" s="6">
        <f t="shared" si="496"/>
        <v>0</v>
      </c>
      <c r="CC470" s="6">
        <f t="shared" si="496"/>
        <v>0</v>
      </c>
      <c r="CD470" s="6">
        <f t="shared" si="496"/>
        <v>0</v>
      </c>
      <c r="CE470">
        <f>0</f>
        <v>0</v>
      </c>
      <c r="CF470">
        <v>768.99900000000002</v>
      </c>
    </row>
    <row r="471" spans="1:84" x14ac:dyDescent="0.25">
      <c r="A471" s="4" t="s">
        <v>667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>
        <v>0</v>
      </c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>
        <v>0</v>
      </c>
      <c r="AR471" t="s">
        <v>667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v>0</v>
      </c>
      <c r="BN471" s="6">
        <v>0</v>
      </c>
      <c r="BO471" s="6">
        <v>0</v>
      </c>
      <c r="BP471" s="6">
        <v>0</v>
      </c>
      <c r="BQ471" s="6">
        <v>0</v>
      </c>
      <c r="BR471" s="6">
        <v>0</v>
      </c>
      <c r="BS471" s="6">
        <v>0</v>
      </c>
      <c r="BT471" s="6">
        <v>0</v>
      </c>
      <c r="BU471" s="6">
        <v>0</v>
      </c>
      <c r="BV471" s="6">
        <v>0</v>
      </c>
      <c r="BW471" s="6">
        <v>0</v>
      </c>
      <c r="BX471" s="6">
        <v>0</v>
      </c>
      <c r="BY471" s="6">
        <v>0</v>
      </c>
      <c r="BZ471" s="6">
        <v>0</v>
      </c>
      <c r="CA471" s="6">
        <v>0</v>
      </c>
      <c r="CB471" s="6">
        <v>0</v>
      </c>
      <c r="CC471" s="6">
        <v>0</v>
      </c>
      <c r="CD471" s="6">
        <v>0</v>
      </c>
      <c r="CE471">
        <f>0</f>
        <v>0</v>
      </c>
      <c r="CF471">
        <v>0</v>
      </c>
    </row>
    <row r="472" spans="1:84" x14ac:dyDescent="0.25">
      <c r="A472" s="4" t="s">
        <v>666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>
        <v>0</v>
      </c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>
        <v>0</v>
      </c>
      <c r="AR472" t="s">
        <v>666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v>0</v>
      </c>
      <c r="BN472" s="6">
        <v>0</v>
      </c>
      <c r="BO472" s="6">
        <v>0</v>
      </c>
      <c r="BP472" s="6">
        <v>0</v>
      </c>
      <c r="BQ472" s="6">
        <v>0</v>
      </c>
      <c r="BR472" s="6">
        <v>0</v>
      </c>
      <c r="BS472" s="6">
        <v>0</v>
      </c>
      <c r="BT472" s="6">
        <v>0</v>
      </c>
      <c r="BU472" s="6">
        <v>0</v>
      </c>
      <c r="BV472" s="6">
        <v>0</v>
      </c>
      <c r="BW472" s="6">
        <v>0</v>
      </c>
      <c r="BX472" s="6">
        <v>0</v>
      </c>
      <c r="BY472" s="6">
        <v>0</v>
      </c>
      <c r="BZ472" s="6">
        <v>0</v>
      </c>
      <c r="CA472" s="6">
        <v>0</v>
      </c>
      <c r="CB472" s="6">
        <v>0</v>
      </c>
      <c r="CC472" s="6">
        <v>0</v>
      </c>
      <c r="CD472" s="6">
        <v>0</v>
      </c>
      <c r="CE472">
        <f>0</f>
        <v>0</v>
      </c>
      <c r="CF472">
        <v>0</v>
      </c>
    </row>
    <row r="473" spans="1:84" x14ac:dyDescent="0.25">
      <c r="A473" s="4" t="s">
        <v>669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>
        <v>0</v>
      </c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>
        <v>0</v>
      </c>
      <c r="AR473" t="s">
        <v>669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v>0</v>
      </c>
      <c r="BN473" s="6">
        <v>0</v>
      </c>
      <c r="BO473" s="6">
        <v>0</v>
      </c>
      <c r="BP473" s="6">
        <v>0</v>
      </c>
      <c r="BQ473" s="6">
        <v>0</v>
      </c>
      <c r="BR473" s="6">
        <v>0</v>
      </c>
      <c r="BS473" s="6">
        <v>0</v>
      </c>
      <c r="BT473" s="6">
        <v>0</v>
      </c>
      <c r="BU473" s="6">
        <v>0</v>
      </c>
      <c r="BV473" s="6">
        <v>0</v>
      </c>
      <c r="BW473" s="6">
        <v>0</v>
      </c>
      <c r="BX473" s="6">
        <v>0</v>
      </c>
      <c r="BY473" s="6">
        <v>0</v>
      </c>
      <c r="BZ473" s="6">
        <v>0</v>
      </c>
      <c r="CA473" s="6">
        <v>0</v>
      </c>
      <c r="CB473" s="6">
        <v>0</v>
      </c>
      <c r="CC473" s="6">
        <v>0</v>
      </c>
      <c r="CD473" s="6">
        <v>0</v>
      </c>
      <c r="CE473">
        <f>0</f>
        <v>0</v>
      </c>
      <c r="CF473">
        <v>0</v>
      </c>
    </row>
    <row r="474" spans="1:84" x14ac:dyDescent="0.25">
      <c r="A474" s="4" t="s">
        <v>668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>
        <v>0</v>
      </c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>
        <v>0</v>
      </c>
      <c r="AR474" t="s">
        <v>668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v>0</v>
      </c>
      <c r="BN474" s="6">
        <v>0</v>
      </c>
      <c r="BO474" s="6">
        <v>0</v>
      </c>
      <c r="BP474" s="6">
        <v>0</v>
      </c>
      <c r="BQ474" s="6">
        <v>0</v>
      </c>
      <c r="BR474" s="6">
        <v>0</v>
      </c>
      <c r="BS474" s="6">
        <v>0</v>
      </c>
      <c r="BT474" s="6">
        <v>0</v>
      </c>
      <c r="BU474" s="6">
        <v>0</v>
      </c>
      <c r="BV474" s="6">
        <v>0</v>
      </c>
      <c r="BW474" s="6">
        <v>0</v>
      </c>
      <c r="BX474" s="6">
        <v>0</v>
      </c>
      <c r="BY474" s="6">
        <v>0</v>
      </c>
      <c r="BZ474" s="6">
        <v>0</v>
      </c>
      <c r="CA474" s="6">
        <v>0</v>
      </c>
      <c r="CB474" s="6">
        <v>0</v>
      </c>
      <c r="CC474" s="6">
        <v>0</v>
      </c>
      <c r="CD474" s="6">
        <v>0</v>
      </c>
      <c r="CE474">
        <f>0</f>
        <v>0</v>
      </c>
      <c r="CF474">
        <v>0</v>
      </c>
    </row>
    <row r="475" spans="1:84" x14ac:dyDescent="0.25">
      <c r="A475" s="4" t="s">
        <v>670</v>
      </c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>
        <v>0</v>
      </c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>
        <v>0</v>
      </c>
      <c r="AR475" t="s">
        <v>670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v>0</v>
      </c>
      <c r="BN475" s="6">
        <v>0</v>
      </c>
      <c r="BO475" s="6">
        <v>0</v>
      </c>
      <c r="BP475" s="6">
        <v>0</v>
      </c>
      <c r="BQ475" s="6">
        <v>0</v>
      </c>
      <c r="BR475" s="6">
        <v>0</v>
      </c>
      <c r="BS475" s="6">
        <v>0</v>
      </c>
      <c r="BT475" s="6">
        <v>0</v>
      </c>
      <c r="BU475" s="6">
        <v>0</v>
      </c>
      <c r="BV475" s="6">
        <v>0</v>
      </c>
      <c r="BW475" s="6">
        <v>0</v>
      </c>
      <c r="BX475" s="6">
        <v>0</v>
      </c>
      <c r="BY475" s="6">
        <v>0</v>
      </c>
      <c r="BZ475" s="6">
        <v>0</v>
      </c>
      <c r="CA475" s="6">
        <v>0</v>
      </c>
      <c r="CB475" s="6">
        <v>0</v>
      </c>
      <c r="CC475" s="6">
        <v>0</v>
      </c>
      <c r="CD475" s="6">
        <v>0</v>
      </c>
      <c r="CE475">
        <f>0</f>
        <v>0</v>
      </c>
      <c r="CF475">
        <v>0</v>
      </c>
    </row>
    <row r="476" spans="1:84" x14ac:dyDescent="0.25">
      <c r="A476" s="4" t="s">
        <v>673</v>
      </c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>
        <v>0</v>
      </c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>
        <v>0</v>
      </c>
      <c r="AR476" t="s">
        <v>673</v>
      </c>
      <c r="AS476" s="6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v>0</v>
      </c>
      <c r="BN476" s="6">
        <v>0</v>
      </c>
      <c r="BO476" s="6">
        <v>0</v>
      </c>
      <c r="BP476" s="6">
        <v>0</v>
      </c>
      <c r="BQ476" s="6">
        <v>0</v>
      </c>
      <c r="BR476" s="6">
        <v>0</v>
      </c>
      <c r="BS476" s="6">
        <v>0</v>
      </c>
      <c r="BT476" s="6">
        <v>0</v>
      </c>
      <c r="BU476" s="6">
        <v>0</v>
      </c>
      <c r="BV476" s="6">
        <v>0</v>
      </c>
      <c r="BW476" s="6">
        <v>0</v>
      </c>
      <c r="BX476" s="6">
        <v>0</v>
      </c>
      <c r="BY476" s="6">
        <v>0</v>
      </c>
      <c r="BZ476" s="6">
        <v>0</v>
      </c>
      <c r="CA476" s="6">
        <v>0</v>
      </c>
      <c r="CB476" s="6">
        <v>0</v>
      </c>
      <c r="CC476" s="6">
        <v>0</v>
      </c>
      <c r="CD476" s="6">
        <v>0</v>
      </c>
      <c r="CE476">
        <f>0</f>
        <v>0</v>
      </c>
      <c r="CF476">
        <v>0</v>
      </c>
    </row>
    <row r="477" spans="1:84" x14ac:dyDescent="0.25">
      <c r="A477" s="4" t="s">
        <v>672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>
        <v>0</v>
      </c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>
        <v>0</v>
      </c>
      <c r="AR477" t="s">
        <v>672</v>
      </c>
      <c r="AS477" s="6">
        <v>0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v>0</v>
      </c>
      <c r="BN477" s="6">
        <v>0</v>
      </c>
      <c r="BO477" s="6">
        <v>0</v>
      </c>
      <c r="BP477" s="6">
        <v>0</v>
      </c>
      <c r="BQ477" s="6">
        <v>0</v>
      </c>
      <c r="BR477" s="6">
        <v>0</v>
      </c>
      <c r="BS477" s="6">
        <v>0</v>
      </c>
      <c r="BT477" s="6">
        <v>0</v>
      </c>
      <c r="BU477" s="6">
        <v>0</v>
      </c>
      <c r="BV477" s="6">
        <v>0</v>
      </c>
      <c r="BW477" s="6">
        <v>0</v>
      </c>
      <c r="BX477" s="6">
        <v>0</v>
      </c>
      <c r="BY477" s="6">
        <v>0</v>
      </c>
      <c r="BZ477" s="6">
        <v>0</v>
      </c>
      <c r="CA477" s="6">
        <v>0</v>
      </c>
      <c r="CB477" s="6">
        <v>0</v>
      </c>
      <c r="CC477" s="6">
        <v>0</v>
      </c>
      <c r="CD477" s="6">
        <v>0</v>
      </c>
      <c r="CE477">
        <f>0</f>
        <v>0</v>
      </c>
      <c r="CF477">
        <v>0</v>
      </c>
    </row>
    <row r="478" spans="1:84" x14ac:dyDescent="0.25">
      <c r="A478" s="4" t="s">
        <v>671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>
        <v>0</v>
      </c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>
        <v>0</v>
      </c>
      <c r="AR478" t="s">
        <v>671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v>0</v>
      </c>
      <c r="BN478" s="6">
        <v>0</v>
      </c>
      <c r="BO478" s="6">
        <v>0</v>
      </c>
      <c r="BP478" s="6">
        <v>0</v>
      </c>
      <c r="BQ478" s="6">
        <v>0</v>
      </c>
      <c r="BR478" s="6">
        <v>0</v>
      </c>
      <c r="BS478" s="6">
        <v>0</v>
      </c>
      <c r="BT478" s="6">
        <v>0</v>
      </c>
      <c r="BU478" s="6">
        <v>0</v>
      </c>
      <c r="BV478" s="6">
        <v>0</v>
      </c>
      <c r="BW478" s="6">
        <v>0</v>
      </c>
      <c r="BX478" s="6">
        <v>0</v>
      </c>
      <c r="BY478" s="6">
        <v>0</v>
      </c>
      <c r="BZ478" s="6">
        <v>0</v>
      </c>
      <c r="CA478" s="6">
        <v>0</v>
      </c>
      <c r="CB478" s="6">
        <v>0</v>
      </c>
      <c r="CC478" s="6">
        <v>0</v>
      </c>
      <c r="CD478" s="6">
        <v>0</v>
      </c>
      <c r="CE478">
        <f>0</f>
        <v>0</v>
      </c>
      <c r="CF478">
        <v>0</v>
      </c>
    </row>
    <row r="479" spans="1:84" x14ac:dyDescent="0.25">
      <c r="A479" s="4" t="s">
        <v>674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>
        <v>0</v>
      </c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>
        <v>0</v>
      </c>
      <c r="AR479" t="s">
        <v>674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v>0</v>
      </c>
      <c r="BN479" s="6">
        <v>0</v>
      </c>
      <c r="BO479" s="6">
        <v>0</v>
      </c>
      <c r="BP479" s="6">
        <v>0</v>
      </c>
      <c r="BQ479" s="6">
        <v>0</v>
      </c>
      <c r="BR479" s="6">
        <v>0</v>
      </c>
      <c r="BS479" s="6">
        <v>0</v>
      </c>
      <c r="BT479" s="6">
        <v>0</v>
      </c>
      <c r="BU479" s="6">
        <v>0</v>
      </c>
      <c r="BV479" s="6">
        <v>0</v>
      </c>
      <c r="BW479" s="6">
        <v>0</v>
      </c>
      <c r="BX479" s="6">
        <v>0</v>
      </c>
      <c r="BY479" s="6">
        <v>0</v>
      </c>
      <c r="BZ479" s="6">
        <v>0</v>
      </c>
      <c r="CA479" s="6">
        <v>0</v>
      </c>
      <c r="CB479" s="6">
        <v>0</v>
      </c>
      <c r="CC479" s="6">
        <v>0</v>
      </c>
      <c r="CD479" s="6">
        <v>0</v>
      </c>
      <c r="CE479">
        <f>0</f>
        <v>0</v>
      </c>
      <c r="CF479">
        <v>0</v>
      </c>
    </row>
    <row r="480" spans="1:84" x14ac:dyDescent="0.25">
      <c r="A480" s="4" t="s">
        <v>677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>
        <v>0</v>
      </c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>
        <v>0</v>
      </c>
      <c r="AR480" t="s">
        <v>677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v>0</v>
      </c>
      <c r="BN480" s="6">
        <v>0</v>
      </c>
      <c r="BO480" s="6">
        <v>0</v>
      </c>
      <c r="BP480" s="6">
        <v>0</v>
      </c>
      <c r="BQ480" s="6">
        <v>0</v>
      </c>
      <c r="BR480" s="6">
        <v>0</v>
      </c>
      <c r="BS480" s="6">
        <v>0</v>
      </c>
      <c r="BT480" s="6">
        <v>0</v>
      </c>
      <c r="BU480" s="6">
        <v>0</v>
      </c>
      <c r="BV480" s="6">
        <v>0</v>
      </c>
      <c r="BW480" s="6">
        <v>0</v>
      </c>
      <c r="BX480" s="6">
        <v>0</v>
      </c>
      <c r="BY480" s="6">
        <v>0</v>
      </c>
      <c r="BZ480" s="6">
        <v>0</v>
      </c>
      <c r="CA480" s="6">
        <v>0</v>
      </c>
      <c r="CB480" s="6">
        <v>0</v>
      </c>
      <c r="CC480" s="6">
        <v>0</v>
      </c>
      <c r="CD480" s="6">
        <v>0</v>
      </c>
      <c r="CE480">
        <f>0</f>
        <v>0</v>
      </c>
      <c r="CF480">
        <v>0</v>
      </c>
    </row>
    <row r="481" spans="1:84" x14ac:dyDescent="0.25">
      <c r="A481" s="4" t="s">
        <v>676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>
        <v>0</v>
      </c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>
        <v>0</v>
      </c>
      <c r="AR481" t="s">
        <v>676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v>0</v>
      </c>
      <c r="BN481" s="6">
        <v>0</v>
      </c>
      <c r="BO481" s="6">
        <v>0</v>
      </c>
      <c r="BP481" s="6">
        <v>0</v>
      </c>
      <c r="BQ481" s="6">
        <v>0</v>
      </c>
      <c r="BR481" s="6">
        <v>0</v>
      </c>
      <c r="BS481" s="6">
        <v>0</v>
      </c>
      <c r="BT481" s="6">
        <v>0</v>
      </c>
      <c r="BU481" s="6">
        <v>0</v>
      </c>
      <c r="BV481" s="6">
        <v>0</v>
      </c>
      <c r="BW481" s="6">
        <v>0</v>
      </c>
      <c r="BX481" s="6">
        <v>0</v>
      </c>
      <c r="BY481" s="6">
        <v>0</v>
      </c>
      <c r="BZ481" s="6">
        <v>0</v>
      </c>
      <c r="CA481" s="6">
        <v>0</v>
      </c>
      <c r="CB481" s="6">
        <v>0</v>
      </c>
      <c r="CC481" s="6">
        <v>0</v>
      </c>
      <c r="CD481" s="6">
        <v>0</v>
      </c>
      <c r="CE481">
        <f>0</f>
        <v>0</v>
      </c>
      <c r="CF481">
        <v>0</v>
      </c>
    </row>
    <row r="482" spans="1:84" x14ac:dyDescent="0.25">
      <c r="A482" s="4" t="s">
        <v>675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>
        <v>0</v>
      </c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>
        <v>0</v>
      </c>
      <c r="AR482" t="s">
        <v>675</v>
      </c>
      <c r="AS482" s="6">
        <v>0</v>
      </c>
      <c r="AT482" s="6">
        <v>0</v>
      </c>
      <c r="AU482" s="6">
        <v>0</v>
      </c>
      <c r="AV482" s="6">
        <v>0</v>
      </c>
      <c r="AW482" s="6">
        <v>0</v>
      </c>
      <c r="AX482" s="6">
        <v>0</v>
      </c>
      <c r="AY482" s="6">
        <v>0</v>
      </c>
      <c r="AZ482" s="6"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v>0</v>
      </c>
      <c r="BN482" s="6">
        <v>0</v>
      </c>
      <c r="BO482" s="6">
        <v>0</v>
      </c>
      <c r="BP482" s="6">
        <v>0</v>
      </c>
      <c r="BQ482" s="6">
        <v>0</v>
      </c>
      <c r="BR482" s="6">
        <v>0</v>
      </c>
      <c r="BS482" s="6">
        <v>0</v>
      </c>
      <c r="BT482" s="6">
        <v>0</v>
      </c>
      <c r="BU482" s="6">
        <v>0</v>
      </c>
      <c r="BV482" s="6">
        <v>0</v>
      </c>
      <c r="BW482" s="6">
        <v>0</v>
      </c>
      <c r="BX482" s="6">
        <v>0</v>
      </c>
      <c r="BY482" s="6">
        <v>0</v>
      </c>
      <c r="BZ482" s="6">
        <v>0</v>
      </c>
      <c r="CA482" s="6">
        <v>0</v>
      </c>
      <c r="CB482" s="6">
        <v>0</v>
      </c>
      <c r="CC482" s="6">
        <v>0</v>
      </c>
      <c r="CD482" s="6">
        <v>0</v>
      </c>
      <c r="CE482">
        <f>0</f>
        <v>0</v>
      </c>
      <c r="CF482">
        <v>0</v>
      </c>
    </row>
    <row r="483" spans="1:84" x14ac:dyDescent="0.25">
      <c r="A483" s="4" t="s">
        <v>681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>
        <v>0</v>
      </c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>
        <v>0</v>
      </c>
      <c r="AR483" t="s">
        <v>681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v>0</v>
      </c>
      <c r="BN483" s="6">
        <v>0</v>
      </c>
      <c r="BO483" s="6">
        <v>0</v>
      </c>
      <c r="BP483" s="6">
        <v>0</v>
      </c>
      <c r="BQ483" s="6">
        <v>0</v>
      </c>
      <c r="BR483" s="6">
        <v>0</v>
      </c>
      <c r="BS483" s="6">
        <v>0</v>
      </c>
      <c r="BT483" s="6">
        <v>0</v>
      </c>
      <c r="BU483" s="6">
        <v>0</v>
      </c>
      <c r="BV483" s="6">
        <v>0</v>
      </c>
      <c r="BW483" s="6">
        <v>0</v>
      </c>
      <c r="BX483" s="6">
        <v>0</v>
      </c>
      <c r="BY483" s="6">
        <v>0</v>
      </c>
      <c r="BZ483" s="6">
        <v>0</v>
      </c>
      <c r="CA483" s="6">
        <v>0</v>
      </c>
      <c r="CB483" s="6">
        <v>0</v>
      </c>
      <c r="CC483" s="6">
        <v>0</v>
      </c>
      <c r="CD483" s="6">
        <v>0</v>
      </c>
      <c r="CE483">
        <f>0</f>
        <v>0</v>
      </c>
      <c r="CF483">
        <v>0</v>
      </c>
    </row>
    <row r="484" spans="1:84" x14ac:dyDescent="0.25">
      <c r="A484" s="4" t="s">
        <v>680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>
        <v>0</v>
      </c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>
        <v>0</v>
      </c>
      <c r="AR484" t="s">
        <v>680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v>0</v>
      </c>
      <c r="BN484" s="6">
        <v>0</v>
      </c>
      <c r="BO484" s="6">
        <v>0</v>
      </c>
      <c r="BP484" s="6">
        <v>0</v>
      </c>
      <c r="BQ484" s="6">
        <v>0</v>
      </c>
      <c r="BR484" s="6">
        <v>0</v>
      </c>
      <c r="BS484" s="6">
        <v>0</v>
      </c>
      <c r="BT484" s="6">
        <v>0</v>
      </c>
      <c r="BU484" s="6">
        <v>0</v>
      </c>
      <c r="BV484" s="6">
        <v>0</v>
      </c>
      <c r="BW484" s="6">
        <v>0</v>
      </c>
      <c r="BX484" s="6">
        <v>0</v>
      </c>
      <c r="BY484" s="6">
        <v>0</v>
      </c>
      <c r="BZ484" s="6">
        <v>0</v>
      </c>
      <c r="CA484" s="6">
        <v>0</v>
      </c>
      <c r="CB484" s="6">
        <v>0</v>
      </c>
      <c r="CC484" s="6">
        <v>0</v>
      </c>
      <c r="CD484" s="6">
        <v>0</v>
      </c>
      <c r="CE484">
        <f>0</f>
        <v>0</v>
      </c>
      <c r="CF484">
        <v>0</v>
      </c>
    </row>
    <row r="485" spans="1:84" x14ac:dyDescent="0.25">
      <c r="A485" s="4" t="s">
        <v>679</v>
      </c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>
        <v>0</v>
      </c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>
        <v>0</v>
      </c>
      <c r="AR485" t="s">
        <v>679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v>0</v>
      </c>
      <c r="BN485" s="6">
        <v>0</v>
      </c>
      <c r="BO485" s="6">
        <v>0</v>
      </c>
      <c r="BP485" s="6">
        <v>0</v>
      </c>
      <c r="BQ485" s="6">
        <v>0</v>
      </c>
      <c r="BR485" s="6">
        <v>0</v>
      </c>
      <c r="BS485" s="6">
        <v>0</v>
      </c>
      <c r="BT485" s="6">
        <v>0</v>
      </c>
      <c r="BU485" s="6">
        <v>0</v>
      </c>
      <c r="BV485" s="6">
        <v>0</v>
      </c>
      <c r="BW485" s="6">
        <v>0</v>
      </c>
      <c r="BX485" s="6">
        <v>0</v>
      </c>
      <c r="BY485" s="6">
        <v>0</v>
      </c>
      <c r="BZ485" s="6">
        <v>0</v>
      </c>
      <c r="CA485" s="6">
        <v>0</v>
      </c>
      <c r="CB485" s="6">
        <v>0</v>
      </c>
      <c r="CC485" s="6">
        <v>0</v>
      </c>
      <c r="CD485" s="6">
        <v>0</v>
      </c>
      <c r="CE485">
        <f>0</f>
        <v>0</v>
      </c>
      <c r="CF485">
        <v>0</v>
      </c>
    </row>
    <row r="486" spans="1:84" x14ac:dyDescent="0.25">
      <c r="A486" s="4" t="s">
        <v>678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>
        <v>0</v>
      </c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>
        <v>0</v>
      </c>
      <c r="AR486" t="s">
        <v>678</v>
      </c>
      <c r="AS486" s="6">
        <v>0</v>
      </c>
      <c r="AT486" s="6">
        <v>0</v>
      </c>
      <c r="AU486" s="6">
        <v>0</v>
      </c>
      <c r="AV486" s="6">
        <v>0</v>
      </c>
      <c r="AW486" s="6">
        <v>0</v>
      </c>
      <c r="AX486" s="6">
        <v>0</v>
      </c>
      <c r="AY486" s="6">
        <v>0</v>
      </c>
      <c r="AZ486" s="6"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v>0</v>
      </c>
      <c r="BN486" s="6">
        <v>0</v>
      </c>
      <c r="BO486" s="6">
        <v>0</v>
      </c>
      <c r="BP486" s="6">
        <v>0</v>
      </c>
      <c r="BQ486" s="6">
        <v>0</v>
      </c>
      <c r="BR486" s="6">
        <v>0</v>
      </c>
      <c r="BS486" s="6">
        <v>0</v>
      </c>
      <c r="BT486" s="6">
        <v>0</v>
      </c>
      <c r="BU486" s="6">
        <v>0</v>
      </c>
      <c r="BV486" s="6">
        <v>0</v>
      </c>
      <c r="BW486" s="6">
        <v>0</v>
      </c>
      <c r="BX486" s="6">
        <v>0</v>
      </c>
      <c r="BY486" s="6">
        <v>0</v>
      </c>
      <c r="BZ486" s="6">
        <v>0</v>
      </c>
      <c r="CA486" s="6">
        <v>0</v>
      </c>
      <c r="CB486" s="6">
        <v>0</v>
      </c>
      <c r="CC486" s="6">
        <v>0</v>
      </c>
      <c r="CD486" s="6">
        <v>0</v>
      </c>
      <c r="CE486">
        <f>0</f>
        <v>0</v>
      </c>
      <c r="CF486">
        <v>0</v>
      </c>
    </row>
    <row r="487" spans="1:84" x14ac:dyDescent="0.25">
      <c r="A487" s="4" t="s">
        <v>683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>
        <v>0</v>
      </c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>
        <v>0</v>
      </c>
      <c r="AR487" t="s">
        <v>683</v>
      </c>
      <c r="AS487" s="6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v>0</v>
      </c>
      <c r="BN487" s="6">
        <v>0</v>
      </c>
      <c r="BO487" s="6">
        <v>0</v>
      </c>
      <c r="BP487" s="6">
        <v>0</v>
      </c>
      <c r="BQ487" s="6">
        <v>0</v>
      </c>
      <c r="BR487" s="6">
        <v>0</v>
      </c>
      <c r="BS487" s="6">
        <v>0</v>
      </c>
      <c r="BT487" s="6">
        <v>0</v>
      </c>
      <c r="BU487" s="6">
        <v>0</v>
      </c>
      <c r="BV487" s="6">
        <v>0</v>
      </c>
      <c r="BW487" s="6">
        <v>0</v>
      </c>
      <c r="BX487" s="6">
        <v>0</v>
      </c>
      <c r="BY487" s="6">
        <v>0</v>
      </c>
      <c r="BZ487" s="6">
        <v>0</v>
      </c>
      <c r="CA487" s="6">
        <v>0</v>
      </c>
      <c r="CB487" s="6">
        <v>0</v>
      </c>
      <c r="CC487" s="6">
        <v>0</v>
      </c>
      <c r="CD487" s="6">
        <v>0</v>
      </c>
      <c r="CE487">
        <f>0</f>
        <v>0</v>
      </c>
      <c r="CF487">
        <v>0</v>
      </c>
    </row>
    <row r="488" spans="1:84" x14ac:dyDescent="0.25">
      <c r="A488" s="4" t="s">
        <v>682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>
        <v>0</v>
      </c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>
        <v>0</v>
      </c>
      <c r="AR488" t="s">
        <v>682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6"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v>0</v>
      </c>
      <c r="BN488" s="6">
        <v>0</v>
      </c>
      <c r="BO488" s="6">
        <v>0</v>
      </c>
      <c r="BP488" s="6">
        <v>0</v>
      </c>
      <c r="BQ488" s="6">
        <v>0</v>
      </c>
      <c r="BR488" s="6">
        <v>0</v>
      </c>
      <c r="BS488" s="6">
        <v>0</v>
      </c>
      <c r="BT488" s="6">
        <v>0</v>
      </c>
      <c r="BU488" s="6">
        <v>0</v>
      </c>
      <c r="BV488" s="6">
        <v>0</v>
      </c>
      <c r="BW488" s="6">
        <v>0</v>
      </c>
      <c r="BX488" s="6">
        <v>0</v>
      </c>
      <c r="BY488" s="6">
        <v>0</v>
      </c>
      <c r="BZ488" s="6">
        <v>0</v>
      </c>
      <c r="CA488" s="6">
        <v>0</v>
      </c>
      <c r="CB488" s="6">
        <v>0</v>
      </c>
      <c r="CC488" s="6">
        <v>0</v>
      </c>
      <c r="CD488" s="6">
        <v>0</v>
      </c>
      <c r="CE488">
        <f>0</f>
        <v>0</v>
      </c>
      <c r="CF488">
        <v>0</v>
      </c>
    </row>
    <row r="489" spans="1:84" x14ac:dyDescent="0.25">
      <c r="A489" s="4" t="s">
        <v>686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>
        <v>768.99900000000002</v>
      </c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>
        <v>768.99900000000002</v>
      </c>
      <c r="AR489" t="s">
        <v>686</v>
      </c>
      <c r="AS489" s="6">
        <f t="shared" ref="AS489:BB490" si="497">(0)/768.999</f>
        <v>0</v>
      </c>
      <c r="AT489" s="6">
        <f t="shared" si="497"/>
        <v>0</v>
      </c>
      <c r="AU489" s="6">
        <f t="shared" si="497"/>
        <v>0</v>
      </c>
      <c r="AV489" s="6">
        <f t="shared" si="497"/>
        <v>0</v>
      </c>
      <c r="AW489" s="6">
        <f t="shared" si="497"/>
        <v>0</v>
      </c>
      <c r="AX489" s="6">
        <f t="shared" si="497"/>
        <v>0</v>
      </c>
      <c r="AY489" s="6">
        <f t="shared" si="497"/>
        <v>0</v>
      </c>
      <c r="AZ489" s="6">
        <f t="shared" si="497"/>
        <v>0</v>
      </c>
      <c r="BA489" s="6">
        <f t="shared" si="497"/>
        <v>0</v>
      </c>
      <c r="BB489" s="6">
        <f t="shared" si="497"/>
        <v>0</v>
      </c>
      <c r="BC489" s="6">
        <f t="shared" ref="BC489:BP490" si="498">(0)/768.999</f>
        <v>0</v>
      </c>
      <c r="BD489" s="6">
        <f t="shared" si="498"/>
        <v>0</v>
      </c>
      <c r="BE489" s="6">
        <f t="shared" si="498"/>
        <v>0</v>
      </c>
      <c r="BF489" s="6">
        <f t="shared" si="498"/>
        <v>0</v>
      </c>
      <c r="BG489" s="6">
        <f t="shared" si="498"/>
        <v>0</v>
      </c>
      <c r="BH489" s="6">
        <f t="shared" si="498"/>
        <v>0</v>
      </c>
      <c r="BI489" s="6">
        <f t="shared" si="498"/>
        <v>0</v>
      </c>
      <c r="BJ489" s="6">
        <f t="shared" si="498"/>
        <v>0</v>
      </c>
      <c r="BK489" s="6">
        <f t="shared" si="498"/>
        <v>0</v>
      </c>
      <c r="BL489" s="6">
        <f t="shared" si="498"/>
        <v>0</v>
      </c>
      <c r="BM489" s="6">
        <f t="shared" si="498"/>
        <v>0</v>
      </c>
      <c r="BN489" s="6">
        <f t="shared" si="498"/>
        <v>0</v>
      </c>
      <c r="BO489" s="6">
        <f t="shared" si="498"/>
        <v>0</v>
      </c>
      <c r="BP489" s="6">
        <f t="shared" si="498"/>
        <v>0</v>
      </c>
      <c r="BQ489" s="6">
        <v>1</v>
      </c>
      <c r="BR489" s="6">
        <f t="shared" ref="BR489:CD490" si="499">(0)/768.999</f>
        <v>0</v>
      </c>
      <c r="BS489" s="6">
        <f t="shared" si="499"/>
        <v>0</v>
      </c>
      <c r="BT489" s="6">
        <f t="shared" si="499"/>
        <v>0</v>
      </c>
      <c r="BU489" s="6">
        <f t="shared" si="499"/>
        <v>0</v>
      </c>
      <c r="BV489" s="6">
        <f t="shared" si="499"/>
        <v>0</v>
      </c>
      <c r="BW489" s="6">
        <f t="shared" si="499"/>
        <v>0</v>
      </c>
      <c r="BX489" s="6">
        <f t="shared" si="499"/>
        <v>0</v>
      </c>
      <c r="BY489" s="6">
        <f t="shared" si="499"/>
        <v>0</v>
      </c>
      <c r="BZ489" s="6">
        <f t="shared" si="499"/>
        <v>0</v>
      </c>
      <c r="CA489" s="6">
        <f t="shared" si="499"/>
        <v>0</v>
      </c>
      <c r="CB489" s="6">
        <f t="shared" si="499"/>
        <v>0</v>
      </c>
      <c r="CC489" s="6">
        <f t="shared" si="499"/>
        <v>0</v>
      </c>
      <c r="CD489" s="6">
        <f t="shared" si="499"/>
        <v>0</v>
      </c>
      <c r="CE489">
        <f>0</f>
        <v>0</v>
      </c>
      <c r="CF489">
        <v>768.99900000000002</v>
      </c>
    </row>
    <row r="490" spans="1:84" x14ac:dyDescent="0.25">
      <c r="A490" s="4" t="s">
        <v>685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>
        <v>768.99900000000002</v>
      </c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>
        <v>768.99900000000002</v>
      </c>
      <c r="AR490" t="s">
        <v>685</v>
      </c>
      <c r="AS490" s="6">
        <f t="shared" si="497"/>
        <v>0</v>
      </c>
      <c r="AT490" s="6">
        <f t="shared" si="497"/>
        <v>0</v>
      </c>
      <c r="AU490" s="6">
        <f t="shared" si="497"/>
        <v>0</v>
      </c>
      <c r="AV490" s="6">
        <f t="shared" si="497"/>
        <v>0</v>
      </c>
      <c r="AW490" s="6">
        <f t="shared" si="497"/>
        <v>0</v>
      </c>
      <c r="AX490" s="6">
        <f t="shared" si="497"/>
        <v>0</v>
      </c>
      <c r="AY490" s="6">
        <f t="shared" si="497"/>
        <v>0</v>
      </c>
      <c r="AZ490" s="6">
        <f t="shared" si="497"/>
        <v>0</v>
      </c>
      <c r="BA490" s="6">
        <f t="shared" si="497"/>
        <v>0</v>
      </c>
      <c r="BB490" s="6">
        <f t="shared" si="497"/>
        <v>0</v>
      </c>
      <c r="BC490" s="6">
        <f t="shared" si="498"/>
        <v>0</v>
      </c>
      <c r="BD490" s="6">
        <f t="shared" si="498"/>
        <v>0</v>
      </c>
      <c r="BE490" s="6">
        <f t="shared" si="498"/>
        <v>0</v>
      </c>
      <c r="BF490" s="6">
        <f t="shared" si="498"/>
        <v>0</v>
      </c>
      <c r="BG490" s="6">
        <f t="shared" si="498"/>
        <v>0</v>
      </c>
      <c r="BH490" s="6">
        <f t="shared" si="498"/>
        <v>0</v>
      </c>
      <c r="BI490" s="6">
        <f t="shared" si="498"/>
        <v>0</v>
      </c>
      <c r="BJ490" s="6">
        <f t="shared" si="498"/>
        <v>0</v>
      </c>
      <c r="BK490" s="6">
        <f t="shared" si="498"/>
        <v>0</v>
      </c>
      <c r="BL490" s="6">
        <f t="shared" si="498"/>
        <v>0</v>
      </c>
      <c r="BM490" s="6">
        <f t="shared" si="498"/>
        <v>0</v>
      </c>
      <c r="BN490" s="6">
        <f t="shared" si="498"/>
        <v>0</v>
      </c>
      <c r="BO490" s="6">
        <f t="shared" si="498"/>
        <v>0</v>
      </c>
      <c r="BP490" s="6">
        <f t="shared" si="498"/>
        <v>0</v>
      </c>
      <c r="BQ490" s="6">
        <v>1</v>
      </c>
      <c r="BR490" s="6">
        <f t="shared" si="499"/>
        <v>0</v>
      </c>
      <c r="BS490" s="6">
        <f t="shared" si="499"/>
        <v>0</v>
      </c>
      <c r="BT490" s="6">
        <f t="shared" si="499"/>
        <v>0</v>
      </c>
      <c r="BU490" s="6">
        <f t="shared" si="499"/>
        <v>0</v>
      </c>
      <c r="BV490" s="6">
        <f t="shared" si="499"/>
        <v>0</v>
      </c>
      <c r="BW490" s="6">
        <f t="shared" si="499"/>
        <v>0</v>
      </c>
      <c r="BX490" s="6">
        <f t="shared" si="499"/>
        <v>0</v>
      </c>
      <c r="BY490" s="6">
        <f t="shared" si="499"/>
        <v>0</v>
      </c>
      <c r="BZ490" s="6">
        <f t="shared" si="499"/>
        <v>0</v>
      </c>
      <c r="CA490" s="6">
        <f t="shared" si="499"/>
        <v>0</v>
      </c>
      <c r="CB490" s="6">
        <f t="shared" si="499"/>
        <v>0</v>
      </c>
      <c r="CC490" s="6">
        <f t="shared" si="499"/>
        <v>0</v>
      </c>
      <c r="CD490" s="6">
        <f t="shared" si="499"/>
        <v>0</v>
      </c>
      <c r="CE490">
        <f>0</f>
        <v>0</v>
      </c>
      <c r="CF490">
        <v>768.99900000000002</v>
      </c>
    </row>
    <row r="491" spans="1:84" x14ac:dyDescent="0.25">
      <c r="A491" s="4" t="s">
        <v>684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>
        <v>50753.934000000001</v>
      </c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>
        <v>50753.934000000001</v>
      </c>
      <c r="AR491" t="s">
        <v>684</v>
      </c>
      <c r="AS491" s="6">
        <f t="shared" ref="AS491:BP491" si="500">(0)/50753.934</f>
        <v>0</v>
      </c>
      <c r="AT491" s="6">
        <f t="shared" si="500"/>
        <v>0</v>
      </c>
      <c r="AU491" s="6">
        <f t="shared" si="500"/>
        <v>0</v>
      </c>
      <c r="AV491" s="6">
        <f t="shared" si="500"/>
        <v>0</v>
      </c>
      <c r="AW491" s="6">
        <f t="shared" si="500"/>
        <v>0</v>
      </c>
      <c r="AX491" s="6">
        <f t="shared" si="500"/>
        <v>0</v>
      </c>
      <c r="AY491" s="6">
        <f t="shared" si="500"/>
        <v>0</v>
      </c>
      <c r="AZ491" s="6">
        <f t="shared" si="500"/>
        <v>0</v>
      </c>
      <c r="BA491" s="6">
        <f t="shared" si="500"/>
        <v>0</v>
      </c>
      <c r="BB491" s="6">
        <f t="shared" si="500"/>
        <v>0</v>
      </c>
      <c r="BC491" s="6">
        <f t="shared" si="500"/>
        <v>0</v>
      </c>
      <c r="BD491" s="6">
        <f t="shared" si="500"/>
        <v>0</v>
      </c>
      <c r="BE491" s="6">
        <f t="shared" si="500"/>
        <v>0</v>
      </c>
      <c r="BF491" s="6">
        <f t="shared" si="500"/>
        <v>0</v>
      </c>
      <c r="BG491" s="6">
        <f t="shared" si="500"/>
        <v>0</v>
      </c>
      <c r="BH491" s="6">
        <f t="shared" si="500"/>
        <v>0</v>
      </c>
      <c r="BI491" s="6">
        <f t="shared" si="500"/>
        <v>0</v>
      </c>
      <c r="BJ491" s="6">
        <f t="shared" si="500"/>
        <v>0</v>
      </c>
      <c r="BK491" s="6">
        <f t="shared" si="500"/>
        <v>0</v>
      </c>
      <c r="BL491" s="6">
        <f t="shared" si="500"/>
        <v>0</v>
      </c>
      <c r="BM491" s="6">
        <f t="shared" si="500"/>
        <v>0</v>
      </c>
      <c r="BN491" s="6">
        <f t="shared" si="500"/>
        <v>0</v>
      </c>
      <c r="BO491" s="6">
        <f t="shared" si="500"/>
        <v>0</v>
      </c>
      <c r="BP491" s="6">
        <f t="shared" si="500"/>
        <v>0</v>
      </c>
      <c r="BQ491" s="6">
        <v>1</v>
      </c>
      <c r="BR491" s="6">
        <f t="shared" ref="BR491:CD491" si="501">(0)/50753.934</f>
        <v>0</v>
      </c>
      <c r="BS491" s="6">
        <f t="shared" si="501"/>
        <v>0</v>
      </c>
      <c r="BT491" s="6">
        <f t="shared" si="501"/>
        <v>0</v>
      </c>
      <c r="BU491" s="6">
        <f t="shared" si="501"/>
        <v>0</v>
      </c>
      <c r="BV491" s="6">
        <f t="shared" si="501"/>
        <v>0</v>
      </c>
      <c r="BW491" s="6">
        <f t="shared" si="501"/>
        <v>0</v>
      </c>
      <c r="BX491" s="6">
        <f t="shared" si="501"/>
        <v>0</v>
      </c>
      <c r="BY491" s="6">
        <f t="shared" si="501"/>
        <v>0</v>
      </c>
      <c r="BZ491" s="6">
        <f t="shared" si="501"/>
        <v>0</v>
      </c>
      <c r="CA491" s="6">
        <f t="shared" si="501"/>
        <v>0</v>
      </c>
      <c r="CB491" s="6">
        <f t="shared" si="501"/>
        <v>0</v>
      </c>
      <c r="CC491" s="6">
        <f t="shared" si="501"/>
        <v>0</v>
      </c>
      <c r="CD491" s="6">
        <f t="shared" si="501"/>
        <v>0</v>
      </c>
      <c r="CE491">
        <f>0</f>
        <v>0</v>
      </c>
      <c r="CF491">
        <v>50753.934000000001</v>
      </c>
    </row>
    <row r="492" spans="1:84" x14ac:dyDescent="0.25">
      <c r="A492" s="4" t="s">
        <v>687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>
        <v>0</v>
      </c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>
        <v>0</v>
      </c>
      <c r="AR492" t="s">
        <v>687</v>
      </c>
      <c r="AS492" s="6">
        <v>0</v>
      </c>
      <c r="AT492" s="6">
        <v>0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6"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v>0</v>
      </c>
      <c r="BN492" s="6">
        <v>0</v>
      </c>
      <c r="BO492" s="6">
        <v>0</v>
      </c>
      <c r="BP492" s="6">
        <v>0</v>
      </c>
      <c r="BQ492" s="6">
        <v>0</v>
      </c>
      <c r="BR492" s="6">
        <v>0</v>
      </c>
      <c r="BS492" s="6">
        <v>0</v>
      </c>
      <c r="BT492" s="6">
        <v>0</v>
      </c>
      <c r="BU492" s="6">
        <v>0</v>
      </c>
      <c r="BV492" s="6">
        <v>0</v>
      </c>
      <c r="BW492" s="6">
        <v>0</v>
      </c>
      <c r="BX492" s="6">
        <v>0</v>
      </c>
      <c r="BY492" s="6">
        <v>0</v>
      </c>
      <c r="BZ492" s="6">
        <v>0</v>
      </c>
      <c r="CA492" s="6">
        <v>0</v>
      </c>
      <c r="CB492" s="6">
        <v>0</v>
      </c>
      <c r="CC492" s="6">
        <v>0</v>
      </c>
      <c r="CD492" s="6">
        <v>0</v>
      </c>
      <c r="CE492">
        <f>0</f>
        <v>0</v>
      </c>
      <c r="CF492">
        <v>0</v>
      </c>
    </row>
    <row r="493" spans="1:84" x14ac:dyDescent="0.25">
      <c r="A493" s="4" t="s">
        <v>690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>
        <v>768.99900000000002</v>
      </c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>
        <v>768.99900000000002</v>
      </c>
      <c r="AR493" t="s">
        <v>690</v>
      </c>
      <c r="AS493" s="6">
        <f t="shared" ref="AS493:BP493" si="502">(0)/768.999</f>
        <v>0</v>
      </c>
      <c r="AT493" s="6">
        <f t="shared" si="502"/>
        <v>0</v>
      </c>
      <c r="AU493" s="6">
        <f t="shared" si="502"/>
        <v>0</v>
      </c>
      <c r="AV493" s="6">
        <f t="shared" si="502"/>
        <v>0</v>
      </c>
      <c r="AW493" s="6">
        <f t="shared" si="502"/>
        <v>0</v>
      </c>
      <c r="AX493" s="6">
        <f t="shared" si="502"/>
        <v>0</v>
      </c>
      <c r="AY493" s="6">
        <f t="shared" si="502"/>
        <v>0</v>
      </c>
      <c r="AZ493" s="6">
        <f t="shared" si="502"/>
        <v>0</v>
      </c>
      <c r="BA493" s="6">
        <f t="shared" si="502"/>
        <v>0</v>
      </c>
      <c r="BB493" s="6">
        <f t="shared" si="502"/>
        <v>0</v>
      </c>
      <c r="BC493" s="6">
        <f t="shared" si="502"/>
        <v>0</v>
      </c>
      <c r="BD493" s="6">
        <f t="shared" si="502"/>
        <v>0</v>
      </c>
      <c r="BE493" s="6">
        <f t="shared" si="502"/>
        <v>0</v>
      </c>
      <c r="BF493" s="6">
        <f t="shared" si="502"/>
        <v>0</v>
      </c>
      <c r="BG493" s="6">
        <f t="shared" si="502"/>
        <v>0</v>
      </c>
      <c r="BH493" s="6">
        <f t="shared" si="502"/>
        <v>0</v>
      </c>
      <c r="BI493" s="6">
        <f t="shared" si="502"/>
        <v>0</v>
      </c>
      <c r="BJ493" s="6">
        <f t="shared" si="502"/>
        <v>0</v>
      </c>
      <c r="BK493" s="6">
        <f t="shared" si="502"/>
        <v>0</v>
      </c>
      <c r="BL493" s="6">
        <f t="shared" si="502"/>
        <v>0</v>
      </c>
      <c r="BM493" s="6">
        <f t="shared" si="502"/>
        <v>0</v>
      </c>
      <c r="BN493" s="6">
        <f t="shared" si="502"/>
        <v>0</v>
      </c>
      <c r="BO493" s="6">
        <f t="shared" si="502"/>
        <v>0</v>
      </c>
      <c r="BP493" s="6">
        <f t="shared" si="502"/>
        <v>0</v>
      </c>
      <c r="BQ493" s="6">
        <v>1</v>
      </c>
      <c r="BR493" s="6">
        <f t="shared" ref="BR493:CD493" si="503">(0)/768.999</f>
        <v>0</v>
      </c>
      <c r="BS493" s="6">
        <f t="shared" si="503"/>
        <v>0</v>
      </c>
      <c r="BT493" s="6">
        <f t="shared" si="503"/>
        <v>0</v>
      </c>
      <c r="BU493" s="6">
        <f t="shared" si="503"/>
        <v>0</v>
      </c>
      <c r="BV493" s="6">
        <f t="shared" si="503"/>
        <v>0</v>
      </c>
      <c r="BW493" s="6">
        <f t="shared" si="503"/>
        <v>0</v>
      </c>
      <c r="BX493" s="6">
        <f t="shared" si="503"/>
        <v>0</v>
      </c>
      <c r="BY493" s="6">
        <f t="shared" si="503"/>
        <v>0</v>
      </c>
      <c r="BZ493" s="6">
        <f t="shared" si="503"/>
        <v>0</v>
      </c>
      <c r="CA493" s="6">
        <f t="shared" si="503"/>
        <v>0</v>
      </c>
      <c r="CB493" s="6">
        <f t="shared" si="503"/>
        <v>0</v>
      </c>
      <c r="CC493" s="6">
        <f t="shared" si="503"/>
        <v>0</v>
      </c>
      <c r="CD493" s="6">
        <f t="shared" si="503"/>
        <v>0</v>
      </c>
      <c r="CE493">
        <f>0</f>
        <v>0</v>
      </c>
      <c r="CF493">
        <v>768.99900000000002</v>
      </c>
    </row>
    <row r="494" spans="1:84" x14ac:dyDescent="0.25">
      <c r="A494" s="4" t="s">
        <v>688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>
        <v>0</v>
      </c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>
        <v>0</v>
      </c>
      <c r="AR494" t="s">
        <v>688</v>
      </c>
      <c r="AS494" s="6">
        <v>0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v>0</v>
      </c>
      <c r="BN494" s="6">
        <v>0</v>
      </c>
      <c r="BO494" s="6">
        <v>0</v>
      </c>
      <c r="BP494" s="6">
        <v>0</v>
      </c>
      <c r="BQ494" s="6">
        <v>0</v>
      </c>
      <c r="BR494" s="6">
        <v>0</v>
      </c>
      <c r="BS494" s="6">
        <v>0</v>
      </c>
      <c r="BT494" s="6">
        <v>0</v>
      </c>
      <c r="BU494" s="6">
        <v>0</v>
      </c>
      <c r="BV494" s="6">
        <v>0</v>
      </c>
      <c r="BW494" s="6">
        <v>0</v>
      </c>
      <c r="BX494" s="6">
        <v>0</v>
      </c>
      <c r="BY494" s="6">
        <v>0</v>
      </c>
      <c r="BZ494" s="6">
        <v>0</v>
      </c>
      <c r="CA494" s="6">
        <v>0</v>
      </c>
      <c r="CB494" s="6">
        <v>0</v>
      </c>
      <c r="CC494" s="6">
        <v>0</v>
      </c>
      <c r="CD494" s="6">
        <v>0</v>
      </c>
      <c r="CE494">
        <f>0</f>
        <v>0</v>
      </c>
      <c r="CF494">
        <v>0</v>
      </c>
    </row>
    <row r="495" spans="1:84" x14ac:dyDescent="0.25">
      <c r="A495" s="4" t="s">
        <v>689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>
        <v>0</v>
      </c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>
        <v>0</v>
      </c>
      <c r="AR495" t="s">
        <v>689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v>0</v>
      </c>
      <c r="BN495" s="6">
        <v>0</v>
      </c>
      <c r="BO495" s="6">
        <v>0</v>
      </c>
      <c r="BP495" s="6">
        <v>0</v>
      </c>
      <c r="BQ495" s="6">
        <v>0</v>
      </c>
      <c r="BR495" s="6">
        <v>0</v>
      </c>
      <c r="BS495" s="6">
        <v>0</v>
      </c>
      <c r="BT495" s="6">
        <v>0</v>
      </c>
      <c r="BU495" s="6">
        <v>0</v>
      </c>
      <c r="BV495" s="6">
        <v>0</v>
      </c>
      <c r="BW495" s="6">
        <v>0</v>
      </c>
      <c r="BX495" s="6">
        <v>0</v>
      </c>
      <c r="BY495" s="6">
        <v>0</v>
      </c>
      <c r="BZ495" s="6">
        <v>0</v>
      </c>
      <c r="CA495" s="6">
        <v>0</v>
      </c>
      <c r="CB495" s="6">
        <v>0</v>
      </c>
      <c r="CC495" s="6">
        <v>0</v>
      </c>
      <c r="CD495" s="6">
        <v>0</v>
      </c>
      <c r="CE495">
        <f>0</f>
        <v>0</v>
      </c>
      <c r="CF495">
        <v>0</v>
      </c>
    </row>
    <row r="496" spans="1:84" x14ac:dyDescent="0.25">
      <c r="A496" s="4" t="s">
        <v>692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>
        <v>0</v>
      </c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>
        <v>0</v>
      </c>
      <c r="AR496" t="s">
        <v>692</v>
      </c>
      <c r="AS496" s="6">
        <v>0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v>0</v>
      </c>
      <c r="BN496" s="6">
        <v>0</v>
      </c>
      <c r="BO496" s="6">
        <v>0</v>
      </c>
      <c r="BP496" s="6">
        <v>0</v>
      </c>
      <c r="BQ496" s="6">
        <v>0</v>
      </c>
      <c r="BR496" s="6">
        <v>0</v>
      </c>
      <c r="BS496" s="6">
        <v>0</v>
      </c>
      <c r="BT496" s="6">
        <v>0</v>
      </c>
      <c r="BU496" s="6">
        <v>0</v>
      </c>
      <c r="BV496" s="6">
        <v>0</v>
      </c>
      <c r="BW496" s="6">
        <v>0</v>
      </c>
      <c r="BX496" s="6">
        <v>0</v>
      </c>
      <c r="BY496" s="6">
        <v>0</v>
      </c>
      <c r="BZ496" s="6">
        <v>0</v>
      </c>
      <c r="CA496" s="6">
        <v>0</v>
      </c>
      <c r="CB496" s="6">
        <v>0</v>
      </c>
      <c r="CC496" s="6">
        <v>0</v>
      </c>
      <c r="CD496" s="6">
        <v>0</v>
      </c>
      <c r="CE496">
        <f>0</f>
        <v>0</v>
      </c>
      <c r="CF496">
        <v>0</v>
      </c>
    </row>
    <row r="497" spans="1:84" x14ac:dyDescent="0.25">
      <c r="A497" s="4" t="s">
        <v>691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>
        <v>0</v>
      </c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>
        <v>0</v>
      </c>
      <c r="AR497" t="s">
        <v>691</v>
      </c>
      <c r="AS497" s="6">
        <v>0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6"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v>0</v>
      </c>
      <c r="BN497" s="6">
        <v>0</v>
      </c>
      <c r="BO497" s="6">
        <v>0</v>
      </c>
      <c r="BP497" s="6">
        <v>0</v>
      </c>
      <c r="BQ497" s="6">
        <v>0</v>
      </c>
      <c r="BR497" s="6">
        <v>0</v>
      </c>
      <c r="BS497" s="6">
        <v>0</v>
      </c>
      <c r="BT497" s="6">
        <v>0</v>
      </c>
      <c r="BU497" s="6">
        <v>0</v>
      </c>
      <c r="BV497" s="6">
        <v>0</v>
      </c>
      <c r="BW497" s="6">
        <v>0</v>
      </c>
      <c r="BX497" s="6">
        <v>0</v>
      </c>
      <c r="BY497" s="6">
        <v>0</v>
      </c>
      <c r="BZ497" s="6">
        <v>0</v>
      </c>
      <c r="CA497" s="6">
        <v>0</v>
      </c>
      <c r="CB497" s="6">
        <v>0</v>
      </c>
      <c r="CC497" s="6">
        <v>0</v>
      </c>
      <c r="CD497" s="6">
        <v>0</v>
      </c>
      <c r="CE497">
        <f>0</f>
        <v>0</v>
      </c>
      <c r="CF497">
        <v>0</v>
      </c>
    </row>
    <row r="498" spans="1:84" x14ac:dyDescent="0.25">
      <c r="A498" s="4" t="s">
        <v>699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>
        <v>0</v>
      </c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>
        <v>0</v>
      </c>
      <c r="AR498" t="s">
        <v>699</v>
      </c>
      <c r="AS498" s="6">
        <v>0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v>0</v>
      </c>
      <c r="BN498" s="6">
        <v>0</v>
      </c>
      <c r="BO498" s="6">
        <v>0</v>
      </c>
      <c r="BP498" s="6">
        <v>0</v>
      </c>
      <c r="BQ498" s="6">
        <v>0</v>
      </c>
      <c r="BR498" s="6">
        <v>0</v>
      </c>
      <c r="BS498" s="6">
        <v>0</v>
      </c>
      <c r="BT498" s="6">
        <v>0</v>
      </c>
      <c r="BU498" s="6">
        <v>0</v>
      </c>
      <c r="BV498" s="6">
        <v>0</v>
      </c>
      <c r="BW498" s="6">
        <v>0</v>
      </c>
      <c r="BX498" s="6">
        <v>0</v>
      </c>
      <c r="BY498" s="6">
        <v>0</v>
      </c>
      <c r="BZ498" s="6">
        <v>0</v>
      </c>
      <c r="CA498" s="6">
        <v>0</v>
      </c>
      <c r="CB498" s="6">
        <v>0</v>
      </c>
      <c r="CC498" s="6">
        <v>0</v>
      </c>
      <c r="CD498" s="6">
        <v>0</v>
      </c>
      <c r="CE498">
        <f>0</f>
        <v>0</v>
      </c>
      <c r="CF498">
        <v>0</v>
      </c>
    </row>
    <row r="499" spans="1:84" x14ac:dyDescent="0.25">
      <c r="A499" s="4" t="s">
        <v>694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>
        <v>0</v>
      </c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>
        <v>0</v>
      </c>
      <c r="AR499" t="s">
        <v>694</v>
      </c>
      <c r="AS499" s="6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v>0</v>
      </c>
      <c r="BN499" s="6">
        <v>0</v>
      </c>
      <c r="BO499" s="6">
        <v>0</v>
      </c>
      <c r="BP499" s="6">
        <v>0</v>
      </c>
      <c r="BQ499" s="6">
        <v>0</v>
      </c>
      <c r="BR499" s="6">
        <v>0</v>
      </c>
      <c r="BS499" s="6">
        <v>0</v>
      </c>
      <c r="BT499" s="6">
        <v>0</v>
      </c>
      <c r="BU499" s="6">
        <v>0</v>
      </c>
      <c r="BV499" s="6">
        <v>0</v>
      </c>
      <c r="BW499" s="6">
        <v>0</v>
      </c>
      <c r="BX499" s="6">
        <v>0</v>
      </c>
      <c r="BY499" s="6">
        <v>0</v>
      </c>
      <c r="BZ499" s="6">
        <v>0</v>
      </c>
      <c r="CA499" s="6">
        <v>0</v>
      </c>
      <c r="CB499" s="6">
        <v>0</v>
      </c>
      <c r="CC499" s="6">
        <v>0</v>
      </c>
      <c r="CD499" s="6">
        <v>0</v>
      </c>
      <c r="CE499">
        <f>0</f>
        <v>0</v>
      </c>
      <c r="CF499">
        <v>0</v>
      </c>
    </row>
    <row r="500" spans="1:84" x14ac:dyDescent="0.25">
      <c r="A500" s="4" t="s">
        <v>693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>
        <v>0</v>
      </c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>
        <v>0</v>
      </c>
      <c r="AR500" t="s">
        <v>693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v>0</v>
      </c>
      <c r="BN500" s="6">
        <v>0</v>
      </c>
      <c r="BO500" s="6">
        <v>0</v>
      </c>
      <c r="BP500" s="6">
        <v>0</v>
      </c>
      <c r="BQ500" s="6">
        <v>0</v>
      </c>
      <c r="BR500" s="6">
        <v>0</v>
      </c>
      <c r="BS500" s="6">
        <v>0</v>
      </c>
      <c r="BT500" s="6">
        <v>0</v>
      </c>
      <c r="BU500" s="6">
        <v>0</v>
      </c>
      <c r="BV500" s="6">
        <v>0</v>
      </c>
      <c r="BW500" s="6">
        <v>0</v>
      </c>
      <c r="BX500" s="6">
        <v>0</v>
      </c>
      <c r="BY500" s="6">
        <v>0</v>
      </c>
      <c r="BZ500" s="6">
        <v>0</v>
      </c>
      <c r="CA500" s="6">
        <v>0</v>
      </c>
      <c r="CB500" s="6">
        <v>0</v>
      </c>
      <c r="CC500" s="6">
        <v>0</v>
      </c>
      <c r="CD500" s="6">
        <v>0</v>
      </c>
      <c r="CE500">
        <f>0</f>
        <v>0</v>
      </c>
      <c r="CF500">
        <v>0</v>
      </c>
    </row>
    <row r="501" spans="1:84" x14ac:dyDescent="0.25">
      <c r="A501" s="4" t="s">
        <v>696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>
        <v>0</v>
      </c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>
        <v>0</v>
      </c>
      <c r="AR501" t="s">
        <v>696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v>0</v>
      </c>
      <c r="BN501" s="6">
        <v>0</v>
      </c>
      <c r="BO501" s="6">
        <v>0</v>
      </c>
      <c r="BP501" s="6">
        <v>0</v>
      </c>
      <c r="BQ501" s="6">
        <v>0</v>
      </c>
      <c r="BR501" s="6">
        <v>0</v>
      </c>
      <c r="BS501" s="6">
        <v>0</v>
      </c>
      <c r="BT501" s="6">
        <v>0</v>
      </c>
      <c r="BU501" s="6">
        <v>0</v>
      </c>
      <c r="BV501" s="6">
        <v>0</v>
      </c>
      <c r="BW501" s="6">
        <v>0</v>
      </c>
      <c r="BX501" s="6">
        <v>0</v>
      </c>
      <c r="BY501" s="6">
        <v>0</v>
      </c>
      <c r="BZ501" s="6">
        <v>0</v>
      </c>
      <c r="CA501" s="6">
        <v>0</v>
      </c>
      <c r="CB501" s="6">
        <v>0</v>
      </c>
      <c r="CC501" s="6">
        <v>0</v>
      </c>
      <c r="CD501" s="6">
        <v>0</v>
      </c>
      <c r="CE501">
        <f>0</f>
        <v>0</v>
      </c>
      <c r="CF501">
        <v>0</v>
      </c>
    </row>
    <row r="502" spans="1:84" x14ac:dyDescent="0.25">
      <c r="A502" s="4" t="s">
        <v>695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>
        <v>0</v>
      </c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>
        <v>0</v>
      </c>
      <c r="AR502" t="s">
        <v>695</v>
      </c>
      <c r="AS502" s="6">
        <v>0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0</v>
      </c>
      <c r="AZ502" s="6"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v>0</v>
      </c>
      <c r="BN502" s="6">
        <v>0</v>
      </c>
      <c r="BO502" s="6">
        <v>0</v>
      </c>
      <c r="BP502" s="6">
        <v>0</v>
      </c>
      <c r="BQ502" s="6">
        <v>0</v>
      </c>
      <c r="BR502" s="6">
        <v>0</v>
      </c>
      <c r="BS502" s="6">
        <v>0</v>
      </c>
      <c r="BT502" s="6">
        <v>0</v>
      </c>
      <c r="BU502" s="6">
        <v>0</v>
      </c>
      <c r="BV502" s="6">
        <v>0</v>
      </c>
      <c r="BW502" s="6">
        <v>0</v>
      </c>
      <c r="BX502" s="6">
        <v>0</v>
      </c>
      <c r="BY502" s="6">
        <v>0</v>
      </c>
      <c r="BZ502" s="6">
        <v>0</v>
      </c>
      <c r="CA502" s="6">
        <v>0</v>
      </c>
      <c r="CB502" s="6">
        <v>0</v>
      </c>
      <c r="CC502" s="6">
        <v>0</v>
      </c>
      <c r="CD502" s="6">
        <v>0</v>
      </c>
      <c r="CE502">
        <f>0</f>
        <v>0</v>
      </c>
      <c r="CF502">
        <v>0</v>
      </c>
    </row>
    <row r="503" spans="1:84" x14ac:dyDescent="0.25">
      <c r="A503" s="4" t="s">
        <v>698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>
        <v>0</v>
      </c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>
        <v>0</v>
      </c>
      <c r="AR503" t="s">
        <v>698</v>
      </c>
      <c r="AS503" s="6">
        <v>0</v>
      </c>
      <c r="AT503" s="6">
        <v>0</v>
      </c>
      <c r="AU503" s="6">
        <v>0</v>
      </c>
      <c r="AV503" s="6">
        <v>0</v>
      </c>
      <c r="AW503" s="6">
        <v>0</v>
      </c>
      <c r="AX503" s="6">
        <v>0</v>
      </c>
      <c r="AY503" s="6">
        <v>0</v>
      </c>
      <c r="AZ503" s="6"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v>0</v>
      </c>
      <c r="BN503" s="6">
        <v>0</v>
      </c>
      <c r="BO503" s="6">
        <v>0</v>
      </c>
      <c r="BP503" s="6">
        <v>0</v>
      </c>
      <c r="BQ503" s="6">
        <v>0</v>
      </c>
      <c r="BR503" s="6">
        <v>0</v>
      </c>
      <c r="BS503" s="6">
        <v>0</v>
      </c>
      <c r="BT503" s="6">
        <v>0</v>
      </c>
      <c r="BU503" s="6">
        <v>0</v>
      </c>
      <c r="BV503" s="6">
        <v>0</v>
      </c>
      <c r="BW503" s="6">
        <v>0</v>
      </c>
      <c r="BX503" s="6">
        <v>0</v>
      </c>
      <c r="BY503" s="6">
        <v>0</v>
      </c>
      <c r="BZ503" s="6">
        <v>0</v>
      </c>
      <c r="CA503" s="6">
        <v>0</v>
      </c>
      <c r="CB503" s="6">
        <v>0</v>
      </c>
      <c r="CC503" s="6">
        <v>0</v>
      </c>
      <c r="CD503" s="6">
        <v>0</v>
      </c>
      <c r="CE503">
        <f>0</f>
        <v>0</v>
      </c>
      <c r="CF503">
        <v>0</v>
      </c>
    </row>
    <row r="504" spans="1:84" x14ac:dyDescent="0.25">
      <c r="A504" s="4" t="s">
        <v>697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>
        <v>0</v>
      </c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>
        <v>0</v>
      </c>
      <c r="AR504" t="s">
        <v>697</v>
      </c>
      <c r="AS504" s="6">
        <v>0</v>
      </c>
      <c r="AT504" s="6">
        <v>0</v>
      </c>
      <c r="AU504" s="6">
        <v>0</v>
      </c>
      <c r="AV504" s="6">
        <v>0</v>
      </c>
      <c r="AW504" s="6">
        <v>0</v>
      </c>
      <c r="AX504" s="6">
        <v>0</v>
      </c>
      <c r="AY504" s="6">
        <v>0</v>
      </c>
      <c r="AZ504" s="6"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v>0</v>
      </c>
      <c r="BN504" s="6">
        <v>0</v>
      </c>
      <c r="BO504" s="6">
        <v>0</v>
      </c>
      <c r="BP504" s="6">
        <v>0</v>
      </c>
      <c r="BQ504" s="6">
        <v>0</v>
      </c>
      <c r="BR504" s="6">
        <v>0</v>
      </c>
      <c r="BS504" s="6">
        <v>0</v>
      </c>
      <c r="BT504" s="6">
        <v>0</v>
      </c>
      <c r="BU504" s="6">
        <v>0</v>
      </c>
      <c r="BV504" s="6">
        <v>0</v>
      </c>
      <c r="BW504" s="6">
        <v>0</v>
      </c>
      <c r="BX504" s="6">
        <v>0</v>
      </c>
      <c r="BY504" s="6">
        <v>0</v>
      </c>
      <c r="BZ504" s="6">
        <v>0</v>
      </c>
      <c r="CA504" s="6">
        <v>0</v>
      </c>
      <c r="CB504" s="6">
        <v>0</v>
      </c>
      <c r="CC504" s="6">
        <v>0</v>
      </c>
      <c r="CD504" s="6">
        <v>0</v>
      </c>
      <c r="CE504">
        <f>0</f>
        <v>0</v>
      </c>
      <c r="CF504">
        <v>0</v>
      </c>
    </row>
    <row r="505" spans="1:84" x14ac:dyDescent="0.25">
      <c r="A505" s="4" t="s">
        <v>701</v>
      </c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>
        <v>0</v>
      </c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>
        <v>0</v>
      </c>
      <c r="AR505" t="s">
        <v>701</v>
      </c>
      <c r="AS505" s="6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v>0</v>
      </c>
      <c r="BN505" s="6">
        <v>0</v>
      </c>
      <c r="BO505" s="6">
        <v>0</v>
      </c>
      <c r="BP505" s="6">
        <v>0</v>
      </c>
      <c r="BQ505" s="6">
        <v>0</v>
      </c>
      <c r="BR505" s="6">
        <v>0</v>
      </c>
      <c r="BS505" s="6">
        <v>0</v>
      </c>
      <c r="BT505" s="6">
        <v>0</v>
      </c>
      <c r="BU505" s="6">
        <v>0</v>
      </c>
      <c r="BV505" s="6">
        <v>0</v>
      </c>
      <c r="BW505" s="6">
        <v>0</v>
      </c>
      <c r="BX505" s="6">
        <v>0</v>
      </c>
      <c r="BY505" s="6">
        <v>0</v>
      </c>
      <c r="BZ505" s="6">
        <v>0</v>
      </c>
      <c r="CA505" s="6">
        <v>0</v>
      </c>
      <c r="CB505" s="6">
        <v>0</v>
      </c>
      <c r="CC505" s="6">
        <v>0</v>
      </c>
      <c r="CD505" s="6">
        <v>0</v>
      </c>
      <c r="CE505">
        <f>0</f>
        <v>0</v>
      </c>
      <c r="CF505">
        <v>0</v>
      </c>
    </row>
    <row r="506" spans="1:84" x14ac:dyDescent="0.25">
      <c r="A506" s="4" t="s">
        <v>700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>
        <v>0</v>
      </c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>
        <v>0</v>
      </c>
      <c r="AR506" t="s">
        <v>700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v>0</v>
      </c>
      <c r="BN506" s="6">
        <v>0</v>
      </c>
      <c r="BO506" s="6">
        <v>0</v>
      </c>
      <c r="BP506" s="6">
        <v>0</v>
      </c>
      <c r="BQ506" s="6">
        <v>0</v>
      </c>
      <c r="BR506" s="6">
        <v>0</v>
      </c>
      <c r="BS506" s="6">
        <v>0</v>
      </c>
      <c r="BT506" s="6">
        <v>0</v>
      </c>
      <c r="BU506" s="6">
        <v>0</v>
      </c>
      <c r="BV506" s="6">
        <v>0</v>
      </c>
      <c r="BW506" s="6">
        <v>0</v>
      </c>
      <c r="BX506" s="6">
        <v>0</v>
      </c>
      <c r="BY506" s="6">
        <v>0</v>
      </c>
      <c r="BZ506" s="6">
        <v>0</v>
      </c>
      <c r="CA506" s="6">
        <v>0</v>
      </c>
      <c r="CB506" s="6">
        <v>0</v>
      </c>
      <c r="CC506" s="6">
        <v>0</v>
      </c>
      <c r="CD506" s="6">
        <v>0</v>
      </c>
      <c r="CE506">
        <f>0</f>
        <v>0</v>
      </c>
      <c r="CF506">
        <v>0</v>
      </c>
    </row>
    <row r="507" spans="1:84" x14ac:dyDescent="0.25">
      <c r="A507" s="4" t="s">
        <v>704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>
        <v>0</v>
      </c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>
        <v>0</v>
      </c>
      <c r="AR507" t="s">
        <v>704</v>
      </c>
      <c r="AS507" s="6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6"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v>0</v>
      </c>
      <c r="BN507" s="6">
        <v>0</v>
      </c>
      <c r="BO507" s="6">
        <v>0</v>
      </c>
      <c r="BP507" s="6">
        <v>0</v>
      </c>
      <c r="BQ507" s="6">
        <v>0</v>
      </c>
      <c r="BR507" s="6">
        <v>0</v>
      </c>
      <c r="BS507" s="6">
        <v>0</v>
      </c>
      <c r="BT507" s="6">
        <v>0</v>
      </c>
      <c r="BU507" s="6">
        <v>0</v>
      </c>
      <c r="BV507" s="6">
        <v>0</v>
      </c>
      <c r="BW507" s="6">
        <v>0</v>
      </c>
      <c r="BX507" s="6">
        <v>0</v>
      </c>
      <c r="BY507" s="6">
        <v>0</v>
      </c>
      <c r="BZ507" s="6">
        <v>0</v>
      </c>
      <c r="CA507" s="6">
        <v>0</v>
      </c>
      <c r="CB507" s="6">
        <v>0</v>
      </c>
      <c r="CC507" s="6">
        <v>0</v>
      </c>
      <c r="CD507" s="6">
        <v>0</v>
      </c>
      <c r="CE507">
        <f>0</f>
        <v>0</v>
      </c>
      <c r="CF507">
        <v>0</v>
      </c>
    </row>
    <row r="508" spans="1:84" x14ac:dyDescent="0.25">
      <c r="A508" s="4" t="s">
        <v>703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>
        <v>0</v>
      </c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>
        <v>0</v>
      </c>
      <c r="AR508" t="s">
        <v>703</v>
      </c>
      <c r="AS508" s="6">
        <v>0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6"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v>0</v>
      </c>
      <c r="BN508" s="6">
        <v>0</v>
      </c>
      <c r="BO508" s="6">
        <v>0</v>
      </c>
      <c r="BP508" s="6">
        <v>0</v>
      </c>
      <c r="BQ508" s="6">
        <v>0</v>
      </c>
      <c r="BR508" s="6">
        <v>0</v>
      </c>
      <c r="BS508" s="6">
        <v>0</v>
      </c>
      <c r="BT508" s="6">
        <v>0</v>
      </c>
      <c r="BU508" s="6">
        <v>0</v>
      </c>
      <c r="BV508" s="6">
        <v>0</v>
      </c>
      <c r="BW508" s="6">
        <v>0</v>
      </c>
      <c r="BX508" s="6">
        <v>0</v>
      </c>
      <c r="BY508" s="6">
        <v>0</v>
      </c>
      <c r="BZ508" s="6">
        <v>0</v>
      </c>
      <c r="CA508" s="6">
        <v>0</v>
      </c>
      <c r="CB508" s="6">
        <v>0</v>
      </c>
      <c r="CC508" s="6">
        <v>0</v>
      </c>
      <c r="CD508" s="6">
        <v>0</v>
      </c>
      <c r="CE508">
        <f>0</f>
        <v>0</v>
      </c>
      <c r="CF508">
        <v>0</v>
      </c>
    </row>
    <row r="509" spans="1:84" x14ac:dyDescent="0.25">
      <c r="A509" s="4" t="s">
        <v>702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>
        <v>22300.971000000001</v>
      </c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>
        <v>22300.971000000001</v>
      </c>
      <c r="AR509" t="s">
        <v>702</v>
      </c>
      <c r="AS509" s="6">
        <f t="shared" ref="AS509:BP509" si="504">(0)/22300.971</f>
        <v>0</v>
      </c>
      <c r="AT509" s="6">
        <f t="shared" si="504"/>
        <v>0</v>
      </c>
      <c r="AU509" s="6">
        <f t="shared" si="504"/>
        <v>0</v>
      </c>
      <c r="AV509" s="6">
        <f t="shared" si="504"/>
        <v>0</v>
      </c>
      <c r="AW509" s="6">
        <f t="shared" si="504"/>
        <v>0</v>
      </c>
      <c r="AX509" s="6">
        <f t="shared" si="504"/>
        <v>0</v>
      </c>
      <c r="AY509" s="6">
        <f t="shared" si="504"/>
        <v>0</v>
      </c>
      <c r="AZ509" s="6">
        <f t="shared" si="504"/>
        <v>0</v>
      </c>
      <c r="BA509" s="6">
        <f t="shared" si="504"/>
        <v>0</v>
      </c>
      <c r="BB509" s="6">
        <f t="shared" si="504"/>
        <v>0</v>
      </c>
      <c r="BC509" s="6">
        <f t="shared" si="504"/>
        <v>0</v>
      </c>
      <c r="BD509" s="6">
        <f t="shared" si="504"/>
        <v>0</v>
      </c>
      <c r="BE509" s="6">
        <f t="shared" si="504"/>
        <v>0</v>
      </c>
      <c r="BF509" s="6">
        <f t="shared" si="504"/>
        <v>0</v>
      </c>
      <c r="BG509" s="6">
        <f t="shared" si="504"/>
        <v>0</v>
      </c>
      <c r="BH509" s="6">
        <f t="shared" si="504"/>
        <v>0</v>
      </c>
      <c r="BI509" s="6">
        <f t="shared" si="504"/>
        <v>0</v>
      </c>
      <c r="BJ509" s="6">
        <f t="shared" si="504"/>
        <v>0</v>
      </c>
      <c r="BK509" s="6">
        <f t="shared" si="504"/>
        <v>0</v>
      </c>
      <c r="BL509" s="6">
        <f t="shared" si="504"/>
        <v>0</v>
      </c>
      <c r="BM509" s="6">
        <f t="shared" si="504"/>
        <v>0</v>
      </c>
      <c r="BN509" s="6">
        <f t="shared" si="504"/>
        <v>0</v>
      </c>
      <c r="BO509" s="6">
        <f t="shared" si="504"/>
        <v>0</v>
      </c>
      <c r="BP509" s="6">
        <f t="shared" si="504"/>
        <v>0</v>
      </c>
      <c r="BQ509" s="6">
        <v>1</v>
      </c>
      <c r="BR509" s="6">
        <f t="shared" ref="BR509:CD509" si="505">(0)/22300.971</f>
        <v>0</v>
      </c>
      <c r="BS509" s="6">
        <f t="shared" si="505"/>
        <v>0</v>
      </c>
      <c r="BT509" s="6">
        <f t="shared" si="505"/>
        <v>0</v>
      </c>
      <c r="BU509" s="6">
        <f t="shared" si="505"/>
        <v>0</v>
      </c>
      <c r="BV509" s="6">
        <f t="shared" si="505"/>
        <v>0</v>
      </c>
      <c r="BW509" s="6">
        <f t="shared" si="505"/>
        <v>0</v>
      </c>
      <c r="BX509" s="6">
        <f t="shared" si="505"/>
        <v>0</v>
      </c>
      <c r="BY509" s="6">
        <f t="shared" si="505"/>
        <v>0</v>
      </c>
      <c r="BZ509" s="6">
        <f t="shared" si="505"/>
        <v>0</v>
      </c>
      <c r="CA509" s="6">
        <f t="shared" si="505"/>
        <v>0</v>
      </c>
      <c r="CB509" s="6">
        <f t="shared" si="505"/>
        <v>0</v>
      </c>
      <c r="CC509" s="6">
        <f t="shared" si="505"/>
        <v>0</v>
      </c>
      <c r="CD509" s="6">
        <f t="shared" si="505"/>
        <v>0</v>
      </c>
      <c r="CE509">
        <f>0</f>
        <v>0</v>
      </c>
      <c r="CF509">
        <v>22300.971000000001</v>
      </c>
    </row>
    <row r="510" spans="1:84" x14ac:dyDescent="0.25">
      <c r="A510" s="4" t="s">
        <v>713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>
        <v>0</v>
      </c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>
        <v>0</v>
      </c>
      <c r="AR510" t="s">
        <v>713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v>0</v>
      </c>
      <c r="BN510" s="6">
        <v>0</v>
      </c>
      <c r="BO510" s="6">
        <v>0</v>
      </c>
      <c r="BP510" s="6">
        <v>0</v>
      </c>
      <c r="BQ510" s="6">
        <v>0</v>
      </c>
      <c r="BR510" s="6">
        <v>0</v>
      </c>
      <c r="BS510" s="6">
        <v>0</v>
      </c>
      <c r="BT510" s="6">
        <v>0</v>
      </c>
      <c r="BU510" s="6">
        <v>0</v>
      </c>
      <c r="BV510" s="6">
        <v>0</v>
      </c>
      <c r="BW510" s="6">
        <v>0</v>
      </c>
      <c r="BX510" s="6">
        <v>0</v>
      </c>
      <c r="BY510" s="6">
        <v>0</v>
      </c>
      <c r="BZ510" s="6">
        <v>0</v>
      </c>
      <c r="CA510" s="6">
        <v>0</v>
      </c>
      <c r="CB510" s="6">
        <v>0</v>
      </c>
      <c r="CC510" s="6">
        <v>0</v>
      </c>
      <c r="CD510" s="6">
        <v>0</v>
      </c>
      <c r="CE510">
        <f>0</f>
        <v>0</v>
      </c>
      <c r="CF510">
        <v>0</v>
      </c>
    </row>
    <row r="511" spans="1:84" x14ac:dyDescent="0.25">
      <c r="A511" s="4" t="s">
        <v>706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>
        <v>0</v>
      </c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>
        <v>0</v>
      </c>
      <c r="AR511" t="s">
        <v>706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v>0</v>
      </c>
      <c r="BN511" s="6">
        <v>0</v>
      </c>
      <c r="BO511" s="6">
        <v>0</v>
      </c>
      <c r="BP511" s="6">
        <v>0</v>
      </c>
      <c r="BQ511" s="6">
        <v>0</v>
      </c>
      <c r="BR511" s="6">
        <v>0</v>
      </c>
      <c r="BS511" s="6">
        <v>0</v>
      </c>
      <c r="BT511" s="6">
        <v>0</v>
      </c>
      <c r="BU511" s="6">
        <v>0</v>
      </c>
      <c r="BV511" s="6">
        <v>0</v>
      </c>
      <c r="BW511" s="6">
        <v>0</v>
      </c>
      <c r="BX511" s="6">
        <v>0</v>
      </c>
      <c r="BY511" s="6">
        <v>0</v>
      </c>
      <c r="BZ511" s="6">
        <v>0</v>
      </c>
      <c r="CA511" s="6">
        <v>0</v>
      </c>
      <c r="CB511" s="6">
        <v>0</v>
      </c>
      <c r="CC511" s="6">
        <v>0</v>
      </c>
      <c r="CD511" s="6">
        <v>0</v>
      </c>
      <c r="CE511">
        <f>0</f>
        <v>0</v>
      </c>
      <c r="CF511">
        <v>0</v>
      </c>
    </row>
    <row r="512" spans="1:84" x14ac:dyDescent="0.25">
      <c r="A512" s="4" t="s">
        <v>705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>
        <v>0</v>
      </c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>
        <v>0</v>
      </c>
      <c r="AR512" t="s">
        <v>705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v>0</v>
      </c>
      <c r="BN512" s="6">
        <v>0</v>
      </c>
      <c r="BO512" s="6">
        <v>0</v>
      </c>
      <c r="BP512" s="6">
        <v>0</v>
      </c>
      <c r="BQ512" s="6">
        <v>0</v>
      </c>
      <c r="BR512" s="6">
        <v>0</v>
      </c>
      <c r="BS512" s="6">
        <v>0</v>
      </c>
      <c r="BT512" s="6">
        <v>0</v>
      </c>
      <c r="BU512" s="6">
        <v>0</v>
      </c>
      <c r="BV512" s="6">
        <v>0</v>
      </c>
      <c r="BW512" s="6">
        <v>0</v>
      </c>
      <c r="BX512" s="6">
        <v>0</v>
      </c>
      <c r="BY512" s="6">
        <v>0</v>
      </c>
      <c r="BZ512" s="6">
        <v>0</v>
      </c>
      <c r="CA512" s="6">
        <v>0</v>
      </c>
      <c r="CB512" s="6">
        <v>0</v>
      </c>
      <c r="CC512" s="6">
        <v>0</v>
      </c>
      <c r="CD512" s="6">
        <v>0</v>
      </c>
      <c r="CE512">
        <f>0</f>
        <v>0</v>
      </c>
      <c r="CF512">
        <v>0</v>
      </c>
    </row>
    <row r="513" spans="1:84" x14ac:dyDescent="0.25">
      <c r="A513" s="4" t="s">
        <v>708</v>
      </c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>
        <v>0</v>
      </c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>
        <v>0</v>
      </c>
      <c r="AR513" t="s">
        <v>708</v>
      </c>
      <c r="AS513" s="6">
        <v>0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6"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v>0</v>
      </c>
      <c r="BN513" s="6">
        <v>0</v>
      </c>
      <c r="BO513" s="6">
        <v>0</v>
      </c>
      <c r="BP513" s="6">
        <v>0</v>
      </c>
      <c r="BQ513" s="6">
        <v>0</v>
      </c>
      <c r="BR513" s="6">
        <v>0</v>
      </c>
      <c r="BS513" s="6">
        <v>0</v>
      </c>
      <c r="BT513" s="6">
        <v>0</v>
      </c>
      <c r="BU513" s="6">
        <v>0</v>
      </c>
      <c r="BV513" s="6">
        <v>0</v>
      </c>
      <c r="BW513" s="6">
        <v>0</v>
      </c>
      <c r="BX513" s="6">
        <v>0</v>
      </c>
      <c r="BY513" s="6">
        <v>0</v>
      </c>
      <c r="BZ513" s="6">
        <v>0</v>
      </c>
      <c r="CA513" s="6">
        <v>0</v>
      </c>
      <c r="CB513" s="6">
        <v>0</v>
      </c>
      <c r="CC513" s="6">
        <v>0</v>
      </c>
      <c r="CD513" s="6">
        <v>0</v>
      </c>
      <c r="CE513">
        <f>0</f>
        <v>0</v>
      </c>
      <c r="CF513">
        <v>0</v>
      </c>
    </row>
    <row r="514" spans="1:84" x14ac:dyDescent="0.25">
      <c r="A514" s="4" t="s">
        <v>707</v>
      </c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>
        <v>768.99900000000002</v>
      </c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>
        <v>768.99900000000002</v>
      </c>
      <c r="AR514" t="s">
        <v>707</v>
      </c>
      <c r="AS514" s="6">
        <f t="shared" ref="AS514:BP514" si="506">(0)/768.999</f>
        <v>0</v>
      </c>
      <c r="AT514" s="6">
        <f t="shared" si="506"/>
        <v>0</v>
      </c>
      <c r="AU514" s="6">
        <f t="shared" si="506"/>
        <v>0</v>
      </c>
      <c r="AV514" s="6">
        <f t="shared" si="506"/>
        <v>0</v>
      </c>
      <c r="AW514" s="6">
        <f t="shared" si="506"/>
        <v>0</v>
      </c>
      <c r="AX514" s="6">
        <f t="shared" si="506"/>
        <v>0</v>
      </c>
      <c r="AY514" s="6">
        <f t="shared" si="506"/>
        <v>0</v>
      </c>
      <c r="AZ514" s="6">
        <f t="shared" si="506"/>
        <v>0</v>
      </c>
      <c r="BA514" s="6">
        <f t="shared" si="506"/>
        <v>0</v>
      </c>
      <c r="BB514" s="6">
        <f t="shared" si="506"/>
        <v>0</v>
      </c>
      <c r="BC514" s="6">
        <f t="shared" si="506"/>
        <v>0</v>
      </c>
      <c r="BD514" s="6">
        <f t="shared" si="506"/>
        <v>0</v>
      </c>
      <c r="BE514" s="6">
        <f t="shared" si="506"/>
        <v>0</v>
      </c>
      <c r="BF514" s="6">
        <f t="shared" si="506"/>
        <v>0</v>
      </c>
      <c r="BG514" s="6">
        <f t="shared" si="506"/>
        <v>0</v>
      </c>
      <c r="BH514" s="6">
        <f t="shared" si="506"/>
        <v>0</v>
      </c>
      <c r="BI514" s="6">
        <f t="shared" si="506"/>
        <v>0</v>
      </c>
      <c r="BJ514" s="6">
        <f t="shared" si="506"/>
        <v>0</v>
      </c>
      <c r="BK514" s="6">
        <f t="shared" si="506"/>
        <v>0</v>
      </c>
      <c r="BL514" s="6">
        <f t="shared" si="506"/>
        <v>0</v>
      </c>
      <c r="BM514" s="6">
        <f t="shared" si="506"/>
        <v>0</v>
      </c>
      <c r="BN514" s="6">
        <f t="shared" si="506"/>
        <v>0</v>
      </c>
      <c r="BO514" s="6">
        <f t="shared" si="506"/>
        <v>0</v>
      </c>
      <c r="BP514" s="6">
        <f t="shared" si="506"/>
        <v>0</v>
      </c>
      <c r="BQ514" s="6">
        <v>1</v>
      </c>
      <c r="BR514" s="6">
        <f t="shared" ref="BR514:CD514" si="507">(0)/768.999</f>
        <v>0</v>
      </c>
      <c r="BS514" s="6">
        <f t="shared" si="507"/>
        <v>0</v>
      </c>
      <c r="BT514" s="6">
        <f t="shared" si="507"/>
        <v>0</v>
      </c>
      <c r="BU514" s="6">
        <f t="shared" si="507"/>
        <v>0</v>
      </c>
      <c r="BV514" s="6">
        <f t="shared" si="507"/>
        <v>0</v>
      </c>
      <c r="BW514" s="6">
        <f t="shared" si="507"/>
        <v>0</v>
      </c>
      <c r="BX514" s="6">
        <f t="shared" si="507"/>
        <v>0</v>
      </c>
      <c r="BY514" s="6">
        <f t="shared" si="507"/>
        <v>0</v>
      </c>
      <c r="BZ514" s="6">
        <f t="shared" si="507"/>
        <v>0</v>
      </c>
      <c r="CA514" s="6">
        <f t="shared" si="507"/>
        <v>0</v>
      </c>
      <c r="CB514" s="6">
        <f t="shared" si="507"/>
        <v>0</v>
      </c>
      <c r="CC514" s="6">
        <f t="shared" si="507"/>
        <v>0</v>
      </c>
      <c r="CD514" s="6">
        <f t="shared" si="507"/>
        <v>0</v>
      </c>
      <c r="CE514">
        <f>0</f>
        <v>0</v>
      </c>
      <c r="CF514">
        <v>768.99900000000002</v>
      </c>
    </row>
    <row r="515" spans="1:84" x14ac:dyDescent="0.25">
      <c r="A515" s="4" t="s">
        <v>710</v>
      </c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>
        <v>0</v>
      </c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>
        <v>0</v>
      </c>
      <c r="AR515" t="s">
        <v>710</v>
      </c>
      <c r="AS515" s="6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v>0</v>
      </c>
      <c r="BN515" s="6">
        <v>0</v>
      </c>
      <c r="BO515" s="6">
        <v>0</v>
      </c>
      <c r="BP515" s="6">
        <v>0</v>
      </c>
      <c r="BQ515" s="6">
        <v>0</v>
      </c>
      <c r="BR515" s="6">
        <v>0</v>
      </c>
      <c r="BS515" s="6">
        <v>0</v>
      </c>
      <c r="BT515" s="6">
        <v>0</v>
      </c>
      <c r="BU515" s="6">
        <v>0</v>
      </c>
      <c r="BV515" s="6">
        <v>0</v>
      </c>
      <c r="BW515" s="6">
        <v>0</v>
      </c>
      <c r="BX515" s="6">
        <v>0</v>
      </c>
      <c r="BY515" s="6">
        <v>0</v>
      </c>
      <c r="BZ515" s="6">
        <v>0</v>
      </c>
      <c r="CA515" s="6">
        <v>0</v>
      </c>
      <c r="CB515" s="6">
        <v>0</v>
      </c>
      <c r="CC515" s="6">
        <v>0</v>
      </c>
      <c r="CD515" s="6">
        <v>0</v>
      </c>
      <c r="CE515">
        <f>0</f>
        <v>0</v>
      </c>
      <c r="CF515">
        <v>0</v>
      </c>
    </row>
    <row r="516" spans="1:84" x14ac:dyDescent="0.25">
      <c r="A516" s="4" t="s">
        <v>709</v>
      </c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>
        <v>0</v>
      </c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>
        <v>0</v>
      </c>
      <c r="AR516" t="s">
        <v>709</v>
      </c>
      <c r="AS516" s="6">
        <v>0</v>
      </c>
      <c r="AT516" s="6">
        <v>0</v>
      </c>
      <c r="AU516" s="6">
        <v>0</v>
      </c>
      <c r="AV516" s="6">
        <v>0</v>
      </c>
      <c r="AW516" s="6">
        <v>0</v>
      </c>
      <c r="AX516" s="6">
        <v>0</v>
      </c>
      <c r="AY516" s="6">
        <v>0</v>
      </c>
      <c r="AZ516" s="6"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v>0</v>
      </c>
      <c r="BN516" s="6">
        <v>0</v>
      </c>
      <c r="BO516" s="6">
        <v>0</v>
      </c>
      <c r="BP516" s="6">
        <v>0</v>
      </c>
      <c r="BQ516" s="6">
        <v>0</v>
      </c>
      <c r="BR516" s="6">
        <v>0</v>
      </c>
      <c r="BS516" s="6">
        <v>0</v>
      </c>
      <c r="BT516" s="6">
        <v>0</v>
      </c>
      <c r="BU516" s="6">
        <v>0</v>
      </c>
      <c r="BV516" s="6">
        <v>0</v>
      </c>
      <c r="BW516" s="6">
        <v>0</v>
      </c>
      <c r="BX516" s="6">
        <v>0</v>
      </c>
      <c r="BY516" s="6">
        <v>0</v>
      </c>
      <c r="BZ516" s="6">
        <v>0</v>
      </c>
      <c r="CA516" s="6">
        <v>0</v>
      </c>
      <c r="CB516" s="6">
        <v>0</v>
      </c>
      <c r="CC516" s="6">
        <v>0</v>
      </c>
      <c r="CD516" s="6">
        <v>0</v>
      </c>
      <c r="CE516">
        <f>0</f>
        <v>0</v>
      </c>
      <c r="CF516">
        <v>0</v>
      </c>
    </row>
    <row r="517" spans="1:84" x14ac:dyDescent="0.25">
      <c r="A517" s="4" t="s">
        <v>712</v>
      </c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>
        <v>0</v>
      </c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>
        <v>0</v>
      </c>
      <c r="AR517" t="s">
        <v>712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v>0</v>
      </c>
      <c r="BN517" s="6">
        <v>0</v>
      </c>
      <c r="BO517" s="6">
        <v>0</v>
      </c>
      <c r="BP517" s="6">
        <v>0</v>
      </c>
      <c r="BQ517" s="6">
        <v>0</v>
      </c>
      <c r="BR517" s="6">
        <v>0</v>
      </c>
      <c r="BS517" s="6">
        <v>0</v>
      </c>
      <c r="BT517" s="6">
        <v>0</v>
      </c>
      <c r="BU517" s="6">
        <v>0</v>
      </c>
      <c r="BV517" s="6">
        <v>0</v>
      </c>
      <c r="BW517" s="6">
        <v>0</v>
      </c>
      <c r="BX517" s="6">
        <v>0</v>
      </c>
      <c r="BY517" s="6">
        <v>0</v>
      </c>
      <c r="BZ517" s="6">
        <v>0</v>
      </c>
      <c r="CA517" s="6">
        <v>0</v>
      </c>
      <c r="CB517" s="6">
        <v>0</v>
      </c>
      <c r="CC517" s="6">
        <v>0</v>
      </c>
      <c r="CD517" s="6">
        <v>0</v>
      </c>
      <c r="CE517">
        <f>0</f>
        <v>0</v>
      </c>
      <c r="CF517">
        <v>0</v>
      </c>
    </row>
    <row r="518" spans="1:84" x14ac:dyDescent="0.25">
      <c r="A518" s="4" t="s">
        <v>711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>
        <v>0</v>
      </c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>
        <v>0</v>
      </c>
      <c r="AR518" t="s">
        <v>711</v>
      </c>
      <c r="AS518" s="6">
        <v>0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0</v>
      </c>
      <c r="AZ518" s="6"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v>0</v>
      </c>
      <c r="BN518" s="6">
        <v>0</v>
      </c>
      <c r="BO518" s="6">
        <v>0</v>
      </c>
      <c r="BP518" s="6">
        <v>0</v>
      </c>
      <c r="BQ518" s="6">
        <v>0</v>
      </c>
      <c r="BR518" s="6">
        <v>0</v>
      </c>
      <c r="BS518" s="6">
        <v>0</v>
      </c>
      <c r="BT518" s="6">
        <v>0</v>
      </c>
      <c r="BU518" s="6">
        <v>0</v>
      </c>
      <c r="BV518" s="6">
        <v>0</v>
      </c>
      <c r="BW518" s="6">
        <v>0</v>
      </c>
      <c r="BX518" s="6">
        <v>0</v>
      </c>
      <c r="BY518" s="6">
        <v>0</v>
      </c>
      <c r="BZ518" s="6">
        <v>0</v>
      </c>
      <c r="CA518" s="6">
        <v>0</v>
      </c>
      <c r="CB518" s="6">
        <v>0</v>
      </c>
      <c r="CC518" s="6">
        <v>0</v>
      </c>
      <c r="CD518" s="6">
        <v>0</v>
      </c>
      <c r="CE518">
        <f>0</f>
        <v>0</v>
      </c>
      <c r="CF518">
        <v>0</v>
      </c>
    </row>
    <row r="519" spans="1:84" x14ac:dyDescent="0.25">
      <c r="A519" s="4" t="s">
        <v>715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>
        <v>0</v>
      </c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>
        <v>0</v>
      </c>
      <c r="AR519" t="s">
        <v>715</v>
      </c>
      <c r="AS519" s="6">
        <v>0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v>0</v>
      </c>
      <c r="BN519" s="6">
        <v>0</v>
      </c>
      <c r="BO519" s="6">
        <v>0</v>
      </c>
      <c r="BP519" s="6">
        <v>0</v>
      </c>
      <c r="BQ519" s="6">
        <v>0</v>
      </c>
      <c r="BR519" s="6">
        <v>0</v>
      </c>
      <c r="BS519" s="6">
        <v>0</v>
      </c>
      <c r="BT519" s="6">
        <v>0</v>
      </c>
      <c r="BU519" s="6">
        <v>0</v>
      </c>
      <c r="BV519" s="6">
        <v>0</v>
      </c>
      <c r="BW519" s="6">
        <v>0</v>
      </c>
      <c r="BX519" s="6">
        <v>0</v>
      </c>
      <c r="BY519" s="6">
        <v>0</v>
      </c>
      <c r="BZ519" s="6">
        <v>0</v>
      </c>
      <c r="CA519" s="6">
        <v>0</v>
      </c>
      <c r="CB519" s="6">
        <v>0</v>
      </c>
      <c r="CC519" s="6">
        <v>0</v>
      </c>
      <c r="CD519" s="6">
        <v>0</v>
      </c>
      <c r="CE519">
        <f>0</f>
        <v>0</v>
      </c>
      <c r="CF519">
        <v>0</v>
      </c>
    </row>
    <row r="520" spans="1:84" x14ac:dyDescent="0.25">
      <c r="A520" s="4" t="s">
        <v>730</v>
      </c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>
        <v>3844.9949999999999</v>
      </c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>
        <v>3844.9949999999999</v>
      </c>
      <c r="AR520" t="s">
        <v>730</v>
      </c>
      <c r="AS520" s="6">
        <f t="shared" ref="AS520:BP520" si="508">(0)/3844.995</f>
        <v>0</v>
      </c>
      <c r="AT520" s="6">
        <f t="shared" si="508"/>
        <v>0</v>
      </c>
      <c r="AU520" s="6">
        <f t="shared" si="508"/>
        <v>0</v>
      </c>
      <c r="AV520" s="6">
        <f t="shared" si="508"/>
        <v>0</v>
      </c>
      <c r="AW520" s="6">
        <f t="shared" si="508"/>
        <v>0</v>
      </c>
      <c r="AX520" s="6">
        <f t="shared" si="508"/>
        <v>0</v>
      </c>
      <c r="AY520" s="6">
        <f t="shared" si="508"/>
        <v>0</v>
      </c>
      <c r="AZ520" s="6">
        <f t="shared" si="508"/>
        <v>0</v>
      </c>
      <c r="BA520" s="6">
        <f t="shared" si="508"/>
        <v>0</v>
      </c>
      <c r="BB520" s="6">
        <f t="shared" si="508"/>
        <v>0</v>
      </c>
      <c r="BC520" s="6">
        <f t="shared" si="508"/>
        <v>0</v>
      </c>
      <c r="BD520" s="6">
        <f t="shared" si="508"/>
        <v>0</v>
      </c>
      <c r="BE520" s="6">
        <f t="shared" si="508"/>
        <v>0</v>
      </c>
      <c r="BF520" s="6">
        <f t="shared" si="508"/>
        <v>0</v>
      </c>
      <c r="BG520" s="6">
        <f t="shared" si="508"/>
        <v>0</v>
      </c>
      <c r="BH520" s="6">
        <f t="shared" si="508"/>
        <v>0</v>
      </c>
      <c r="BI520" s="6">
        <f t="shared" si="508"/>
        <v>0</v>
      </c>
      <c r="BJ520" s="6">
        <f t="shared" si="508"/>
        <v>0</v>
      </c>
      <c r="BK520" s="6">
        <f t="shared" si="508"/>
        <v>0</v>
      </c>
      <c r="BL520" s="6">
        <f t="shared" si="508"/>
        <v>0</v>
      </c>
      <c r="BM520" s="6">
        <f t="shared" si="508"/>
        <v>0</v>
      </c>
      <c r="BN520" s="6">
        <f t="shared" si="508"/>
        <v>0</v>
      </c>
      <c r="BO520" s="6">
        <f t="shared" si="508"/>
        <v>0</v>
      </c>
      <c r="BP520" s="6">
        <f t="shared" si="508"/>
        <v>0</v>
      </c>
      <c r="BQ520" s="6">
        <v>1</v>
      </c>
      <c r="BR520" s="6">
        <f t="shared" ref="BR520:CD520" si="509">(0)/3844.995</f>
        <v>0</v>
      </c>
      <c r="BS520" s="6">
        <f t="shared" si="509"/>
        <v>0</v>
      </c>
      <c r="BT520" s="6">
        <f t="shared" si="509"/>
        <v>0</v>
      </c>
      <c r="BU520" s="6">
        <f t="shared" si="509"/>
        <v>0</v>
      </c>
      <c r="BV520" s="6">
        <f t="shared" si="509"/>
        <v>0</v>
      </c>
      <c r="BW520" s="6">
        <f t="shared" si="509"/>
        <v>0</v>
      </c>
      <c r="BX520" s="6">
        <f t="shared" si="509"/>
        <v>0</v>
      </c>
      <c r="BY520" s="6">
        <f t="shared" si="509"/>
        <v>0</v>
      </c>
      <c r="BZ520" s="6">
        <f t="shared" si="509"/>
        <v>0</v>
      </c>
      <c r="CA520" s="6">
        <f t="shared" si="509"/>
        <v>0</v>
      </c>
      <c r="CB520" s="6">
        <f t="shared" si="509"/>
        <v>0</v>
      </c>
      <c r="CC520" s="6">
        <f t="shared" si="509"/>
        <v>0</v>
      </c>
      <c r="CD520" s="6">
        <f t="shared" si="509"/>
        <v>0</v>
      </c>
      <c r="CE520">
        <f>0</f>
        <v>0</v>
      </c>
      <c r="CF520">
        <v>3844.9949999999999</v>
      </c>
    </row>
    <row r="521" spans="1:84" x14ac:dyDescent="0.25">
      <c r="A521" s="4" t="s">
        <v>717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>
        <v>0</v>
      </c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>
        <v>0</v>
      </c>
      <c r="AR521" t="s">
        <v>717</v>
      </c>
      <c r="AS521" s="6">
        <v>0</v>
      </c>
      <c r="AT521" s="6">
        <v>0</v>
      </c>
      <c r="AU521" s="6">
        <v>0</v>
      </c>
      <c r="AV521" s="6">
        <v>0</v>
      </c>
      <c r="AW521" s="6">
        <v>0</v>
      </c>
      <c r="AX521" s="6">
        <v>0</v>
      </c>
      <c r="AY521" s="6">
        <v>0</v>
      </c>
      <c r="AZ521" s="6"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v>0</v>
      </c>
      <c r="BN521" s="6">
        <v>0</v>
      </c>
      <c r="BO521" s="6">
        <v>0</v>
      </c>
      <c r="BP521" s="6">
        <v>0</v>
      </c>
      <c r="BQ521" s="6">
        <v>0</v>
      </c>
      <c r="BR521" s="6">
        <v>0</v>
      </c>
      <c r="BS521" s="6">
        <v>0</v>
      </c>
      <c r="BT521" s="6">
        <v>0</v>
      </c>
      <c r="BU521" s="6">
        <v>0</v>
      </c>
      <c r="BV521" s="6">
        <v>0</v>
      </c>
      <c r="BW521" s="6">
        <v>0</v>
      </c>
      <c r="BX521" s="6">
        <v>0</v>
      </c>
      <c r="BY521" s="6">
        <v>0</v>
      </c>
      <c r="BZ521" s="6">
        <v>0</v>
      </c>
      <c r="CA521" s="6">
        <v>0</v>
      </c>
      <c r="CB521" s="6">
        <v>0</v>
      </c>
      <c r="CC521" s="6">
        <v>0</v>
      </c>
      <c r="CD521" s="6">
        <v>0</v>
      </c>
      <c r="CE521">
        <f>0</f>
        <v>0</v>
      </c>
      <c r="CF521">
        <v>0</v>
      </c>
    </row>
    <row r="522" spans="1:84" x14ac:dyDescent="0.25">
      <c r="A522" s="4" t="s">
        <v>716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>
        <v>768.99900000000002</v>
      </c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>
        <v>768.99900000000002</v>
      </c>
      <c r="AR522" t="s">
        <v>716</v>
      </c>
      <c r="AS522" s="6">
        <f t="shared" ref="AS522:BP522" si="510">(0)/768.999</f>
        <v>0</v>
      </c>
      <c r="AT522" s="6">
        <f t="shared" si="510"/>
        <v>0</v>
      </c>
      <c r="AU522" s="6">
        <f t="shared" si="510"/>
        <v>0</v>
      </c>
      <c r="AV522" s="6">
        <f t="shared" si="510"/>
        <v>0</v>
      </c>
      <c r="AW522" s="6">
        <f t="shared" si="510"/>
        <v>0</v>
      </c>
      <c r="AX522" s="6">
        <f t="shared" si="510"/>
        <v>0</v>
      </c>
      <c r="AY522" s="6">
        <f t="shared" si="510"/>
        <v>0</v>
      </c>
      <c r="AZ522" s="6">
        <f t="shared" si="510"/>
        <v>0</v>
      </c>
      <c r="BA522" s="6">
        <f t="shared" si="510"/>
        <v>0</v>
      </c>
      <c r="BB522" s="6">
        <f t="shared" si="510"/>
        <v>0</v>
      </c>
      <c r="BC522" s="6">
        <f t="shared" si="510"/>
        <v>0</v>
      </c>
      <c r="BD522" s="6">
        <f t="shared" si="510"/>
        <v>0</v>
      </c>
      <c r="BE522" s="6">
        <f t="shared" si="510"/>
        <v>0</v>
      </c>
      <c r="BF522" s="6">
        <f t="shared" si="510"/>
        <v>0</v>
      </c>
      <c r="BG522" s="6">
        <f t="shared" si="510"/>
        <v>0</v>
      </c>
      <c r="BH522" s="6">
        <f t="shared" si="510"/>
        <v>0</v>
      </c>
      <c r="BI522" s="6">
        <f t="shared" si="510"/>
        <v>0</v>
      </c>
      <c r="BJ522" s="6">
        <f t="shared" si="510"/>
        <v>0</v>
      </c>
      <c r="BK522" s="6">
        <f t="shared" si="510"/>
        <v>0</v>
      </c>
      <c r="BL522" s="6">
        <f t="shared" si="510"/>
        <v>0</v>
      </c>
      <c r="BM522" s="6">
        <f t="shared" si="510"/>
        <v>0</v>
      </c>
      <c r="BN522" s="6">
        <f t="shared" si="510"/>
        <v>0</v>
      </c>
      <c r="BO522" s="6">
        <f t="shared" si="510"/>
        <v>0</v>
      </c>
      <c r="BP522" s="6">
        <f t="shared" si="510"/>
        <v>0</v>
      </c>
      <c r="BQ522" s="6">
        <v>1</v>
      </c>
      <c r="BR522" s="6">
        <f t="shared" ref="BR522:CD522" si="511">(0)/768.999</f>
        <v>0</v>
      </c>
      <c r="BS522" s="6">
        <f t="shared" si="511"/>
        <v>0</v>
      </c>
      <c r="BT522" s="6">
        <f t="shared" si="511"/>
        <v>0</v>
      </c>
      <c r="BU522" s="6">
        <f t="shared" si="511"/>
        <v>0</v>
      </c>
      <c r="BV522" s="6">
        <f t="shared" si="511"/>
        <v>0</v>
      </c>
      <c r="BW522" s="6">
        <f t="shared" si="511"/>
        <v>0</v>
      </c>
      <c r="BX522" s="6">
        <f t="shared" si="511"/>
        <v>0</v>
      </c>
      <c r="BY522" s="6">
        <f t="shared" si="511"/>
        <v>0</v>
      </c>
      <c r="BZ522" s="6">
        <f t="shared" si="511"/>
        <v>0</v>
      </c>
      <c r="CA522" s="6">
        <f t="shared" si="511"/>
        <v>0</v>
      </c>
      <c r="CB522" s="6">
        <f t="shared" si="511"/>
        <v>0</v>
      </c>
      <c r="CC522" s="6">
        <f t="shared" si="511"/>
        <v>0</v>
      </c>
      <c r="CD522" s="6">
        <f t="shared" si="511"/>
        <v>0</v>
      </c>
      <c r="CE522">
        <f>0</f>
        <v>0</v>
      </c>
      <c r="CF522">
        <v>768.99900000000002</v>
      </c>
    </row>
    <row r="523" spans="1:84" x14ac:dyDescent="0.25">
      <c r="A523" s="4" t="s">
        <v>718</v>
      </c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>
        <v>0</v>
      </c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>
        <v>0</v>
      </c>
      <c r="AR523" t="s">
        <v>718</v>
      </c>
      <c r="AS523" s="6">
        <v>0</v>
      </c>
      <c r="AT523" s="6">
        <v>0</v>
      </c>
      <c r="AU523" s="6">
        <v>0</v>
      </c>
      <c r="AV523" s="6">
        <v>0</v>
      </c>
      <c r="AW523" s="6">
        <v>0</v>
      </c>
      <c r="AX523" s="6">
        <v>0</v>
      </c>
      <c r="AY523" s="6">
        <v>0</v>
      </c>
      <c r="AZ523" s="6"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v>0</v>
      </c>
      <c r="BN523" s="6">
        <v>0</v>
      </c>
      <c r="BO523" s="6">
        <v>0</v>
      </c>
      <c r="BP523" s="6">
        <v>0</v>
      </c>
      <c r="BQ523" s="6">
        <v>0</v>
      </c>
      <c r="BR523" s="6">
        <v>0</v>
      </c>
      <c r="BS523" s="6">
        <v>0</v>
      </c>
      <c r="BT523" s="6">
        <v>0</v>
      </c>
      <c r="BU523" s="6">
        <v>0</v>
      </c>
      <c r="BV523" s="6">
        <v>0</v>
      </c>
      <c r="BW523" s="6">
        <v>0</v>
      </c>
      <c r="BX523" s="6">
        <v>0</v>
      </c>
      <c r="BY523" s="6">
        <v>0</v>
      </c>
      <c r="BZ523" s="6">
        <v>0</v>
      </c>
      <c r="CA523" s="6">
        <v>0</v>
      </c>
      <c r="CB523" s="6">
        <v>0</v>
      </c>
      <c r="CC523" s="6">
        <v>0</v>
      </c>
      <c r="CD523" s="6">
        <v>0</v>
      </c>
      <c r="CE523">
        <f>0</f>
        <v>0</v>
      </c>
      <c r="CF523">
        <v>0</v>
      </c>
    </row>
    <row r="524" spans="1:84" x14ac:dyDescent="0.25">
      <c r="A524" s="4" t="s">
        <v>719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>
        <v>7689.99</v>
      </c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>
        <v>7689.99</v>
      </c>
      <c r="AR524" t="s">
        <v>719</v>
      </c>
      <c r="AS524" s="6">
        <f t="shared" ref="AS524:BP524" si="512">(0)/7689.99</f>
        <v>0</v>
      </c>
      <c r="AT524" s="6">
        <f t="shared" si="512"/>
        <v>0</v>
      </c>
      <c r="AU524" s="6">
        <f t="shared" si="512"/>
        <v>0</v>
      </c>
      <c r="AV524" s="6">
        <f t="shared" si="512"/>
        <v>0</v>
      </c>
      <c r="AW524" s="6">
        <f t="shared" si="512"/>
        <v>0</v>
      </c>
      <c r="AX524" s="6">
        <f t="shared" si="512"/>
        <v>0</v>
      </c>
      <c r="AY524" s="6">
        <f t="shared" si="512"/>
        <v>0</v>
      </c>
      <c r="AZ524" s="6">
        <f t="shared" si="512"/>
        <v>0</v>
      </c>
      <c r="BA524" s="6">
        <f t="shared" si="512"/>
        <v>0</v>
      </c>
      <c r="BB524" s="6">
        <f t="shared" si="512"/>
        <v>0</v>
      </c>
      <c r="BC524" s="6">
        <f t="shared" si="512"/>
        <v>0</v>
      </c>
      <c r="BD524" s="6">
        <f t="shared" si="512"/>
        <v>0</v>
      </c>
      <c r="BE524" s="6">
        <f t="shared" si="512"/>
        <v>0</v>
      </c>
      <c r="BF524" s="6">
        <f t="shared" si="512"/>
        <v>0</v>
      </c>
      <c r="BG524" s="6">
        <f t="shared" si="512"/>
        <v>0</v>
      </c>
      <c r="BH524" s="6">
        <f t="shared" si="512"/>
        <v>0</v>
      </c>
      <c r="BI524" s="6">
        <f t="shared" si="512"/>
        <v>0</v>
      </c>
      <c r="BJ524" s="6">
        <f t="shared" si="512"/>
        <v>0</v>
      </c>
      <c r="BK524" s="6">
        <f t="shared" si="512"/>
        <v>0</v>
      </c>
      <c r="BL524" s="6">
        <f t="shared" si="512"/>
        <v>0</v>
      </c>
      <c r="BM524" s="6">
        <f t="shared" si="512"/>
        <v>0</v>
      </c>
      <c r="BN524" s="6">
        <f t="shared" si="512"/>
        <v>0</v>
      </c>
      <c r="BO524" s="6">
        <f t="shared" si="512"/>
        <v>0</v>
      </c>
      <c r="BP524" s="6">
        <f t="shared" si="512"/>
        <v>0</v>
      </c>
      <c r="BQ524" s="6">
        <v>1</v>
      </c>
      <c r="BR524" s="6">
        <f t="shared" ref="BR524:CD524" si="513">(0)/7689.99</f>
        <v>0</v>
      </c>
      <c r="BS524" s="6">
        <f t="shared" si="513"/>
        <v>0</v>
      </c>
      <c r="BT524" s="6">
        <f t="shared" si="513"/>
        <v>0</v>
      </c>
      <c r="BU524" s="6">
        <f t="shared" si="513"/>
        <v>0</v>
      </c>
      <c r="BV524" s="6">
        <f t="shared" si="513"/>
        <v>0</v>
      </c>
      <c r="BW524" s="6">
        <f t="shared" si="513"/>
        <v>0</v>
      </c>
      <c r="BX524" s="6">
        <f t="shared" si="513"/>
        <v>0</v>
      </c>
      <c r="BY524" s="6">
        <f t="shared" si="513"/>
        <v>0</v>
      </c>
      <c r="BZ524" s="6">
        <f t="shared" si="513"/>
        <v>0</v>
      </c>
      <c r="CA524" s="6">
        <f t="shared" si="513"/>
        <v>0</v>
      </c>
      <c r="CB524" s="6">
        <f t="shared" si="513"/>
        <v>0</v>
      </c>
      <c r="CC524" s="6">
        <f t="shared" si="513"/>
        <v>0</v>
      </c>
      <c r="CD524" s="6">
        <f t="shared" si="513"/>
        <v>0</v>
      </c>
      <c r="CE524">
        <f>0</f>
        <v>0</v>
      </c>
      <c r="CF524">
        <v>7689.99</v>
      </c>
    </row>
    <row r="525" spans="1:84" x14ac:dyDescent="0.25">
      <c r="A525" s="4" t="s">
        <v>720</v>
      </c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>
        <v>0</v>
      </c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>
        <v>0</v>
      </c>
      <c r="AR525" t="s">
        <v>720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v>0</v>
      </c>
      <c r="BN525" s="6">
        <v>0</v>
      </c>
      <c r="BO525" s="6">
        <v>0</v>
      </c>
      <c r="BP525" s="6">
        <v>0</v>
      </c>
      <c r="BQ525" s="6">
        <v>0</v>
      </c>
      <c r="BR525" s="6">
        <v>0</v>
      </c>
      <c r="BS525" s="6">
        <v>0</v>
      </c>
      <c r="BT525" s="6">
        <v>0</v>
      </c>
      <c r="BU525" s="6">
        <v>0</v>
      </c>
      <c r="BV525" s="6">
        <v>0</v>
      </c>
      <c r="BW525" s="6">
        <v>0</v>
      </c>
      <c r="BX525" s="6">
        <v>0</v>
      </c>
      <c r="BY525" s="6">
        <v>0</v>
      </c>
      <c r="BZ525" s="6">
        <v>0</v>
      </c>
      <c r="CA525" s="6">
        <v>0</v>
      </c>
      <c r="CB525" s="6">
        <v>0</v>
      </c>
      <c r="CC525" s="6">
        <v>0</v>
      </c>
      <c r="CD525" s="6">
        <v>0</v>
      </c>
      <c r="CE525">
        <f>0</f>
        <v>0</v>
      </c>
      <c r="CF525">
        <v>0</v>
      </c>
    </row>
    <row r="526" spans="1:84" x14ac:dyDescent="0.25">
      <c r="A526" s="4" t="s">
        <v>722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>
        <v>768.99900000000002</v>
      </c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>
        <v>768.99900000000002</v>
      </c>
      <c r="AR526" t="s">
        <v>722</v>
      </c>
      <c r="AS526" s="6">
        <f t="shared" ref="AS526:BP526" si="514">(0)/768.999</f>
        <v>0</v>
      </c>
      <c r="AT526" s="6">
        <f t="shared" si="514"/>
        <v>0</v>
      </c>
      <c r="AU526" s="6">
        <f t="shared" si="514"/>
        <v>0</v>
      </c>
      <c r="AV526" s="6">
        <f t="shared" si="514"/>
        <v>0</v>
      </c>
      <c r="AW526" s="6">
        <f t="shared" si="514"/>
        <v>0</v>
      </c>
      <c r="AX526" s="6">
        <f t="shared" si="514"/>
        <v>0</v>
      </c>
      <c r="AY526" s="6">
        <f t="shared" si="514"/>
        <v>0</v>
      </c>
      <c r="AZ526" s="6">
        <f t="shared" si="514"/>
        <v>0</v>
      </c>
      <c r="BA526" s="6">
        <f t="shared" si="514"/>
        <v>0</v>
      </c>
      <c r="BB526" s="6">
        <f t="shared" si="514"/>
        <v>0</v>
      </c>
      <c r="BC526" s="6">
        <f t="shared" si="514"/>
        <v>0</v>
      </c>
      <c r="BD526" s="6">
        <f t="shared" si="514"/>
        <v>0</v>
      </c>
      <c r="BE526" s="6">
        <f t="shared" si="514"/>
        <v>0</v>
      </c>
      <c r="BF526" s="6">
        <f t="shared" si="514"/>
        <v>0</v>
      </c>
      <c r="BG526" s="6">
        <f t="shared" si="514"/>
        <v>0</v>
      </c>
      <c r="BH526" s="6">
        <f t="shared" si="514"/>
        <v>0</v>
      </c>
      <c r="BI526" s="6">
        <f t="shared" si="514"/>
        <v>0</v>
      </c>
      <c r="BJ526" s="6">
        <f t="shared" si="514"/>
        <v>0</v>
      </c>
      <c r="BK526" s="6">
        <f t="shared" si="514"/>
        <v>0</v>
      </c>
      <c r="BL526" s="6">
        <f t="shared" si="514"/>
        <v>0</v>
      </c>
      <c r="BM526" s="6">
        <f t="shared" si="514"/>
        <v>0</v>
      </c>
      <c r="BN526" s="6">
        <f t="shared" si="514"/>
        <v>0</v>
      </c>
      <c r="BO526" s="6">
        <f t="shared" si="514"/>
        <v>0</v>
      </c>
      <c r="BP526" s="6">
        <f t="shared" si="514"/>
        <v>0</v>
      </c>
      <c r="BQ526" s="6">
        <v>1</v>
      </c>
      <c r="BR526" s="6">
        <f t="shared" ref="BR526:CD526" si="515">(0)/768.999</f>
        <v>0</v>
      </c>
      <c r="BS526" s="6">
        <f t="shared" si="515"/>
        <v>0</v>
      </c>
      <c r="BT526" s="6">
        <f t="shared" si="515"/>
        <v>0</v>
      </c>
      <c r="BU526" s="6">
        <f t="shared" si="515"/>
        <v>0</v>
      </c>
      <c r="BV526" s="6">
        <f t="shared" si="515"/>
        <v>0</v>
      </c>
      <c r="BW526" s="6">
        <f t="shared" si="515"/>
        <v>0</v>
      </c>
      <c r="BX526" s="6">
        <f t="shared" si="515"/>
        <v>0</v>
      </c>
      <c r="BY526" s="6">
        <f t="shared" si="515"/>
        <v>0</v>
      </c>
      <c r="BZ526" s="6">
        <f t="shared" si="515"/>
        <v>0</v>
      </c>
      <c r="CA526" s="6">
        <f t="shared" si="515"/>
        <v>0</v>
      </c>
      <c r="CB526" s="6">
        <f t="shared" si="515"/>
        <v>0</v>
      </c>
      <c r="CC526" s="6">
        <f t="shared" si="515"/>
        <v>0</v>
      </c>
      <c r="CD526" s="6">
        <f t="shared" si="515"/>
        <v>0</v>
      </c>
      <c r="CE526">
        <f>0</f>
        <v>0</v>
      </c>
      <c r="CF526">
        <v>768.99900000000002</v>
      </c>
    </row>
    <row r="527" spans="1:84" x14ac:dyDescent="0.25">
      <c r="A527" s="4" t="s">
        <v>721</v>
      </c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>
        <v>0</v>
      </c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>
        <v>0</v>
      </c>
      <c r="AR527" t="s">
        <v>721</v>
      </c>
      <c r="AS527" s="6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v>0</v>
      </c>
      <c r="BN527" s="6">
        <v>0</v>
      </c>
      <c r="BO527" s="6">
        <v>0</v>
      </c>
      <c r="BP527" s="6">
        <v>0</v>
      </c>
      <c r="BQ527" s="6">
        <v>0</v>
      </c>
      <c r="BR527" s="6">
        <v>0</v>
      </c>
      <c r="BS527" s="6">
        <v>0</v>
      </c>
      <c r="BT527" s="6">
        <v>0</v>
      </c>
      <c r="BU527" s="6">
        <v>0</v>
      </c>
      <c r="BV527" s="6">
        <v>0</v>
      </c>
      <c r="BW527" s="6">
        <v>0</v>
      </c>
      <c r="BX527" s="6">
        <v>0</v>
      </c>
      <c r="BY527" s="6">
        <v>0</v>
      </c>
      <c r="BZ527" s="6">
        <v>0</v>
      </c>
      <c r="CA527" s="6">
        <v>0</v>
      </c>
      <c r="CB527" s="6">
        <v>0</v>
      </c>
      <c r="CC527" s="6">
        <v>0</v>
      </c>
      <c r="CD527" s="6">
        <v>0</v>
      </c>
      <c r="CE527">
        <f>0</f>
        <v>0</v>
      </c>
      <c r="CF527">
        <v>0</v>
      </c>
    </row>
    <row r="528" spans="1:84" x14ac:dyDescent="0.25">
      <c r="A528" s="4" t="s">
        <v>723</v>
      </c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>
        <v>0</v>
      </c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>
        <v>0</v>
      </c>
      <c r="AR528" t="s">
        <v>723</v>
      </c>
      <c r="AS528" s="6">
        <v>0</v>
      </c>
      <c r="AT528" s="6">
        <v>0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v>0</v>
      </c>
      <c r="BN528" s="6">
        <v>0</v>
      </c>
      <c r="BO528" s="6">
        <v>0</v>
      </c>
      <c r="BP528" s="6">
        <v>0</v>
      </c>
      <c r="BQ528" s="6">
        <v>0</v>
      </c>
      <c r="BR528" s="6">
        <v>0</v>
      </c>
      <c r="BS528" s="6">
        <v>0</v>
      </c>
      <c r="BT528" s="6">
        <v>0</v>
      </c>
      <c r="BU528" s="6">
        <v>0</v>
      </c>
      <c r="BV528" s="6">
        <v>0</v>
      </c>
      <c r="BW528" s="6">
        <v>0</v>
      </c>
      <c r="BX528" s="6">
        <v>0</v>
      </c>
      <c r="BY528" s="6">
        <v>0</v>
      </c>
      <c r="BZ528" s="6">
        <v>0</v>
      </c>
      <c r="CA528" s="6">
        <v>0</v>
      </c>
      <c r="CB528" s="6">
        <v>0</v>
      </c>
      <c r="CC528" s="6">
        <v>0</v>
      </c>
      <c r="CD528" s="6">
        <v>0</v>
      </c>
      <c r="CE528">
        <f>0</f>
        <v>0</v>
      </c>
      <c r="CF528">
        <v>0</v>
      </c>
    </row>
    <row r="529" spans="1:84" x14ac:dyDescent="0.25">
      <c r="A529" s="4" t="s">
        <v>724</v>
      </c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>
        <v>0</v>
      </c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>
        <v>0</v>
      </c>
      <c r="AR529" t="s">
        <v>724</v>
      </c>
      <c r="AS529" s="6">
        <v>0</v>
      </c>
      <c r="AT529" s="6">
        <v>0</v>
      </c>
      <c r="AU529" s="6">
        <v>0</v>
      </c>
      <c r="AV529" s="6">
        <v>0</v>
      </c>
      <c r="AW529" s="6">
        <v>0</v>
      </c>
      <c r="AX529" s="6">
        <v>0</v>
      </c>
      <c r="AY529" s="6">
        <v>0</v>
      </c>
      <c r="AZ529" s="6"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v>0</v>
      </c>
      <c r="BN529" s="6">
        <v>0</v>
      </c>
      <c r="BO529" s="6">
        <v>0</v>
      </c>
      <c r="BP529" s="6">
        <v>0</v>
      </c>
      <c r="BQ529" s="6">
        <v>0</v>
      </c>
      <c r="BR529" s="6">
        <v>0</v>
      </c>
      <c r="BS529" s="6">
        <v>0</v>
      </c>
      <c r="BT529" s="6">
        <v>0</v>
      </c>
      <c r="BU529" s="6">
        <v>0</v>
      </c>
      <c r="BV529" s="6">
        <v>0</v>
      </c>
      <c r="BW529" s="6">
        <v>0</v>
      </c>
      <c r="BX529" s="6">
        <v>0</v>
      </c>
      <c r="BY529" s="6">
        <v>0</v>
      </c>
      <c r="BZ529" s="6">
        <v>0</v>
      </c>
      <c r="CA529" s="6">
        <v>0</v>
      </c>
      <c r="CB529" s="6">
        <v>0</v>
      </c>
      <c r="CC529" s="6">
        <v>0</v>
      </c>
      <c r="CD529" s="6">
        <v>0</v>
      </c>
      <c r="CE529">
        <f>0</f>
        <v>0</v>
      </c>
      <c r="CF529">
        <v>0</v>
      </c>
    </row>
    <row r="530" spans="1:84" x14ac:dyDescent="0.25">
      <c r="A530" s="4" t="s">
        <v>729</v>
      </c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>
        <v>768.99900000000002</v>
      </c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>
        <v>768.99900000000002</v>
      </c>
      <c r="AR530" t="s">
        <v>729</v>
      </c>
      <c r="AS530" s="6">
        <f t="shared" ref="AS530:BP530" si="516">(0)/768.999</f>
        <v>0</v>
      </c>
      <c r="AT530" s="6">
        <f t="shared" si="516"/>
        <v>0</v>
      </c>
      <c r="AU530" s="6">
        <f t="shared" si="516"/>
        <v>0</v>
      </c>
      <c r="AV530" s="6">
        <f t="shared" si="516"/>
        <v>0</v>
      </c>
      <c r="AW530" s="6">
        <f t="shared" si="516"/>
        <v>0</v>
      </c>
      <c r="AX530" s="6">
        <f t="shared" si="516"/>
        <v>0</v>
      </c>
      <c r="AY530" s="6">
        <f t="shared" si="516"/>
        <v>0</v>
      </c>
      <c r="AZ530" s="6">
        <f t="shared" si="516"/>
        <v>0</v>
      </c>
      <c r="BA530" s="6">
        <f t="shared" si="516"/>
        <v>0</v>
      </c>
      <c r="BB530" s="6">
        <f t="shared" si="516"/>
        <v>0</v>
      </c>
      <c r="BC530" s="6">
        <f t="shared" si="516"/>
        <v>0</v>
      </c>
      <c r="BD530" s="6">
        <f t="shared" si="516"/>
        <v>0</v>
      </c>
      <c r="BE530" s="6">
        <f t="shared" si="516"/>
        <v>0</v>
      </c>
      <c r="BF530" s="6">
        <f t="shared" si="516"/>
        <v>0</v>
      </c>
      <c r="BG530" s="6">
        <f t="shared" si="516"/>
        <v>0</v>
      </c>
      <c r="BH530" s="6">
        <f t="shared" si="516"/>
        <v>0</v>
      </c>
      <c r="BI530" s="6">
        <f t="shared" si="516"/>
        <v>0</v>
      </c>
      <c r="BJ530" s="6">
        <f t="shared" si="516"/>
        <v>0</v>
      </c>
      <c r="BK530" s="6">
        <f t="shared" si="516"/>
        <v>0</v>
      </c>
      <c r="BL530" s="6">
        <f t="shared" si="516"/>
        <v>0</v>
      </c>
      <c r="BM530" s="6">
        <f t="shared" si="516"/>
        <v>0</v>
      </c>
      <c r="BN530" s="6">
        <f t="shared" si="516"/>
        <v>0</v>
      </c>
      <c r="BO530" s="6">
        <f t="shared" si="516"/>
        <v>0</v>
      </c>
      <c r="BP530" s="6">
        <f t="shared" si="516"/>
        <v>0</v>
      </c>
      <c r="BQ530" s="6">
        <v>1</v>
      </c>
      <c r="BR530" s="6">
        <f t="shared" ref="BR530:CD530" si="517">(0)/768.999</f>
        <v>0</v>
      </c>
      <c r="BS530" s="6">
        <f t="shared" si="517"/>
        <v>0</v>
      </c>
      <c r="BT530" s="6">
        <f t="shared" si="517"/>
        <v>0</v>
      </c>
      <c r="BU530" s="6">
        <f t="shared" si="517"/>
        <v>0</v>
      </c>
      <c r="BV530" s="6">
        <f t="shared" si="517"/>
        <v>0</v>
      </c>
      <c r="BW530" s="6">
        <f t="shared" si="517"/>
        <v>0</v>
      </c>
      <c r="BX530" s="6">
        <f t="shared" si="517"/>
        <v>0</v>
      </c>
      <c r="BY530" s="6">
        <f t="shared" si="517"/>
        <v>0</v>
      </c>
      <c r="BZ530" s="6">
        <f t="shared" si="517"/>
        <v>0</v>
      </c>
      <c r="CA530" s="6">
        <f t="shared" si="517"/>
        <v>0</v>
      </c>
      <c r="CB530" s="6">
        <f t="shared" si="517"/>
        <v>0</v>
      </c>
      <c r="CC530" s="6">
        <f t="shared" si="517"/>
        <v>0</v>
      </c>
      <c r="CD530" s="6">
        <f t="shared" si="517"/>
        <v>0</v>
      </c>
      <c r="CE530">
        <f>0</f>
        <v>0</v>
      </c>
      <c r="CF530">
        <v>768.99900000000002</v>
      </c>
    </row>
    <row r="531" spans="1:84" x14ac:dyDescent="0.25">
      <c r="A531" s="4" t="s">
        <v>725</v>
      </c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>
        <v>0</v>
      </c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>
        <v>0</v>
      </c>
      <c r="AR531" t="s">
        <v>725</v>
      </c>
      <c r="AS531" s="6">
        <v>0</v>
      </c>
      <c r="AT531" s="6">
        <v>0</v>
      </c>
      <c r="AU531" s="6">
        <v>0</v>
      </c>
      <c r="AV531" s="6">
        <v>0</v>
      </c>
      <c r="AW531" s="6">
        <v>0</v>
      </c>
      <c r="AX531" s="6">
        <v>0</v>
      </c>
      <c r="AY531" s="6">
        <v>0</v>
      </c>
      <c r="AZ531" s="6"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v>0</v>
      </c>
      <c r="BN531" s="6">
        <v>0</v>
      </c>
      <c r="BO531" s="6">
        <v>0</v>
      </c>
      <c r="BP531" s="6">
        <v>0</v>
      </c>
      <c r="BQ531" s="6">
        <v>0</v>
      </c>
      <c r="BR531" s="6">
        <v>0</v>
      </c>
      <c r="BS531" s="6">
        <v>0</v>
      </c>
      <c r="BT531" s="6">
        <v>0</v>
      </c>
      <c r="BU531" s="6">
        <v>0</v>
      </c>
      <c r="BV531" s="6">
        <v>0</v>
      </c>
      <c r="BW531" s="6">
        <v>0</v>
      </c>
      <c r="BX531" s="6">
        <v>0</v>
      </c>
      <c r="BY531" s="6">
        <v>0</v>
      </c>
      <c r="BZ531" s="6">
        <v>0</v>
      </c>
      <c r="CA531" s="6">
        <v>0</v>
      </c>
      <c r="CB531" s="6">
        <v>0</v>
      </c>
      <c r="CC531" s="6">
        <v>0</v>
      </c>
      <c r="CD531" s="6">
        <v>0</v>
      </c>
      <c r="CE531">
        <f>0</f>
        <v>0</v>
      </c>
      <c r="CF531">
        <v>0</v>
      </c>
    </row>
    <row r="532" spans="1:84" x14ac:dyDescent="0.25">
      <c r="A532" s="4" t="s">
        <v>726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>
        <v>0</v>
      </c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>
        <v>0</v>
      </c>
      <c r="AR532" t="s">
        <v>726</v>
      </c>
      <c r="AS532" s="6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6"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v>0</v>
      </c>
      <c r="BN532" s="6">
        <v>0</v>
      </c>
      <c r="BO532" s="6">
        <v>0</v>
      </c>
      <c r="BP532" s="6">
        <v>0</v>
      </c>
      <c r="BQ532" s="6">
        <v>0</v>
      </c>
      <c r="BR532" s="6">
        <v>0</v>
      </c>
      <c r="BS532" s="6">
        <v>0</v>
      </c>
      <c r="BT532" s="6">
        <v>0</v>
      </c>
      <c r="BU532" s="6">
        <v>0</v>
      </c>
      <c r="BV532" s="6">
        <v>0</v>
      </c>
      <c r="BW532" s="6">
        <v>0</v>
      </c>
      <c r="BX532" s="6">
        <v>0</v>
      </c>
      <c r="BY532" s="6">
        <v>0</v>
      </c>
      <c r="BZ532" s="6">
        <v>0</v>
      </c>
      <c r="CA532" s="6">
        <v>0</v>
      </c>
      <c r="CB532" s="6">
        <v>0</v>
      </c>
      <c r="CC532" s="6">
        <v>0</v>
      </c>
      <c r="CD532" s="6">
        <v>0</v>
      </c>
      <c r="CE532">
        <f>0</f>
        <v>0</v>
      </c>
      <c r="CF532">
        <v>0</v>
      </c>
    </row>
    <row r="533" spans="1:84" x14ac:dyDescent="0.25">
      <c r="A533" s="4" t="s">
        <v>727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>
        <v>0</v>
      </c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>
        <v>0</v>
      </c>
      <c r="AR533" t="s">
        <v>727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v>0</v>
      </c>
      <c r="BN533" s="6">
        <v>0</v>
      </c>
      <c r="BO533" s="6">
        <v>0</v>
      </c>
      <c r="BP533" s="6">
        <v>0</v>
      </c>
      <c r="BQ533" s="6">
        <v>0</v>
      </c>
      <c r="BR533" s="6">
        <v>0</v>
      </c>
      <c r="BS533" s="6">
        <v>0</v>
      </c>
      <c r="BT533" s="6">
        <v>0</v>
      </c>
      <c r="BU533" s="6">
        <v>0</v>
      </c>
      <c r="BV533" s="6">
        <v>0</v>
      </c>
      <c r="BW533" s="6">
        <v>0</v>
      </c>
      <c r="BX533" s="6">
        <v>0</v>
      </c>
      <c r="BY533" s="6">
        <v>0</v>
      </c>
      <c r="BZ533" s="6">
        <v>0</v>
      </c>
      <c r="CA533" s="6">
        <v>0</v>
      </c>
      <c r="CB533" s="6">
        <v>0</v>
      </c>
      <c r="CC533" s="6">
        <v>0</v>
      </c>
      <c r="CD533" s="6">
        <v>0</v>
      </c>
      <c r="CE533">
        <f>0</f>
        <v>0</v>
      </c>
      <c r="CF533">
        <v>0</v>
      </c>
    </row>
    <row r="534" spans="1:84" x14ac:dyDescent="0.25">
      <c r="A534" s="4" t="s">
        <v>728</v>
      </c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>
        <v>0</v>
      </c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>
        <v>0</v>
      </c>
      <c r="AR534" t="s">
        <v>728</v>
      </c>
      <c r="AS534" s="6">
        <v>0</v>
      </c>
      <c r="AT534" s="6">
        <v>0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v>0</v>
      </c>
      <c r="BN534" s="6">
        <v>0</v>
      </c>
      <c r="BO534" s="6">
        <v>0</v>
      </c>
      <c r="BP534" s="6">
        <v>0</v>
      </c>
      <c r="BQ534" s="6">
        <v>0</v>
      </c>
      <c r="BR534" s="6">
        <v>0</v>
      </c>
      <c r="BS534" s="6">
        <v>0</v>
      </c>
      <c r="BT534" s="6">
        <v>0</v>
      </c>
      <c r="BU534" s="6">
        <v>0</v>
      </c>
      <c r="BV534" s="6">
        <v>0</v>
      </c>
      <c r="BW534" s="6">
        <v>0</v>
      </c>
      <c r="BX534" s="6">
        <v>0</v>
      </c>
      <c r="BY534" s="6">
        <v>0</v>
      </c>
      <c r="BZ534" s="6">
        <v>0</v>
      </c>
      <c r="CA534" s="6">
        <v>0</v>
      </c>
      <c r="CB534" s="6">
        <v>0</v>
      </c>
      <c r="CC534" s="6">
        <v>0</v>
      </c>
      <c r="CD534" s="6">
        <v>0</v>
      </c>
      <c r="CE534">
        <f>0</f>
        <v>0</v>
      </c>
      <c r="CF534">
        <v>0</v>
      </c>
    </row>
    <row r="535" spans="1:84" x14ac:dyDescent="0.25">
      <c r="A535" s="4" t="s">
        <v>732</v>
      </c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>
        <v>32297.958000000002</v>
      </c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>
        <v>32297.958000000002</v>
      </c>
      <c r="AR535" t="s">
        <v>732</v>
      </c>
      <c r="AS535" s="6">
        <f t="shared" ref="AS535:BP535" si="518">(0)/32297.958</f>
        <v>0</v>
      </c>
      <c r="AT535" s="6">
        <f t="shared" si="518"/>
        <v>0</v>
      </c>
      <c r="AU535" s="6">
        <f t="shared" si="518"/>
        <v>0</v>
      </c>
      <c r="AV535" s="6">
        <f t="shared" si="518"/>
        <v>0</v>
      </c>
      <c r="AW535" s="6">
        <f t="shared" si="518"/>
        <v>0</v>
      </c>
      <c r="AX535" s="6">
        <f t="shared" si="518"/>
        <v>0</v>
      </c>
      <c r="AY535" s="6">
        <f t="shared" si="518"/>
        <v>0</v>
      </c>
      <c r="AZ535" s="6">
        <f t="shared" si="518"/>
        <v>0</v>
      </c>
      <c r="BA535" s="6">
        <f t="shared" si="518"/>
        <v>0</v>
      </c>
      <c r="BB535" s="6">
        <f t="shared" si="518"/>
        <v>0</v>
      </c>
      <c r="BC535" s="6">
        <f t="shared" si="518"/>
        <v>0</v>
      </c>
      <c r="BD535" s="6">
        <f t="shared" si="518"/>
        <v>0</v>
      </c>
      <c r="BE535" s="6">
        <f t="shared" si="518"/>
        <v>0</v>
      </c>
      <c r="BF535" s="6">
        <f t="shared" si="518"/>
        <v>0</v>
      </c>
      <c r="BG535" s="6">
        <f t="shared" si="518"/>
        <v>0</v>
      </c>
      <c r="BH535" s="6">
        <f t="shared" si="518"/>
        <v>0</v>
      </c>
      <c r="BI535" s="6">
        <f t="shared" si="518"/>
        <v>0</v>
      </c>
      <c r="BJ535" s="6">
        <f t="shared" si="518"/>
        <v>0</v>
      </c>
      <c r="BK535" s="6">
        <f t="shared" si="518"/>
        <v>0</v>
      </c>
      <c r="BL535" s="6">
        <f t="shared" si="518"/>
        <v>0</v>
      </c>
      <c r="BM535" s="6">
        <f t="shared" si="518"/>
        <v>0</v>
      </c>
      <c r="BN535" s="6">
        <f t="shared" si="518"/>
        <v>0</v>
      </c>
      <c r="BO535" s="6">
        <f t="shared" si="518"/>
        <v>0</v>
      </c>
      <c r="BP535" s="6">
        <f t="shared" si="518"/>
        <v>0</v>
      </c>
      <c r="BQ535" s="6">
        <v>1</v>
      </c>
      <c r="BR535" s="6">
        <f t="shared" ref="BR535:CD535" si="519">(0)/32297.958</f>
        <v>0</v>
      </c>
      <c r="BS535" s="6">
        <f t="shared" si="519"/>
        <v>0</v>
      </c>
      <c r="BT535" s="6">
        <f t="shared" si="519"/>
        <v>0</v>
      </c>
      <c r="BU535" s="6">
        <f t="shared" si="519"/>
        <v>0</v>
      </c>
      <c r="BV535" s="6">
        <f t="shared" si="519"/>
        <v>0</v>
      </c>
      <c r="BW535" s="6">
        <f t="shared" si="519"/>
        <v>0</v>
      </c>
      <c r="BX535" s="6">
        <f t="shared" si="519"/>
        <v>0</v>
      </c>
      <c r="BY535" s="6">
        <f t="shared" si="519"/>
        <v>0</v>
      </c>
      <c r="BZ535" s="6">
        <f t="shared" si="519"/>
        <v>0</v>
      </c>
      <c r="CA535" s="6">
        <f t="shared" si="519"/>
        <v>0</v>
      </c>
      <c r="CB535" s="6">
        <f t="shared" si="519"/>
        <v>0</v>
      </c>
      <c r="CC535" s="6">
        <f t="shared" si="519"/>
        <v>0</v>
      </c>
      <c r="CD535" s="6">
        <f t="shared" si="519"/>
        <v>0</v>
      </c>
      <c r="CE535">
        <f>0</f>
        <v>0</v>
      </c>
      <c r="CF535">
        <v>32297.958000000002</v>
      </c>
    </row>
    <row r="536" spans="1:84" x14ac:dyDescent="0.25">
      <c r="A536" s="4" t="s">
        <v>731</v>
      </c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>
        <v>3844.9949999999999</v>
      </c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>
        <v>3844.9949999999999</v>
      </c>
      <c r="AR536" t="s">
        <v>731</v>
      </c>
      <c r="AS536" s="6">
        <f t="shared" ref="AS536:BP536" si="520">(0)/3844.995</f>
        <v>0</v>
      </c>
      <c r="AT536" s="6">
        <f t="shared" si="520"/>
        <v>0</v>
      </c>
      <c r="AU536" s="6">
        <f t="shared" si="520"/>
        <v>0</v>
      </c>
      <c r="AV536" s="6">
        <f t="shared" si="520"/>
        <v>0</v>
      </c>
      <c r="AW536" s="6">
        <f t="shared" si="520"/>
        <v>0</v>
      </c>
      <c r="AX536" s="6">
        <f t="shared" si="520"/>
        <v>0</v>
      </c>
      <c r="AY536" s="6">
        <f t="shared" si="520"/>
        <v>0</v>
      </c>
      <c r="AZ536" s="6">
        <f t="shared" si="520"/>
        <v>0</v>
      </c>
      <c r="BA536" s="6">
        <f t="shared" si="520"/>
        <v>0</v>
      </c>
      <c r="BB536" s="6">
        <f t="shared" si="520"/>
        <v>0</v>
      </c>
      <c r="BC536" s="6">
        <f t="shared" si="520"/>
        <v>0</v>
      </c>
      <c r="BD536" s="6">
        <f t="shared" si="520"/>
        <v>0</v>
      </c>
      <c r="BE536" s="6">
        <f t="shared" si="520"/>
        <v>0</v>
      </c>
      <c r="BF536" s="6">
        <f t="shared" si="520"/>
        <v>0</v>
      </c>
      <c r="BG536" s="6">
        <f t="shared" si="520"/>
        <v>0</v>
      </c>
      <c r="BH536" s="6">
        <f t="shared" si="520"/>
        <v>0</v>
      </c>
      <c r="BI536" s="6">
        <f t="shared" si="520"/>
        <v>0</v>
      </c>
      <c r="BJ536" s="6">
        <f t="shared" si="520"/>
        <v>0</v>
      </c>
      <c r="BK536" s="6">
        <f t="shared" si="520"/>
        <v>0</v>
      </c>
      <c r="BL536" s="6">
        <f t="shared" si="520"/>
        <v>0</v>
      </c>
      <c r="BM536" s="6">
        <f t="shared" si="520"/>
        <v>0</v>
      </c>
      <c r="BN536" s="6">
        <f t="shared" si="520"/>
        <v>0</v>
      </c>
      <c r="BO536" s="6">
        <f t="shared" si="520"/>
        <v>0</v>
      </c>
      <c r="BP536" s="6">
        <f t="shared" si="520"/>
        <v>0</v>
      </c>
      <c r="BQ536" s="6">
        <v>1</v>
      </c>
      <c r="BR536" s="6">
        <f t="shared" ref="BR536:CD536" si="521">(0)/3844.995</f>
        <v>0</v>
      </c>
      <c r="BS536" s="6">
        <f t="shared" si="521"/>
        <v>0</v>
      </c>
      <c r="BT536" s="6">
        <f t="shared" si="521"/>
        <v>0</v>
      </c>
      <c r="BU536" s="6">
        <f t="shared" si="521"/>
        <v>0</v>
      </c>
      <c r="BV536" s="6">
        <f t="shared" si="521"/>
        <v>0</v>
      </c>
      <c r="BW536" s="6">
        <f t="shared" si="521"/>
        <v>0</v>
      </c>
      <c r="BX536" s="6">
        <f t="shared" si="521"/>
        <v>0</v>
      </c>
      <c r="BY536" s="6">
        <f t="shared" si="521"/>
        <v>0</v>
      </c>
      <c r="BZ536" s="6">
        <f t="shared" si="521"/>
        <v>0</v>
      </c>
      <c r="CA536" s="6">
        <f t="shared" si="521"/>
        <v>0</v>
      </c>
      <c r="CB536" s="6">
        <f t="shared" si="521"/>
        <v>0</v>
      </c>
      <c r="CC536" s="6">
        <f t="shared" si="521"/>
        <v>0</v>
      </c>
      <c r="CD536" s="6">
        <f t="shared" si="521"/>
        <v>0</v>
      </c>
      <c r="CE536">
        <f>0</f>
        <v>0</v>
      </c>
      <c r="CF536">
        <v>3844.9949999999999</v>
      </c>
    </row>
    <row r="537" spans="1:84" x14ac:dyDescent="0.25">
      <c r="A537" s="4" t="s">
        <v>734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>
        <v>0</v>
      </c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>
        <v>0</v>
      </c>
      <c r="AR537" t="s">
        <v>734</v>
      </c>
      <c r="AS537" s="6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v>0</v>
      </c>
      <c r="BN537" s="6">
        <v>0</v>
      </c>
      <c r="BO537" s="6">
        <v>0</v>
      </c>
      <c r="BP537" s="6">
        <v>0</v>
      </c>
      <c r="BQ537" s="6">
        <v>0</v>
      </c>
      <c r="BR537" s="6">
        <v>0</v>
      </c>
      <c r="BS537" s="6">
        <v>0</v>
      </c>
      <c r="BT537" s="6">
        <v>0</v>
      </c>
      <c r="BU537" s="6">
        <v>0</v>
      </c>
      <c r="BV537" s="6">
        <v>0</v>
      </c>
      <c r="BW537" s="6">
        <v>0</v>
      </c>
      <c r="BX537" s="6">
        <v>0</v>
      </c>
      <c r="BY537" s="6">
        <v>0</v>
      </c>
      <c r="BZ537" s="6">
        <v>0</v>
      </c>
      <c r="CA537" s="6">
        <v>0</v>
      </c>
      <c r="CB537" s="6">
        <v>0</v>
      </c>
      <c r="CC537" s="6">
        <v>0</v>
      </c>
      <c r="CD537" s="6">
        <v>0</v>
      </c>
      <c r="CE537">
        <f>0</f>
        <v>0</v>
      </c>
      <c r="CF537">
        <v>0</v>
      </c>
    </row>
    <row r="538" spans="1:84" x14ac:dyDescent="0.25">
      <c r="A538" s="4" t="s">
        <v>733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>
        <v>0</v>
      </c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>
        <v>0</v>
      </c>
      <c r="AR538" t="s">
        <v>733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v>0</v>
      </c>
      <c r="BN538" s="6">
        <v>0</v>
      </c>
      <c r="BO538" s="6">
        <v>0</v>
      </c>
      <c r="BP538" s="6">
        <v>0</v>
      </c>
      <c r="BQ538" s="6">
        <v>0</v>
      </c>
      <c r="BR538" s="6">
        <v>0</v>
      </c>
      <c r="BS538" s="6">
        <v>0</v>
      </c>
      <c r="BT538" s="6">
        <v>0</v>
      </c>
      <c r="BU538" s="6">
        <v>0</v>
      </c>
      <c r="BV538" s="6">
        <v>0</v>
      </c>
      <c r="BW538" s="6">
        <v>0</v>
      </c>
      <c r="BX538" s="6">
        <v>0</v>
      </c>
      <c r="BY538" s="6">
        <v>0</v>
      </c>
      <c r="BZ538" s="6">
        <v>0</v>
      </c>
      <c r="CA538" s="6">
        <v>0</v>
      </c>
      <c r="CB538" s="6">
        <v>0</v>
      </c>
      <c r="CC538" s="6">
        <v>0</v>
      </c>
      <c r="CD538" s="6">
        <v>0</v>
      </c>
      <c r="CE538">
        <f>0</f>
        <v>0</v>
      </c>
      <c r="CF538">
        <v>0</v>
      </c>
    </row>
    <row r="539" spans="1:84" x14ac:dyDescent="0.25">
      <c r="A539" s="4" t="s">
        <v>736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>
        <v>1537.998</v>
      </c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>
        <v>1537.998</v>
      </c>
      <c r="AR539" t="s">
        <v>736</v>
      </c>
      <c r="AS539" s="6">
        <f t="shared" ref="AS539:BP539" si="522">(0)/1537.998</f>
        <v>0</v>
      </c>
      <c r="AT539" s="6">
        <f t="shared" si="522"/>
        <v>0</v>
      </c>
      <c r="AU539" s="6">
        <f t="shared" si="522"/>
        <v>0</v>
      </c>
      <c r="AV539" s="6">
        <f t="shared" si="522"/>
        <v>0</v>
      </c>
      <c r="AW539" s="6">
        <f t="shared" si="522"/>
        <v>0</v>
      </c>
      <c r="AX539" s="6">
        <f t="shared" si="522"/>
        <v>0</v>
      </c>
      <c r="AY539" s="6">
        <f t="shared" si="522"/>
        <v>0</v>
      </c>
      <c r="AZ539" s="6">
        <f t="shared" si="522"/>
        <v>0</v>
      </c>
      <c r="BA539" s="6">
        <f t="shared" si="522"/>
        <v>0</v>
      </c>
      <c r="BB539" s="6">
        <f t="shared" si="522"/>
        <v>0</v>
      </c>
      <c r="BC539" s="6">
        <f t="shared" si="522"/>
        <v>0</v>
      </c>
      <c r="BD539" s="6">
        <f t="shared" si="522"/>
        <v>0</v>
      </c>
      <c r="BE539" s="6">
        <f t="shared" si="522"/>
        <v>0</v>
      </c>
      <c r="BF539" s="6">
        <f t="shared" si="522"/>
        <v>0</v>
      </c>
      <c r="BG539" s="6">
        <f t="shared" si="522"/>
        <v>0</v>
      </c>
      <c r="BH539" s="6">
        <f t="shared" si="522"/>
        <v>0</v>
      </c>
      <c r="BI539" s="6">
        <f t="shared" si="522"/>
        <v>0</v>
      </c>
      <c r="BJ539" s="6">
        <f t="shared" si="522"/>
        <v>0</v>
      </c>
      <c r="BK539" s="6">
        <f t="shared" si="522"/>
        <v>0</v>
      </c>
      <c r="BL539" s="6">
        <f t="shared" si="522"/>
        <v>0</v>
      </c>
      <c r="BM539" s="6">
        <f t="shared" si="522"/>
        <v>0</v>
      </c>
      <c r="BN539" s="6">
        <f t="shared" si="522"/>
        <v>0</v>
      </c>
      <c r="BO539" s="6">
        <f t="shared" si="522"/>
        <v>0</v>
      </c>
      <c r="BP539" s="6">
        <f t="shared" si="522"/>
        <v>0</v>
      </c>
      <c r="BQ539" s="6">
        <v>1</v>
      </c>
      <c r="BR539" s="6">
        <f t="shared" ref="BR539:CD539" si="523">(0)/1537.998</f>
        <v>0</v>
      </c>
      <c r="BS539" s="6">
        <f t="shared" si="523"/>
        <v>0</v>
      </c>
      <c r="BT539" s="6">
        <f t="shared" si="523"/>
        <v>0</v>
      </c>
      <c r="BU539" s="6">
        <f t="shared" si="523"/>
        <v>0</v>
      </c>
      <c r="BV539" s="6">
        <f t="shared" si="523"/>
        <v>0</v>
      </c>
      <c r="BW539" s="6">
        <f t="shared" si="523"/>
        <v>0</v>
      </c>
      <c r="BX539" s="6">
        <f t="shared" si="523"/>
        <v>0</v>
      </c>
      <c r="BY539" s="6">
        <f t="shared" si="523"/>
        <v>0</v>
      </c>
      <c r="BZ539" s="6">
        <f t="shared" si="523"/>
        <v>0</v>
      </c>
      <c r="CA539" s="6">
        <f t="shared" si="523"/>
        <v>0</v>
      </c>
      <c r="CB539" s="6">
        <f t="shared" si="523"/>
        <v>0</v>
      </c>
      <c r="CC539" s="6">
        <f t="shared" si="523"/>
        <v>0</v>
      </c>
      <c r="CD539" s="6">
        <f t="shared" si="523"/>
        <v>0</v>
      </c>
      <c r="CE539">
        <f>0</f>
        <v>0</v>
      </c>
      <c r="CF539">
        <v>1537.998</v>
      </c>
    </row>
    <row r="540" spans="1:84" x14ac:dyDescent="0.25">
      <c r="A540" s="4" t="s">
        <v>735</v>
      </c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>
        <v>0</v>
      </c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>
        <v>0</v>
      </c>
      <c r="AR540" t="s">
        <v>735</v>
      </c>
      <c r="AS540" s="6">
        <v>0</v>
      </c>
      <c r="AT540" s="6">
        <v>0</v>
      </c>
      <c r="AU540" s="6">
        <v>0</v>
      </c>
      <c r="AV540" s="6">
        <v>0</v>
      </c>
      <c r="AW540" s="6">
        <v>0</v>
      </c>
      <c r="AX540" s="6">
        <v>0</v>
      </c>
      <c r="AY540" s="6">
        <v>0</v>
      </c>
      <c r="AZ540" s="6"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v>0</v>
      </c>
      <c r="BN540" s="6">
        <v>0</v>
      </c>
      <c r="BO540" s="6">
        <v>0</v>
      </c>
      <c r="BP540" s="6">
        <v>0</v>
      </c>
      <c r="BQ540" s="6">
        <v>0</v>
      </c>
      <c r="BR540" s="6">
        <v>0</v>
      </c>
      <c r="BS540" s="6">
        <v>0</v>
      </c>
      <c r="BT540" s="6">
        <v>0</v>
      </c>
      <c r="BU540" s="6">
        <v>0</v>
      </c>
      <c r="BV540" s="6">
        <v>0</v>
      </c>
      <c r="BW540" s="6">
        <v>0</v>
      </c>
      <c r="BX540" s="6">
        <v>0</v>
      </c>
      <c r="BY540" s="6">
        <v>0</v>
      </c>
      <c r="BZ540" s="6">
        <v>0</v>
      </c>
      <c r="CA540" s="6">
        <v>0</v>
      </c>
      <c r="CB540" s="6">
        <v>0</v>
      </c>
      <c r="CC540" s="6">
        <v>0</v>
      </c>
      <c r="CD540" s="6">
        <v>0</v>
      </c>
      <c r="CE540">
        <f>0</f>
        <v>0</v>
      </c>
      <c r="CF540">
        <v>0</v>
      </c>
    </row>
    <row r="541" spans="1:84" x14ac:dyDescent="0.25">
      <c r="A541" s="4" t="s">
        <v>738</v>
      </c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>
        <v>0</v>
      </c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>
        <v>0</v>
      </c>
      <c r="AR541" t="s">
        <v>738</v>
      </c>
      <c r="AS541" s="6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v>0</v>
      </c>
      <c r="BN541" s="6">
        <v>0</v>
      </c>
      <c r="BO541" s="6">
        <v>0</v>
      </c>
      <c r="BP541" s="6">
        <v>0</v>
      </c>
      <c r="BQ541" s="6">
        <v>0</v>
      </c>
      <c r="BR541" s="6">
        <v>0</v>
      </c>
      <c r="BS541" s="6">
        <v>0</v>
      </c>
      <c r="BT541" s="6">
        <v>0</v>
      </c>
      <c r="BU541" s="6">
        <v>0</v>
      </c>
      <c r="BV541" s="6">
        <v>0</v>
      </c>
      <c r="BW541" s="6">
        <v>0</v>
      </c>
      <c r="BX541" s="6">
        <v>0</v>
      </c>
      <c r="BY541" s="6">
        <v>0</v>
      </c>
      <c r="BZ541" s="6">
        <v>0</v>
      </c>
      <c r="CA541" s="6">
        <v>0</v>
      </c>
      <c r="CB541" s="6">
        <v>0</v>
      </c>
      <c r="CC541" s="6">
        <v>0</v>
      </c>
      <c r="CD541" s="6">
        <v>0</v>
      </c>
      <c r="CE541">
        <f>0</f>
        <v>0</v>
      </c>
      <c r="CF541">
        <v>0</v>
      </c>
    </row>
    <row r="542" spans="1:84" x14ac:dyDescent="0.25">
      <c r="A542" s="4" t="s">
        <v>737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>
        <v>6151.9920000000002</v>
      </c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>
        <v>6151.9920000000002</v>
      </c>
      <c r="AR542" t="s">
        <v>737</v>
      </c>
      <c r="AS542" s="6">
        <f t="shared" ref="AS542:BP542" si="524">(0)/6151.992</f>
        <v>0</v>
      </c>
      <c r="AT542" s="6">
        <f t="shared" si="524"/>
        <v>0</v>
      </c>
      <c r="AU542" s="6">
        <f t="shared" si="524"/>
        <v>0</v>
      </c>
      <c r="AV542" s="6">
        <f t="shared" si="524"/>
        <v>0</v>
      </c>
      <c r="AW542" s="6">
        <f t="shared" si="524"/>
        <v>0</v>
      </c>
      <c r="AX542" s="6">
        <f t="shared" si="524"/>
        <v>0</v>
      </c>
      <c r="AY542" s="6">
        <f t="shared" si="524"/>
        <v>0</v>
      </c>
      <c r="AZ542" s="6">
        <f t="shared" si="524"/>
        <v>0</v>
      </c>
      <c r="BA542" s="6">
        <f t="shared" si="524"/>
        <v>0</v>
      </c>
      <c r="BB542" s="6">
        <f t="shared" si="524"/>
        <v>0</v>
      </c>
      <c r="BC542" s="6">
        <f t="shared" si="524"/>
        <v>0</v>
      </c>
      <c r="BD542" s="6">
        <f t="shared" si="524"/>
        <v>0</v>
      </c>
      <c r="BE542" s="6">
        <f t="shared" si="524"/>
        <v>0</v>
      </c>
      <c r="BF542" s="6">
        <f t="shared" si="524"/>
        <v>0</v>
      </c>
      <c r="BG542" s="6">
        <f t="shared" si="524"/>
        <v>0</v>
      </c>
      <c r="BH542" s="6">
        <f t="shared" si="524"/>
        <v>0</v>
      </c>
      <c r="BI542" s="6">
        <f t="shared" si="524"/>
        <v>0</v>
      </c>
      <c r="BJ542" s="6">
        <f t="shared" si="524"/>
        <v>0</v>
      </c>
      <c r="BK542" s="6">
        <f t="shared" si="524"/>
        <v>0</v>
      </c>
      <c r="BL542" s="6">
        <f t="shared" si="524"/>
        <v>0</v>
      </c>
      <c r="BM542" s="6">
        <f t="shared" si="524"/>
        <v>0</v>
      </c>
      <c r="BN542" s="6">
        <f t="shared" si="524"/>
        <v>0</v>
      </c>
      <c r="BO542" s="6">
        <f t="shared" si="524"/>
        <v>0</v>
      </c>
      <c r="BP542" s="6">
        <f t="shared" si="524"/>
        <v>0</v>
      </c>
      <c r="BQ542" s="6">
        <v>1</v>
      </c>
      <c r="BR542" s="6">
        <f t="shared" ref="BR542:CD542" si="525">(0)/6151.992</f>
        <v>0</v>
      </c>
      <c r="BS542" s="6">
        <f t="shared" si="525"/>
        <v>0</v>
      </c>
      <c r="BT542" s="6">
        <f t="shared" si="525"/>
        <v>0</v>
      </c>
      <c r="BU542" s="6">
        <f t="shared" si="525"/>
        <v>0</v>
      </c>
      <c r="BV542" s="6">
        <f t="shared" si="525"/>
        <v>0</v>
      </c>
      <c r="BW542" s="6">
        <f t="shared" si="525"/>
        <v>0</v>
      </c>
      <c r="BX542" s="6">
        <f t="shared" si="525"/>
        <v>0</v>
      </c>
      <c r="BY542" s="6">
        <f t="shared" si="525"/>
        <v>0</v>
      </c>
      <c r="BZ542" s="6">
        <f t="shared" si="525"/>
        <v>0</v>
      </c>
      <c r="CA542" s="6">
        <f t="shared" si="525"/>
        <v>0</v>
      </c>
      <c r="CB542" s="6">
        <f t="shared" si="525"/>
        <v>0</v>
      </c>
      <c r="CC542" s="6">
        <f t="shared" si="525"/>
        <v>0</v>
      </c>
      <c r="CD542" s="6">
        <f t="shared" si="525"/>
        <v>0</v>
      </c>
      <c r="CE542">
        <f>0</f>
        <v>0</v>
      </c>
      <c r="CF542">
        <v>6151.9920000000002</v>
      </c>
    </row>
    <row r="543" spans="1:84" x14ac:dyDescent="0.25">
      <c r="A543" s="4" t="s">
        <v>739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>
        <v>0</v>
      </c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>
        <v>0</v>
      </c>
      <c r="AR543" t="s">
        <v>739</v>
      </c>
      <c r="AS543" s="6">
        <v>0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v>0</v>
      </c>
      <c r="BN543" s="6">
        <v>0</v>
      </c>
      <c r="BO543" s="6">
        <v>0</v>
      </c>
      <c r="BP543" s="6">
        <v>0</v>
      </c>
      <c r="BQ543" s="6">
        <v>0</v>
      </c>
      <c r="BR543" s="6">
        <v>0</v>
      </c>
      <c r="BS543" s="6">
        <v>0</v>
      </c>
      <c r="BT543" s="6">
        <v>0</v>
      </c>
      <c r="BU543" s="6">
        <v>0</v>
      </c>
      <c r="BV543" s="6">
        <v>0</v>
      </c>
      <c r="BW543" s="6">
        <v>0</v>
      </c>
      <c r="BX543" s="6">
        <v>0</v>
      </c>
      <c r="BY543" s="6">
        <v>0</v>
      </c>
      <c r="BZ543" s="6">
        <v>0</v>
      </c>
      <c r="CA543" s="6">
        <v>0</v>
      </c>
      <c r="CB543" s="6">
        <v>0</v>
      </c>
      <c r="CC543" s="6">
        <v>0</v>
      </c>
      <c r="CD543" s="6">
        <v>0</v>
      </c>
      <c r="CE543">
        <f>0</f>
        <v>0</v>
      </c>
      <c r="CF543">
        <v>0</v>
      </c>
    </row>
    <row r="544" spans="1:84" x14ac:dyDescent="0.25">
      <c r="A544" s="4" t="s">
        <v>749</v>
      </c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>
        <v>0</v>
      </c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>
        <v>0</v>
      </c>
      <c r="AR544" t="s">
        <v>749</v>
      </c>
      <c r="AS544" s="6">
        <v>0</v>
      </c>
      <c r="AT544" s="6">
        <v>0</v>
      </c>
      <c r="AU544" s="6">
        <v>0</v>
      </c>
      <c r="AV544" s="6">
        <v>0</v>
      </c>
      <c r="AW544" s="6">
        <v>0</v>
      </c>
      <c r="AX544" s="6">
        <v>0</v>
      </c>
      <c r="AY544" s="6">
        <v>0</v>
      </c>
      <c r="AZ544" s="6"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v>0</v>
      </c>
      <c r="BN544" s="6">
        <v>0</v>
      </c>
      <c r="BO544" s="6">
        <v>0</v>
      </c>
      <c r="BP544" s="6">
        <v>0</v>
      </c>
      <c r="BQ544" s="6">
        <v>0</v>
      </c>
      <c r="BR544" s="6">
        <v>0</v>
      </c>
      <c r="BS544" s="6">
        <v>0</v>
      </c>
      <c r="BT544" s="6">
        <v>0</v>
      </c>
      <c r="BU544" s="6">
        <v>0</v>
      </c>
      <c r="BV544" s="6">
        <v>0</v>
      </c>
      <c r="BW544" s="6">
        <v>0</v>
      </c>
      <c r="BX544" s="6">
        <v>0</v>
      </c>
      <c r="BY544" s="6">
        <v>0</v>
      </c>
      <c r="BZ544" s="6">
        <v>0</v>
      </c>
      <c r="CA544" s="6">
        <v>0</v>
      </c>
      <c r="CB544" s="6">
        <v>0</v>
      </c>
      <c r="CC544" s="6">
        <v>0</v>
      </c>
      <c r="CD544" s="6">
        <v>0</v>
      </c>
      <c r="CE544">
        <f>0</f>
        <v>0</v>
      </c>
      <c r="CF544">
        <v>0</v>
      </c>
    </row>
    <row r="545" spans="1:84" x14ac:dyDescent="0.25">
      <c r="A545" s="4" t="s">
        <v>740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>
        <v>768.99900000000002</v>
      </c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>
        <v>768.99900000000002</v>
      </c>
      <c r="AR545" t="s">
        <v>740</v>
      </c>
      <c r="AS545" s="6">
        <f t="shared" ref="AS545:BP545" si="526">(0)/768.999</f>
        <v>0</v>
      </c>
      <c r="AT545" s="6">
        <f t="shared" si="526"/>
        <v>0</v>
      </c>
      <c r="AU545" s="6">
        <f t="shared" si="526"/>
        <v>0</v>
      </c>
      <c r="AV545" s="6">
        <f t="shared" si="526"/>
        <v>0</v>
      </c>
      <c r="AW545" s="6">
        <f t="shared" si="526"/>
        <v>0</v>
      </c>
      <c r="AX545" s="6">
        <f t="shared" si="526"/>
        <v>0</v>
      </c>
      <c r="AY545" s="6">
        <f t="shared" si="526"/>
        <v>0</v>
      </c>
      <c r="AZ545" s="6">
        <f t="shared" si="526"/>
        <v>0</v>
      </c>
      <c r="BA545" s="6">
        <f t="shared" si="526"/>
        <v>0</v>
      </c>
      <c r="BB545" s="6">
        <f t="shared" si="526"/>
        <v>0</v>
      </c>
      <c r="BC545" s="6">
        <f t="shared" si="526"/>
        <v>0</v>
      </c>
      <c r="BD545" s="6">
        <f t="shared" si="526"/>
        <v>0</v>
      </c>
      <c r="BE545" s="6">
        <f t="shared" si="526"/>
        <v>0</v>
      </c>
      <c r="BF545" s="6">
        <f t="shared" si="526"/>
        <v>0</v>
      </c>
      <c r="BG545" s="6">
        <f t="shared" si="526"/>
        <v>0</v>
      </c>
      <c r="BH545" s="6">
        <f t="shared" si="526"/>
        <v>0</v>
      </c>
      <c r="BI545" s="6">
        <f t="shared" si="526"/>
        <v>0</v>
      </c>
      <c r="BJ545" s="6">
        <f t="shared" si="526"/>
        <v>0</v>
      </c>
      <c r="BK545" s="6">
        <f t="shared" si="526"/>
        <v>0</v>
      </c>
      <c r="BL545" s="6">
        <f t="shared" si="526"/>
        <v>0</v>
      </c>
      <c r="BM545" s="6">
        <f t="shared" si="526"/>
        <v>0</v>
      </c>
      <c r="BN545" s="6">
        <f t="shared" si="526"/>
        <v>0</v>
      </c>
      <c r="BO545" s="6">
        <f t="shared" si="526"/>
        <v>0</v>
      </c>
      <c r="BP545" s="6">
        <f t="shared" si="526"/>
        <v>0</v>
      </c>
      <c r="BQ545" s="6">
        <v>1</v>
      </c>
      <c r="BR545" s="6">
        <f t="shared" ref="BR545:CD545" si="527">(0)/768.999</f>
        <v>0</v>
      </c>
      <c r="BS545" s="6">
        <f t="shared" si="527"/>
        <v>0</v>
      </c>
      <c r="BT545" s="6">
        <f t="shared" si="527"/>
        <v>0</v>
      </c>
      <c r="BU545" s="6">
        <f t="shared" si="527"/>
        <v>0</v>
      </c>
      <c r="BV545" s="6">
        <f t="shared" si="527"/>
        <v>0</v>
      </c>
      <c r="BW545" s="6">
        <f t="shared" si="527"/>
        <v>0</v>
      </c>
      <c r="BX545" s="6">
        <f t="shared" si="527"/>
        <v>0</v>
      </c>
      <c r="BY545" s="6">
        <f t="shared" si="527"/>
        <v>0</v>
      </c>
      <c r="BZ545" s="6">
        <f t="shared" si="527"/>
        <v>0</v>
      </c>
      <c r="CA545" s="6">
        <f t="shared" si="527"/>
        <v>0</v>
      </c>
      <c r="CB545" s="6">
        <f t="shared" si="527"/>
        <v>0</v>
      </c>
      <c r="CC545" s="6">
        <f t="shared" si="527"/>
        <v>0</v>
      </c>
      <c r="CD545" s="6">
        <f t="shared" si="527"/>
        <v>0</v>
      </c>
      <c r="CE545">
        <f>0</f>
        <v>0</v>
      </c>
      <c r="CF545">
        <v>768.99900000000002</v>
      </c>
    </row>
    <row r="546" spans="1:84" x14ac:dyDescent="0.25">
      <c r="A546" s="4" t="s">
        <v>741</v>
      </c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>
        <v>0</v>
      </c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>
        <v>0</v>
      </c>
      <c r="AR546" t="s">
        <v>741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6"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v>0</v>
      </c>
      <c r="BN546" s="6">
        <v>0</v>
      </c>
      <c r="BO546" s="6">
        <v>0</v>
      </c>
      <c r="BP546" s="6">
        <v>0</v>
      </c>
      <c r="BQ546" s="6">
        <v>0</v>
      </c>
      <c r="BR546" s="6">
        <v>0</v>
      </c>
      <c r="BS546" s="6">
        <v>0</v>
      </c>
      <c r="BT546" s="6">
        <v>0</v>
      </c>
      <c r="BU546" s="6">
        <v>0</v>
      </c>
      <c r="BV546" s="6">
        <v>0</v>
      </c>
      <c r="BW546" s="6">
        <v>0</v>
      </c>
      <c r="BX546" s="6">
        <v>0</v>
      </c>
      <c r="BY546" s="6">
        <v>0</v>
      </c>
      <c r="BZ546" s="6">
        <v>0</v>
      </c>
      <c r="CA546" s="6">
        <v>0</v>
      </c>
      <c r="CB546" s="6">
        <v>0</v>
      </c>
      <c r="CC546" s="6">
        <v>0</v>
      </c>
      <c r="CD546" s="6">
        <v>0</v>
      </c>
      <c r="CE546">
        <f>0</f>
        <v>0</v>
      </c>
      <c r="CF546">
        <v>0</v>
      </c>
    </row>
    <row r="547" spans="1:84" x14ac:dyDescent="0.25">
      <c r="A547" s="4" t="s">
        <v>743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>
        <v>6920.9909999999991</v>
      </c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>
        <v>6920.9909999999991</v>
      </c>
      <c r="AR547" t="s">
        <v>743</v>
      </c>
      <c r="AS547" s="6">
        <f t="shared" ref="AS547:BP547" si="528">(0)/6920.991</f>
        <v>0</v>
      </c>
      <c r="AT547" s="6">
        <f t="shared" si="528"/>
        <v>0</v>
      </c>
      <c r="AU547" s="6">
        <f t="shared" si="528"/>
        <v>0</v>
      </c>
      <c r="AV547" s="6">
        <f t="shared" si="528"/>
        <v>0</v>
      </c>
      <c r="AW547" s="6">
        <f t="shared" si="528"/>
        <v>0</v>
      </c>
      <c r="AX547" s="6">
        <f t="shared" si="528"/>
        <v>0</v>
      </c>
      <c r="AY547" s="6">
        <f t="shared" si="528"/>
        <v>0</v>
      </c>
      <c r="AZ547" s="6">
        <f t="shared" si="528"/>
        <v>0</v>
      </c>
      <c r="BA547" s="6">
        <f t="shared" si="528"/>
        <v>0</v>
      </c>
      <c r="BB547" s="6">
        <f t="shared" si="528"/>
        <v>0</v>
      </c>
      <c r="BC547" s="6">
        <f t="shared" si="528"/>
        <v>0</v>
      </c>
      <c r="BD547" s="6">
        <f t="shared" si="528"/>
        <v>0</v>
      </c>
      <c r="BE547" s="6">
        <f t="shared" si="528"/>
        <v>0</v>
      </c>
      <c r="BF547" s="6">
        <f t="shared" si="528"/>
        <v>0</v>
      </c>
      <c r="BG547" s="6">
        <f t="shared" si="528"/>
        <v>0</v>
      </c>
      <c r="BH547" s="6">
        <f t="shared" si="528"/>
        <v>0</v>
      </c>
      <c r="BI547" s="6">
        <f t="shared" si="528"/>
        <v>0</v>
      </c>
      <c r="BJ547" s="6">
        <f t="shared" si="528"/>
        <v>0</v>
      </c>
      <c r="BK547" s="6">
        <f t="shared" si="528"/>
        <v>0</v>
      </c>
      <c r="BL547" s="6">
        <f t="shared" si="528"/>
        <v>0</v>
      </c>
      <c r="BM547" s="6">
        <f t="shared" si="528"/>
        <v>0</v>
      </c>
      <c r="BN547" s="6">
        <f t="shared" si="528"/>
        <v>0</v>
      </c>
      <c r="BO547" s="6">
        <f t="shared" si="528"/>
        <v>0</v>
      </c>
      <c r="BP547" s="6">
        <f t="shared" si="528"/>
        <v>0</v>
      </c>
      <c r="BQ547" s="6">
        <v>1</v>
      </c>
      <c r="BR547" s="6">
        <f t="shared" ref="BR547:CD547" si="529">(0)/6920.991</f>
        <v>0</v>
      </c>
      <c r="BS547" s="6">
        <f t="shared" si="529"/>
        <v>0</v>
      </c>
      <c r="BT547" s="6">
        <f t="shared" si="529"/>
        <v>0</v>
      </c>
      <c r="BU547" s="6">
        <f t="shared" si="529"/>
        <v>0</v>
      </c>
      <c r="BV547" s="6">
        <f t="shared" si="529"/>
        <v>0</v>
      </c>
      <c r="BW547" s="6">
        <f t="shared" si="529"/>
        <v>0</v>
      </c>
      <c r="BX547" s="6">
        <f t="shared" si="529"/>
        <v>0</v>
      </c>
      <c r="BY547" s="6">
        <f t="shared" si="529"/>
        <v>0</v>
      </c>
      <c r="BZ547" s="6">
        <f t="shared" si="529"/>
        <v>0</v>
      </c>
      <c r="CA547" s="6">
        <f t="shared" si="529"/>
        <v>0</v>
      </c>
      <c r="CB547" s="6">
        <f t="shared" si="529"/>
        <v>0</v>
      </c>
      <c r="CC547" s="6">
        <f t="shared" si="529"/>
        <v>0</v>
      </c>
      <c r="CD547" s="6">
        <f t="shared" si="529"/>
        <v>0</v>
      </c>
      <c r="CE547">
        <f>0</f>
        <v>0</v>
      </c>
      <c r="CF547">
        <v>6920.9909999999991</v>
      </c>
    </row>
    <row r="548" spans="1:84" x14ac:dyDescent="0.25">
      <c r="A548" s="4" t="s">
        <v>742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>
        <v>0</v>
      </c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>
        <v>0</v>
      </c>
      <c r="AR548" t="s">
        <v>742</v>
      </c>
      <c r="AS548" s="6">
        <v>0</v>
      </c>
      <c r="AT548" s="6">
        <v>0</v>
      </c>
      <c r="AU548" s="6">
        <v>0</v>
      </c>
      <c r="AV548" s="6">
        <v>0</v>
      </c>
      <c r="AW548" s="6">
        <v>0</v>
      </c>
      <c r="AX548" s="6">
        <v>0</v>
      </c>
      <c r="AY548" s="6">
        <v>0</v>
      </c>
      <c r="AZ548" s="6"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v>0</v>
      </c>
      <c r="BN548" s="6">
        <v>0</v>
      </c>
      <c r="BO548" s="6">
        <v>0</v>
      </c>
      <c r="BP548" s="6">
        <v>0</v>
      </c>
      <c r="BQ548" s="6">
        <v>0</v>
      </c>
      <c r="BR548" s="6">
        <v>0</v>
      </c>
      <c r="BS548" s="6">
        <v>0</v>
      </c>
      <c r="BT548" s="6">
        <v>0</v>
      </c>
      <c r="BU548" s="6">
        <v>0</v>
      </c>
      <c r="BV548" s="6">
        <v>0</v>
      </c>
      <c r="BW548" s="6">
        <v>0</v>
      </c>
      <c r="BX548" s="6">
        <v>0</v>
      </c>
      <c r="BY548" s="6">
        <v>0</v>
      </c>
      <c r="BZ548" s="6">
        <v>0</v>
      </c>
      <c r="CA548" s="6">
        <v>0</v>
      </c>
      <c r="CB548" s="6">
        <v>0</v>
      </c>
      <c r="CC548" s="6">
        <v>0</v>
      </c>
      <c r="CD548" s="6">
        <v>0</v>
      </c>
      <c r="CE548">
        <f>0</f>
        <v>0</v>
      </c>
      <c r="CF548">
        <v>0</v>
      </c>
    </row>
    <row r="549" spans="1:84" x14ac:dyDescent="0.25">
      <c r="A549" s="4" t="s">
        <v>744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>
        <v>1537.998</v>
      </c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>
        <v>1537.998</v>
      </c>
      <c r="AR549" t="s">
        <v>744</v>
      </c>
      <c r="AS549" s="6">
        <f t="shared" ref="AS549:BP549" si="530">(0)/1537.998</f>
        <v>0</v>
      </c>
      <c r="AT549" s="6">
        <f t="shared" si="530"/>
        <v>0</v>
      </c>
      <c r="AU549" s="6">
        <f t="shared" si="530"/>
        <v>0</v>
      </c>
      <c r="AV549" s="6">
        <f t="shared" si="530"/>
        <v>0</v>
      </c>
      <c r="AW549" s="6">
        <f t="shared" si="530"/>
        <v>0</v>
      </c>
      <c r="AX549" s="6">
        <f t="shared" si="530"/>
        <v>0</v>
      </c>
      <c r="AY549" s="6">
        <f t="shared" si="530"/>
        <v>0</v>
      </c>
      <c r="AZ549" s="6">
        <f t="shared" si="530"/>
        <v>0</v>
      </c>
      <c r="BA549" s="6">
        <f t="shared" si="530"/>
        <v>0</v>
      </c>
      <c r="BB549" s="6">
        <f t="shared" si="530"/>
        <v>0</v>
      </c>
      <c r="BC549" s="6">
        <f t="shared" si="530"/>
        <v>0</v>
      </c>
      <c r="BD549" s="6">
        <f t="shared" si="530"/>
        <v>0</v>
      </c>
      <c r="BE549" s="6">
        <f t="shared" si="530"/>
        <v>0</v>
      </c>
      <c r="BF549" s="6">
        <f t="shared" si="530"/>
        <v>0</v>
      </c>
      <c r="BG549" s="6">
        <f t="shared" si="530"/>
        <v>0</v>
      </c>
      <c r="BH549" s="6">
        <f t="shared" si="530"/>
        <v>0</v>
      </c>
      <c r="BI549" s="6">
        <f t="shared" si="530"/>
        <v>0</v>
      </c>
      <c r="BJ549" s="6">
        <f t="shared" si="530"/>
        <v>0</v>
      </c>
      <c r="BK549" s="6">
        <f t="shared" si="530"/>
        <v>0</v>
      </c>
      <c r="BL549" s="6">
        <f t="shared" si="530"/>
        <v>0</v>
      </c>
      <c r="BM549" s="6">
        <f t="shared" si="530"/>
        <v>0</v>
      </c>
      <c r="BN549" s="6">
        <f t="shared" si="530"/>
        <v>0</v>
      </c>
      <c r="BO549" s="6">
        <f t="shared" si="530"/>
        <v>0</v>
      </c>
      <c r="BP549" s="6">
        <f t="shared" si="530"/>
        <v>0</v>
      </c>
      <c r="BQ549" s="6">
        <v>1</v>
      </c>
      <c r="BR549" s="6">
        <f t="shared" ref="BR549:CD549" si="531">(0)/1537.998</f>
        <v>0</v>
      </c>
      <c r="BS549" s="6">
        <f t="shared" si="531"/>
        <v>0</v>
      </c>
      <c r="BT549" s="6">
        <f t="shared" si="531"/>
        <v>0</v>
      </c>
      <c r="BU549" s="6">
        <f t="shared" si="531"/>
        <v>0</v>
      </c>
      <c r="BV549" s="6">
        <f t="shared" si="531"/>
        <v>0</v>
      </c>
      <c r="BW549" s="6">
        <f t="shared" si="531"/>
        <v>0</v>
      </c>
      <c r="BX549" s="6">
        <f t="shared" si="531"/>
        <v>0</v>
      </c>
      <c r="BY549" s="6">
        <f t="shared" si="531"/>
        <v>0</v>
      </c>
      <c r="BZ549" s="6">
        <f t="shared" si="531"/>
        <v>0</v>
      </c>
      <c r="CA549" s="6">
        <f t="shared" si="531"/>
        <v>0</v>
      </c>
      <c r="CB549" s="6">
        <f t="shared" si="531"/>
        <v>0</v>
      </c>
      <c r="CC549" s="6">
        <f t="shared" si="531"/>
        <v>0</v>
      </c>
      <c r="CD549" s="6">
        <f t="shared" si="531"/>
        <v>0</v>
      </c>
      <c r="CE549">
        <f>0</f>
        <v>0</v>
      </c>
      <c r="CF549">
        <v>1537.998</v>
      </c>
    </row>
    <row r="550" spans="1:84" x14ac:dyDescent="0.25">
      <c r="A550" s="4" t="s">
        <v>746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>
        <v>9996.9869999999992</v>
      </c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>
        <v>9996.9869999999992</v>
      </c>
      <c r="AR550" t="s">
        <v>746</v>
      </c>
      <c r="AS550" s="6">
        <f t="shared" ref="AS550:BP550" si="532">(0)/9996.987</f>
        <v>0</v>
      </c>
      <c r="AT550" s="6">
        <f t="shared" si="532"/>
        <v>0</v>
      </c>
      <c r="AU550" s="6">
        <f t="shared" si="532"/>
        <v>0</v>
      </c>
      <c r="AV550" s="6">
        <f t="shared" si="532"/>
        <v>0</v>
      </c>
      <c r="AW550" s="6">
        <f t="shared" si="532"/>
        <v>0</v>
      </c>
      <c r="AX550" s="6">
        <f t="shared" si="532"/>
        <v>0</v>
      </c>
      <c r="AY550" s="6">
        <f t="shared" si="532"/>
        <v>0</v>
      </c>
      <c r="AZ550" s="6">
        <f t="shared" si="532"/>
        <v>0</v>
      </c>
      <c r="BA550" s="6">
        <f t="shared" si="532"/>
        <v>0</v>
      </c>
      <c r="BB550" s="6">
        <f t="shared" si="532"/>
        <v>0</v>
      </c>
      <c r="BC550" s="6">
        <f t="shared" si="532"/>
        <v>0</v>
      </c>
      <c r="BD550" s="6">
        <f t="shared" si="532"/>
        <v>0</v>
      </c>
      <c r="BE550" s="6">
        <f t="shared" si="532"/>
        <v>0</v>
      </c>
      <c r="BF550" s="6">
        <f t="shared" si="532"/>
        <v>0</v>
      </c>
      <c r="BG550" s="6">
        <f t="shared" si="532"/>
        <v>0</v>
      </c>
      <c r="BH550" s="6">
        <f t="shared" si="532"/>
        <v>0</v>
      </c>
      <c r="BI550" s="6">
        <f t="shared" si="532"/>
        <v>0</v>
      </c>
      <c r="BJ550" s="6">
        <f t="shared" si="532"/>
        <v>0</v>
      </c>
      <c r="BK550" s="6">
        <f t="shared" si="532"/>
        <v>0</v>
      </c>
      <c r="BL550" s="6">
        <f t="shared" si="532"/>
        <v>0</v>
      </c>
      <c r="BM550" s="6">
        <f t="shared" si="532"/>
        <v>0</v>
      </c>
      <c r="BN550" s="6">
        <f t="shared" si="532"/>
        <v>0</v>
      </c>
      <c r="BO550" s="6">
        <f t="shared" si="532"/>
        <v>0</v>
      </c>
      <c r="BP550" s="6">
        <f t="shared" si="532"/>
        <v>0</v>
      </c>
      <c r="BQ550" s="6">
        <v>1</v>
      </c>
      <c r="BR550" s="6">
        <f t="shared" ref="BR550:CD550" si="533">(0)/9996.987</f>
        <v>0</v>
      </c>
      <c r="BS550" s="6">
        <f t="shared" si="533"/>
        <v>0</v>
      </c>
      <c r="BT550" s="6">
        <f t="shared" si="533"/>
        <v>0</v>
      </c>
      <c r="BU550" s="6">
        <f t="shared" si="533"/>
        <v>0</v>
      </c>
      <c r="BV550" s="6">
        <f t="shared" si="533"/>
        <v>0</v>
      </c>
      <c r="BW550" s="6">
        <f t="shared" si="533"/>
        <v>0</v>
      </c>
      <c r="BX550" s="6">
        <f t="shared" si="533"/>
        <v>0</v>
      </c>
      <c r="BY550" s="6">
        <f t="shared" si="533"/>
        <v>0</v>
      </c>
      <c r="BZ550" s="6">
        <f t="shared" si="533"/>
        <v>0</v>
      </c>
      <c r="CA550" s="6">
        <f t="shared" si="533"/>
        <v>0</v>
      </c>
      <c r="CB550" s="6">
        <f t="shared" si="533"/>
        <v>0</v>
      </c>
      <c r="CC550" s="6">
        <f t="shared" si="533"/>
        <v>0</v>
      </c>
      <c r="CD550" s="6">
        <f t="shared" si="533"/>
        <v>0</v>
      </c>
      <c r="CE550">
        <f>0</f>
        <v>0</v>
      </c>
      <c r="CF550">
        <v>9996.9869999999992</v>
      </c>
    </row>
    <row r="551" spans="1:84" x14ac:dyDescent="0.25">
      <c r="A551" s="4" t="s">
        <v>745</v>
      </c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>
        <v>8458.9889999999996</v>
      </c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>
        <v>8458.9889999999996</v>
      </c>
      <c r="AR551" t="s">
        <v>745</v>
      </c>
      <c r="AS551" s="6">
        <f t="shared" ref="AS551:BP551" si="534">(0)/8458.989</f>
        <v>0</v>
      </c>
      <c r="AT551" s="6">
        <f t="shared" si="534"/>
        <v>0</v>
      </c>
      <c r="AU551" s="6">
        <f t="shared" si="534"/>
        <v>0</v>
      </c>
      <c r="AV551" s="6">
        <f t="shared" si="534"/>
        <v>0</v>
      </c>
      <c r="AW551" s="6">
        <f t="shared" si="534"/>
        <v>0</v>
      </c>
      <c r="AX551" s="6">
        <f t="shared" si="534"/>
        <v>0</v>
      </c>
      <c r="AY551" s="6">
        <f t="shared" si="534"/>
        <v>0</v>
      </c>
      <c r="AZ551" s="6">
        <f t="shared" si="534"/>
        <v>0</v>
      </c>
      <c r="BA551" s="6">
        <f t="shared" si="534"/>
        <v>0</v>
      </c>
      <c r="BB551" s="6">
        <f t="shared" si="534"/>
        <v>0</v>
      </c>
      <c r="BC551" s="6">
        <f t="shared" si="534"/>
        <v>0</v>
      </c>
      <c r="BD551" s="6">
        <f t="shared" si="534"/>
        <v>0</v>
      </c>
      <c r="BE551" s="6">
        <f t="shared" si="534"/>
        <v>0</v>
      </c>
      <c r="BF551" s="6">
        <f t="shared" si="534"/>
        <v>0</v>
      </c>
      <c r="BG551" s="6">
        <f t="shared" si="534"/>
        <v>0</v>
      </c>
      <c r="BH551" s="6">
        <f t="shared" si="534"/>
        <v>0</v>
      </c>
      <c r="BI551" s="6">
        <f t="shared" si="534"/>
        <v>0</v>
      </c>
      <c r="BJ551" s="6">
        <f t="shared" si="534"/>
        <v>0</v>
      </c>
      <c r="BK551" s="6">
        <f t="shared" si="534"/>
        <v>0</v>
      </c>
      <c r="BL551" s="6">
        <f t="shared" si="534"/>
        <v>0</v>
      </c>
      <c r="BM551" s="6">
        <f t="shared" si="534"/>
        <v>0</v>
      </c>
      <c r="BN551" s="6">
        <f t="shared" si="534"/>
        <v>0</v>
      </c>
      <c r="BO551" s="6">
        <f t="shared" si="534"/>
        <v>0</v>
      </c>
      <c r="BP551" s="6">
        <f t="shared" si="534"/>
        <v>0</v>
      </c>
      <c r="BQ551" s="6">
        <v>1</v>
      </c>
      <c r="BR551" s="6">
        <f t="shared" ref="BR551:CD551" si="535">(0)/8458.989</f>
        <v>0</v>
      </c>
      <c r="BS551" s="6">
        <f t="shared" si="535"/>
        <v>0</v>
      </c>
      <c r="BT551" s="6">
        <f t="shared" si="535"/>
        <v>0</v>
      </c>
      <c r="BU551" s="6">
        <f t="shared" si="535"/>
        <v>0</v>
      </c>
      <c r="BV551" s="6">
        <f t="shared" si="535"/>
        <v>0</v>
      </c>
      <c r="BW551" s="6">
        <f t="shared" si="535"/>
        <v>0</v>
      </c>
      <c r="BX551" s="6">
        <f t="shared" si="535"/>
        <v>0</v>
      </c>
      <c r="BY551" s="6">
        <f t="shared" si="535"/>
        <v>0</v>
      </c>
      <c r="BZ551" s="6">
        <f t="shared" si="535"/>
        <v>0</v>
      </c>
      <c r="CA551" s="6">
        <f t="shared" si="535"/>
        <v>0</v>
      </c>
      <c r="CB551" s="6">
        <f t="shared" si="535"/>
        <v>0</v>
      </c>
      <c r="CC551" s="6">
        <f t="shared" si="535"/>
        <v>0</v>
      </c>
      <c r="CD551" s="6">
        <f t="shared" si="535"/>
        <v>0</v>
      </c>
      <c r="CE551">
        <f>0</f>
        <v>0</v>
      </c>
      <c r="CF551">
        <v>8458.9889999999996</v>
      </c>
    </row>
    <row r="552" spans="1:84" x14ac:dyDescent="0.25">
      <c r="A552" s="4" t="s">
        <v>748</v>
      </c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>
        <v>2306.9969999999998</v>
      </c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>
        <v>2306.9969999999998</v>
      </c>
      <c r="AR552" t="s">
        <v>748</v>
      </c>
      <c r="AS552" s="6">
        <f t="shared" ref="AS552:BP552" si="536">(0)/2306.997</f>
        <v>0</v>
      </c>
      <c r="AT552" s="6">
        <f t="shared" si="536"/>
        <v>0</v>
      </c>
      <c r="AU552" s="6">
        <f t="shared" si="536"/>
        <v>0</v>
      </c>
      <c r="AV552" s="6">
        <f t="shared" si="536"/>
        <v>0</v>
      </c>
      <c r="AW552" s="6">
        <f t="shared" si="536"/>
        <v>0</v>
      </c>
      <c r="AX552" s="6">
        <f t="shared" si="536"/>
        <v>0</v>
      </c>
      <c r="AY552" s="6">
        <f t="shared" si="536"/>
        <v>0</v>
      </c>
      <c r="AZ552" s="6">
        <f t="shared" si="536"/>
        <v>0</v>
      </c>
      <c r="BA552" s="6">
        <f t="shared" si="536"/>
        <v>0</v>
      </c>
      <c r="BB552" s="6">
        <f t="shared" si="536"/>
        <v>0</v>
      </c>
      <c r="BC552" s="6">
        <f t="shared" si="536"/>
        <v>0</v>
      </c>
      <c r="BD552" s="6">
        <f t="shared" si="536"/>
        <v>0</v>
      </c>
      <c r="BE552" s="6">
        <f t="shared" si="536"/>
        <v>0</v>
      </c>
      <c r="BF552" s="6">
        <f t="shared" si="536"/>
        <v>0</v>
      </c>
      <c r="BG552" s="6">
        <f t="shared" si="536"/>
        <v>0</v>
      </c>
      <c r="BH552" s="6">
        <f t="shared" si="536"/>
        <v>0</v>
      </c>
      <c r="BI552" s="6">
        <f t="shared" si="536"/>
        <v>0</v>
      </c>
      <c r="BJ552" s="6">
        <f t="shared" si="536"/>
        <v>0</v>
      </c>
      <c r="BK552" s="6">
        <f t="shared" si="536"/>
        <v>0</v>
      </c>
      <c r="BL552" s="6">
        <f t="shared" si="536"/>
        <v>0</v>
      </c>
      <c r="BM552" s="6">
        <f t="shared" si="536"/>
        <v>0</v>
      </c>
      <c r="BN552" s="6">
        <f t="shared" si="536"/>
        <v>0</v>
      </c>
      <c r="BO552" s="6">
        <f t="shared" si="536"/>
        <v>0</v>
      </c>
      <c r="BP552" s="6">
        <f t="shared" si="536"/>
        <v>0</v>
      </c>
      <c r="BQ552" s="6">
        <v>1</v>
      </c>
      <c r="BR552" s="6">
        <f t="shared" ref="BR552:CD552" si="537">(0)/2306.997</f>
        <v>0</v>
      </c>
      <c r="BS552" s="6">
        <f t="shared" si="537"/>
        <v>0</v>
      </c>
      <c r="BT552" s="6">
        <f t="shared" si="537"/>
        <v>0</v>
      </c>
      <c r="BU552" s="6">
        <f t="shared" si="537"/>
        <v>0</v>
      </c>
      <c r="BV552" s="6">
        <f t="shared" si="537"/>
        <v>0</v>
      </c>
      <c r="BW552" s="6">
        <f t="shared" si="537"/>
        <v>0</v>
      </c>
      <c r="BX552" s="6">
        <f t="shared" si="537"/>
        <v>0</v>
      </c>
      <c r="BY552" s="6">
        <f t="shared" si="537"/>
        <v>0</v>
      </c>
      <c r="BZ552" s="6">
        <f t="shared" si="537"/>
        <v>0</v>
      </c>
      <c r="CA552" s="6">
        <f t="shared" si="537"/>
        <v>0</v>
      </c>
      <c r="CB552" s="6">
        <f t="shared" si="537"/>
        <v>0</v>
      </c>
      <c r="CC552" s="6">
        <f t="shared" si="537"/>
        <v>0</v>
      </c>
      <c r="CD552" s="6">
        <f t="shared" si="537"/>
        <v>0</v>
      </c>
      <c r="CE552">
        <f>0</f>
        <v>0</v>
      </c>
      <c r="CF552">
        <v>2306.9969999999998</v>
      </c>
    </row>
    <row r="553" spans="1:84" x14ac:dyDescent="0.25">
      <c r="A553" s="4" t="s">
        <v>747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>
        <v>20762.972999999998</v>
      </c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>
        <v>20762.972999999998</v>
      </c>
      <c r="AR553" t="s">
        <v>747</v>
      </c>
      <c r="AS553" s="6">
        <f t="shared" ref="AS553:BP553" si="538">(0)/20762.9729999999</f>
        <v>0</v>
      </c>
      <c r="AT553" s="6">
        <f t="shared" si="538"/>
        <v>0</v>
      </c>
      <c r="AU553" s="6">
        <f t="shared" si="538"/>
        <v>0</v>
      </c>
      <c r="AV553" s="6">
        <f t="shared" si="538"/>
        <v>0</v>
      </c>
      <c r="AW553" s="6">
        <f t="shared" si="538"/>
        <v>0</v>
      </c>
      <c r="AX553" s="6">
        <f t="shared" si="538"/>
        <v>0</v>
      </c>
      <c r="AY553" s="6">
        <f t="shared" si="538"/>
        <v>0</v>
      </c>
      <c r="AZ553" s="6">
        <f t="shared" si="538"/>
        <v>0</v>
      </c>
      <c r="BA553" s="6">
        <f t="shared" si="538"/>
        <v>0</v>
      </c>
      <c r="BB553" s="6">
        <f t="shared" si="538"/>
        <v>0</v>
      </c>
      <c r="BC553" s="6">
        <f t="shared" si="538"/>
        <v>0</v>
      </c>
      <c r="BD553" s="6">
        <f t="shared" si="538"/>
        <v>0</v>
      </c>
      <c r="BE553" s="6">
        <f t="shared" si="538"/>
        <v>0</v>
      </c>
      <c r="BF553" s="6">
        <f t="shared" si="538"/>
        <v>0</v>
      </c>
      <c r="BG553" s="6">
        <f t="shared" si="538"/>
        <v>0</v>
      </c>
      <c r="BH553" s="6">
        <f t="shared" si="538"/>
        <v>0</v>
      </c>
      <c r="BI553" s="6">
        <f t="shared" si="538"/>
        <v>0</v>
      </c>
      <c r="BJ553" s="6">
        <f t="shared" si="538"/>
        <v>0</v>
      </c>
      <c r="BK553" s="6">
        <f t="shared" si="538"/>
        <v>0</v>
      </c>
      <c r="BL553" s="6">
        <f t="shared" si="538"/>
        <v>0</v>
      </c>
      <c r="BM553" s="6">
        <f t="shared" si="538"/>
        <v>0</v>
      </c>
      <c r="BN553" s="6">
        <f t="shared" si="538"/>
        <v>0</v>
      </c>
      <c r="BO553" s="6">
        <f t="shared" si="538"/>
        <v>0</v>
      </c>
      <c r="BP553" s="6">
        <f t="shared" si="538"/>
        <v>0</v>
      </c>
      <c r="BQ553" s="6">
        <v>1</v>
      </c>
      <c r="BR553" s="6">
        <f t="shared" ref="BR553:CD553" si="539">(0)/20762.9729999999</f>
        <v>0</v>
      </c>
      <c r="BS553" s="6">
        <f t="shared" si="539"/>
        <v>0</v>
      </c>
      <c r="BT553" s="6">
        <f t="shared" si="539"/>
        <v>0</v>
      </c>
      <c r="BU553" s="6">
        <f t="shared" si="539"/>
        <v>0</v>
      </c>
      <c r="BV553" s="6">
        <f t="shared" si="539"/>
        <v>0</v>
      </c>
      <c r="BW553" s="6">
        <f t="shared" si="539"/>
        <v>0</v>
      </c>
      <c r="BX553" s="6">
        <f t="shared" si="539"/>
        <v>0</v>
      </c>
      <c r="BY553" s="6">
        <f t="shared" si="539"/>
        <v>0</v>
      </c>
      <c r="BZ553" s="6">
        <f t="shared" si="539"/>
        <v>0</v>
      </c>
      <c r="CA553" s="6">
        <f t="shared" si="539"/>
        <v>0</v>
      </c>
      <c r="CB553" s="6">
        <f t="shared" si="539"/>
        <v>0</v>
      </c>
      <c r="CC553" s="6">
        <f t="shared" si="539"/>
        <v>0</v>
      </c>
      <c r="CD553" s="6">
        <f t="shared" si="539"/>
        <v>0</v>
      </c>
      <c r="CE553">
        <f>0</f>
        <v>0</v>
      </c>
      <c r="CF553">
        <v>20762.972999999998</v>
      </c>
    </row>
    <row r="554" spans="1:84" x14ac:dyDescent="0.25">
      <c r="A554" s="4" t="s">
        <v>751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>
        <v>768.99900000000002</v>
      </c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>
        <v>768.99900000000002</v>
      </c>
      <c r="AR554" t="s">
        <v>751</v>
      </c>
      <c r="AS554" s="6">
        <f t="shared" ref="AS554:BP554" si="540">(0)/768.999</f>
        <v>0</v>
      </c>
      <c r="AT554" s="6">
        <f t="shared" si="540"/>
        <v>0</v>
      </c>
      <c r="AU554" s="6">
        <f t="shared" si="540"/>
        <v>0</v>
      </c>
      <c r="AV554" s="6">
        <f t="shared" si="540"/>
        <v>0</v>
      </c>
      <c r="AW554" s="6">
        <f t="shared" si="540"/>
        <v>0</v>
      </c>
      <c r="AX554" s="6">
        <f t="shared" si="540"/>
        <v>0</v>
      </c>
      <c r="AY554" s="6">
        <f t="shared" si="540"/>
        <v>0</v>
      </c>
      <c r="AZ554" s="6">
        <f t="shared" si="540"/>
        <v>0</v>
      </c>
      <c r="BA554" s="6">
        <f t="shared" si="540"/>
        <v>0</v>
      </c>
      <c r="BB554" s="6">
        <f t="shared" si="540"/>
        <v>0</v>
      </c>
      <c r="BC554" s="6">
        <f t="shared" si="540"/>
        <v>0</v>
      </c>
      <c r="BD554" s="6">
        <f t="shared" si="540"/>
        <v>0</v>
      </c>
      <c r="BE554" s="6">
        <f t="shared" si="540"/>
        <v>0</v>
      </c>
      <c r="BF554" s="6">
        <f t="shared" si="540"/>
        <v>0</v>
      </c>
      <c r="BG554" s="6">
        <f t="shared" si="540"/>
        <v>0</v>
      </c>
      <c r="BH554" s="6">
        <f t="shared" si="540"/>
        <v>0</v>
      </c>
      <c r="BI554" s="6">
        <f t="shared" si="540"/>
        <v>0</v>
      </c>
      <c r="BJ554" s="6">
        <f t="shared" si="540"/>
        <v>0</v>
      </c>
      <c r="BK554" s="6">
        <f t="shared" si="540"/>
        <v>0</v>
      </c>
      <c r="BL554" s="6">
        <f t="shared" si="540"/>
        <v>0</v>
      </c>
      <c r="BM554" s="6">
        <f t="shared" si="540"/>
        <v>0</v>
      </c>
      <c r="BN554" s="6">
        <f t="shared" si="540"/>
        <v>0</v>
      </c>
      <c r="BO554" s="6">
        <f t="shared" si="540"/>
        <v>0</v>
      </c>
      <c r="BP554" s="6">
        <f t="shared" si="540"/>
        <v>0</v>
      </c>
      <c r="BQ554" s="6">
        <v>1</v>
      </c>
      <c r="BR554" s="6">
        <f t="shared" ref="BR554:CD554" si="541">(0)/768.999</f>
        <v>0</v>
      </c>
      <c r="BS554" s="6">
        <f t="shared" si="541"/>
        <v>0</v>
      </c>
      <c r="BT554" s="6">
        <f t="shared" si="541"/>
        <v>0</v>
      </c>
      <c r="BU554" s="6">
        <f t="shared" si="541"/>
        <v>0</v>
      </c>
      <c r="BV554" s="6">
        <f t="shared" si="541"/>
        <v>0</v>
      </c>
      <c r="BW554" s="6">
        <f t="shared" si="541"/>
        <v>0</v>
      </c>
      <c r="BX554" s="6">
        <f t="shared" si="541"/>
        <v>0</v>
      </c>
      <c r="BY554" s="6">
        <f t="shared" si="541"/>
        <v>0</v>
      </c>
      <c r="BZ554" s="6">
        <f t="shared" si="541"/>
        <v>0</v>
      </c>
      <c r="CA554" s="6">
        <f t="shared" si="541"/>
        <v>0</v>
      </c>
      <c r="CB554" s="6">
        <f t="shared" si="541"/>
        <v>0</v>
      </c>
      <c r="CC554" s="6">
        <f t="shared" si="541"/>
        <v>0</v>
      </c>
      <c r="CD554" s="6">
        <f t="shared" si="541"/>
        <v>0</v>
      </c>
      <c r="CE554">
        <f>0</f>
        <v>0</v>
      </c>
      <c r="CF554">
        <v>768.99900000000002</v>
      </c>
    </row>
    <row r="555" spans="1:84" x14ac:dyDescent="0.25">
      <c r="A555" s="4" t="s">
        <v>750</v>
      </c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>
        <v>0</v>
      </c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>
        <v>0</v>
      </c>
      <c r="AR555" t="s">
        <v>750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v>0</v>
      </c>
      <c r="BN555" s="6">
        <v>0</v>
      </c>
      <c r="BO555" s="6">
        <v>0</v>
      </c>
      <c r="BP555" s="6">
        <v>0</v>
      </c>
      <c r="BQ555" s="6">
        <v>0</v>
      </c>
      <c r="BR555" s="6">
        <v>0</v>
      </c>
      <c r="BS555" s="6">
        <v>0</v>
      </c>
      <c r="BT555" s="6">
        <v>0</v>
      </c>
      <c r="BU555" s="6">
        <v>0</v>
      </c>
      <c r="BV555" s="6">
        <v>0</v>
      </c>
      <c r="BW555" s="6">
        <v>0</v>
      </c>
      <c r="BX555" s="6">
        <v>0</v>
      </c>
      <c r="BY555" s="6">
        <v>0</v>
      </c>
      <c r="BZ555" s="6">
        <v>0</v>
      </c>
      <c r="CA555" s="6">
        <v>0</v>
      </c>
      <c r="CB555" s="6">
        <v>0</v>
      </c>
      <c r="CC555" s="6">
        <v>0</v>
      </c>
      <c r="CD555" s="6">
        <v>0</v>
      </c>
      <c r="CE555">
        <f>0</f>
        <v>0</v>
      </c>
      <c r="CF555">
        <v>0</v>
      </c>
    </row>
    <row r="556" spans="1:84" x14ac:dyDescent="0.25">
      <c r="A556" s="4" t="s">
        <v>776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>
        <v>5382.9930000000004</v>
      </c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>
        <v>5382.9930000000004</v>
      </c>
      <c r="AR556" t="s">
        <v>776</v>
      </c>
      <c r="AS556" s="6">
        <f t="shared" ref="AS556:BP556" si="542">(0)/5382.993</f>
        <v>0</v>
      </c>
      <c r="AT556" s="6">
        <f t="shared" si="542"/>
        <v>0</v>
      </c>
      <c r="AU556" s="6">
        <f t="shared" si="542"/>
        <v>0</v>
      </c>
      <c r="AV556" s="6">
        <f t="shared" si="542"/>
        <v>0</v>
      </c>
      <c r="AW556" s="6">
        <f t="shared" si="542"/>
        <v>0</v>
      </c>
      <c r="AX556" s="6">
        <f t="shared" si="542"/>
        <v>0</v>
      </c>
      <c r="AY556" s="6">
        <f t="shared" si="542"/>
        <v>0</v>
      </c>
      <c r="AZ556" s="6">
        <f t="shared" si="542"/>
        <v>0</v>
      </c>
      <c r="BA556" s="6">
        <f t="shared" si="542"/>
        <v>0</v>
      </c>
      <c r="BB556" s="6">
        <f t="shared" si="542"/>
        <v>0</v>
      </c>
      <c r="BC556" s="6">
        <f t="shared" si="542"/>
        <v>0</v>
      </c>
      <c r="BD556" s="6">
        <f t="shared" si="542"/>
        <v>0</v>
      </c>
      <c r="BE556" s="6">
        <f t="shared" si="542"/>
        <v>0</v>
      </c>
      <c r="BF556" s="6">
        <f t="shared" si="542"/>
        <v>0</v>
      </c>
      <c r="BG556" s="6">
        <f t="shared" si="542"/>
        <v>0</v>
      </c>
      <c r="BH556" s="6">
        <f t="shared" si="542"/>
        <v>0</v>
      </c>
      <c r="BI556" s="6">
        <f t="shared" si="542"/>
        <v>0</v>
      </c>
      <c r="BJ556" s="6">
        <f t="shared" si="542"/>
        <v>0</v>
      </c>
      <c r="BK556" s="6">
        <f t="shared" si="542"/>
        <v>0</v>
      </c>
      <c r="BL556" s="6">
        <f t="shared" si="542"/>
        <v>0</v>
      </c>
      <c r="BM556" s="6">
        <f t="shared" si="542"/>
        <v>0</v>
      </c>
      <c r="BN556" s="6">
        <f t="shared" si="542"/>
        <v>0</v>
      </c>
      <c r="BO556" s="6">
        <f t="shared" si="542"/>
        <v>0</v>
      </c>
      <c r="BP556" s="6">
        <f t="shared" si="542"/>
        <v>0</v>
      </c>
      <c r="BQ556" s="6">
        <v>1</v>
      </c>
      <c r="BR556" s="6">
        <f t="shared" ref="BR556:CD556" si="543">(0)/5382.993</f>
        <v>0</v>
      </c>
      <c r="BS556" s="6">
        <f t="shared" si="543"/>
        <v>0</v>
      </c>
      <c r="BT556" s="6">
        <f t="shared" si="543"/>
        <v>0</v>
      </c>
      <c r="BU556" s="6">
        <f t="shared" si="543"/>
        <v>0</v>
      </c>
      <c r="BV556" s="6">
        <f t="shared" si="543"/>
        <v>0</v>
      </c>
      <c r="BW556" s="6">
        <f t="shared" si="543"/>
        <v>0</v>
      </c>
      <c r="BX556" s="6">
        <f t="shared" si="543"/>
        <v>0</v>
      </c>
      <c r="BY556" s="6">
        <f t="shared" si="543"/>
        <v>0</v>
      </c>
      <c r="BZ556" s="6">
        <f t="shared" si="543"/>
        <v>0</v>
      </c>
      <c r="CA556" s="6">
        <f t="shared" si="543"/>
        <v>0</v>
      </c>
      <c r="CB556" s="6">
        <f t="shared" si="543"/>
        <v>0</v>
      </c>
      <c r="CC556" s="6">
        <f t="shared" si="543"/>
        <v>0</v>
      </c>
      <c r="CD556" s="6">
        <f t="shared" si="543"/>
        <v>0</v>
      </c>
      <c r="CE556">
        <f>0</f>
        <v>0</v>
      </c>
      <c r="CF556">
        <v>5382.9930000000004</v>
      </c>
    </row>
    <row r="557" spans="1:84" x14ac:dyDescent="0.25">
      <c r="A557" s="4" t="s">
        <v>758</v>
      </c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>
        <v>4613.9939999999997</v>
      </c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>
        <v>4613.9939999999997</v>
      </c>
      <c r="AR557" t="s">
        <v>758</v>
      </c>
      <c r="AS557" s="6">
        <f t="shared" ref="AS557:BP557" si="544">(0)/4613.994</f>
        <v>0</v>
      </c>
      <c r="AT557" s="6">
        <f t="shared" si="544"/>
        <v>0</v>
      </c>
      <c r="AU557" s="6">
        <f t="shared" si="544"/>
        <v>0</v>
      </c>
      <c r="AV557" s="6">
        <f t="shared" si="544"/>
        <v>0</v>
      </c>
      <c r="AW557" s="6">
        <f t="shared" si="544"/>
        <v>0</v>
      </c>
      <c r="AX557" s="6">
        <f t="shared" si="544"/>
        <v>0</v>
      </c>
      <c r="AY557" s="6">
        <f t="shared" si="544"/>
        <v>0</v>
      </c>
      <c r="AZ557" s="6">
        <f t="shared" si="544"/>
        <v>0</v>
      </c>
      <c r="BA557" s="6">
        <f t="shared" si="544"/>
        <v>0</v>
      </c>
      <c r="BB557" s="6">
        <f t="shared" si="544"/>
        <v>0</v>
      </c>
      <c r="BC557" s="6">
        <f t="shared" si="544"/>
        <v>0</v>
      </c>
      <c r="BD557" s="6">
        <f t="shared" si="544"/>
        <v>0</v>
      </c>
      <c r="BE557" s="6">
        <f t="shared" si="544"/>
        <v>0</v>
      </c>
      <c r="BF557" s="6">
        <f t="shared" si="544"/>
        <v>0</v>
      </c>
      <c r="BG557" s="6">
        <f t="shared" si="544"/>
        <v>0</v>
      </c>
      <c r="BH557" s="6">
        <f t="shared" si="544"/>
        <v>0</v>
      </c>
      <c r="BI557" s="6">
        <f t="shared" si="544"/>
        <v>0</v>
      </c>
      <c r="BJ557" s="6">
        <f t="shared" si="544"/>
        <v>0</v>
      </c>
      <c r="BK557" s="6">
        <f t="shared" si="544"/>
        <v>0</v>
      </c>
      <c r="BL557" s="6">
        <f t="shared" si="544"/>
        <v>0</v>
      </c>
      <c r="BM557" s="6">
        <f t="shared" si="544"/>
        <v>0</v>
      </c>
      <c r="BN557" s="6">
        <f t="shared" si="544"/>
        <v>0</v>
      </c>
      <c r="BO557" s="6">
        <f t="shared" si="544"/>
        <v>0</v>
      </c>
      <c r="BP557" s="6">
        <f t="shared" si="544"/>
        <v>0</v>
      </c>
      <c r="BQ557" s="6">
        <v>1</v>
      </c>
      <c r="BR557" s="6">
        <f t="shared" ref="BR557:CD557" si="545">(0)/4613.994</f>
        <v>0</v>
      </c>
      <c r="BS557" s="6">
        <f t="shared" si="545"/>
        <v>0</v>
      </c>
      <c r="BT557" s="6">
        <f t="shared" si="545"/>
        <v>0</v>
      </c>
      <c r="BU557" s="6">
        <f t="shared" si="545"/>
        <v>0</v>
      </c>
      <c r="BV557" s="6">
        <f t="shared" si="545"/>
        <v>0</v>
      </c>
      <c r="BW557" s="6">
        <f t="shared" si="545"/>
        <v>0</v>
      </c>
      <c r="BX557" s="6">
        <f t="shared" si="545"/>
        <v>0</v>
      </c>
      <c r="BY557" s="6">
        <f t="shared" si="545"/>
        <v>0</v>
      </c>
      <c r="BZ557" s="6">
        <f t="shared" si="545"/>
        <v>0</v>
      </c>
      <c r="CA557" s="6">
        <f t="shared" si="545"/>
        <v>0</v>
      </c>
      <c r="CB557" s="6">
        <f t="shared" si="545"/>
        <v>0</v>
      </c>
      <c r="CC557" s="6">
        <f t="shared" si="545"/>
        <v>0</v>
      </c>
      <c r="CD557" s="6">
        <f t="shared" si="545"/>
        <v>0</v>
      </c>
      <c r="CE557">
        <f>0</f>
        <v>0</v>
      </c>
      <c r="CF557">
        <v>4613.9939999999997</v>
      </c>
    </row>
    <row r="558" spans="1:84" x14ac:dyDescent="0.25">
      <c r="A558" s="4" t="s">
        <v>752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>
        <v>0</v>
      </c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>
        <v>0</v>
      </c>
      <c r="AR558" t="s">
        <v>752</v>
      </c>
      <c r="AS558" s="6">
        <v>0</v>
      </c>
      <c r="AT558" s="6">
        <v>0</v>
      </c>
      <c r="AU558" s="6">
        <v>0</v>
      </c>
      <c r="AV558" s="6">
        <v>0</v>
      </c>
      <c r="AW558" s="6">
        <v>0</v>
      </c>
      <c r="AX558" s="6">
        <v>0</v>
      </c>
      <c r="AY558" s="6">
        <v>0</v>
      </c>
      <c r="AZ558" s="6"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v>0</v>
      </c>
      <c r="BN558" s="6">
        <v>0</v>
      </c>
      <c r="BO558" s="6">
        <v>0</v>
      </c>
      <c r="BP558" s="6">
        <v>0</v>
      </c>
      <c r="BQ558" s="6">
        <v>0</v>
      </c>
      <c r="BR558" s="6">
        <v>0</v>
      </c>
      <c r="BS558" s="6">
        <v>0</v>
      </c>
      <c r="BT558" s="6">
        <v>0</v>
      </c>
      <c r="BU558" s="6">
        <v>0</v>
      </c>
      <c r="BV558" s="6">
        <v>0</v>
      </c>
      <c r="BW558" s="6">
        <v>0</v>
      </c>
      <c r="BX558" s="6">
        <v>0</v>
      </c>
      <c r="BY558" s="6">
        <v>0</v>
      </c>
      <c r="BZ558" s="6">
        <v>0</v>
      </c>
      <c r="CA558" s="6">
        <v>0</v>
      </c>
      <c r="CB558" s="6">
        <v>0</v>
      </c>
      <c r="CC558" s="6">
        <v>0</v>
      </c>
      <c r="CD558" s="6">
        <v>0</v>
      </c>
      <c r="CE558">
        <f>0</f>
        <v>0</v>
      </c>
      <c r="CF558">
        <v>0</v>
      </c>
    </row>
    <row r="559" spans="1:84" x14ac:dyDescent="0.25">
      <c r="A559" s="4" t="s">
        <v>753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>
        <v>5382.9930000000004</v>
      </c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>
        <v>5382.9930000000004</v>
      </c>
      <c r="AR559" t="s">
        <v>753</v>
      </c>
      <c r="AS559" s="6">
        <f t="shared" ref="AS559:BP559" si="546">(0)/5382.993</f>
        <v>0</v>
      </c>
      <c r="AT559" s="6">
        <f t="shared" si="546"/>
        <v>0</v>
      </c>
      <c r="AU559" s="6">
        <f t="shared" si="546"/>
        <v>0</v>
      </c>
      <c r="AV559" s="6">
        <f t="shared" si="546"/>
        <v>0</v>
      </c>
      <c r="AW559" s="6">
        <f t="shared" si="546"/>
        <v>0</v>
      </c>
      <c r="AX559" s="6">
        <f t="shared" si="546"/>
        <v>0</v>
      </c>
      <c r="AY559" s="6">
        <f t="shared" si="546"/>
        <v>0</v>
      </c>
      <c r="AZ559" s="6">
        <f t="shared" si="546"/>
        <v>0</v>
      </c>
      <c r="BA559" s="6">
        <f t="shared" si="546"/>
        <v>0</v>
      </c>
      <c r="BB559" s="6">
        <f t="shared" si="546"/>
        <v>0</v>
      </c>
      <c r="BC559" s="6">
        <f t="shared" si="546"/>
        <v>0</v>
      </c>
      <c r="BD559" s="6">
        <f t="shared" si="546"/>
        <v>0</v>
      </c>
      <c r="BE559" s="6">
        <f t="shared" si="546"/>
        <v>0</v>
      </c>
      <c r="BF559" s="6">
        <f t="shared" si="546"/>
        <v>0</v>
      </c>
      <c r="BG559" s="6">
        <f t="shared" si="546"/>
        <v>0</v>
      </c>
      <c r="BH559" s="6">
        <f t="shared" si="546"/>
        <v>0</v>
      </c>
      <c r="BI559" s="6">
        <f t="shared" si="546"/>
        <v>0</v>
      </c>
      <c r="BJ559" s="6">
        <f t="shared" si="546"/>
        <v>0</v>
      </c>
      <c r="BK559" s="6">
        <f t="shared" si="546"/>
        <v>0</v>
      </c>
      <c r="BL559" s="6">
        <f t="shared" si="546"/>
        <v>0</v>
      </c>
      <c r="BM559" s="6">
        <f t="shared" si="546"/>
        <v>0</v>
      </c>
      <c r="BN559" s="6">
        <f t="shared" si="546"/>
        <v>0</v>
      </c>
      <c r="BO559" s="6">
        <f t="shared" si="546"/>
        <v>0</v>
      </c>
      <c r="BP559" s="6">
        <f t="shared" si="546"/>
        <v>0</v>
      </c>
      <c r="BQ559" s="6">
        <v>1</v>
      </c>
      <c r="BR559" s="6">
        <f t="shared" ref="BR559:CD559" si="547">(0)/5382.993</f>
        <v>0</v>
      </c>
      <c r="BS559" s="6">
        <f t="shared" si="547"/>
        <v>0</v>
      </c>
      <c r="BT559" s="6">
        <f t="shared" si="547"/>
        <v>0</v>
      </c>
      <c r="BU559" s="6">
        <f t="shared" si="547"/>
        <v>0</v>
      </c>
      <c r="BV559" s="6">
        <f t="shared" si="547"/>
        <v>0</v>
      </c>
      <c r="BW559" s="6">
        <f t="shared" si="547"/>
        <v>0</v>
      </c>
      <c r="BX559" s="6">
        <f t="shared" si="547"/>
        <v>0</v>
      </c>
      <c r="BY559" s="6">
        <f t="shared" si="547"/>
        <v>0</v>
      </c>
      <c r="BZ559" s="6">
        <f t="shared" si="547"/>
        <v>0</v>
      </c>
      <c r="CA559" s="6">
        <f t="shared" si="547"/>
        <v>0</v>
      </c>
      <c r="CB559" s="6">
        <f t="shared" si="547"/>
        <v>0</v>
      </c>
      <c r="CC559" s="6">
        <f t="shared" si="547"/>
        <v>0</v>
      </c>
      <c r="CD559" s="6">
        <f t="shared" si="547"/>
        <v>0</v>
      </c>
      <c r="CE559">
        <f>0</f>
        <v>0</v>
      </c>
      <c r="CF559">
        <v>5382.9930000000004</v>
      </c>
    </row>
    <row r="560" spans="1:84" x14ac:dyDescent="0.25">
      <c r="A560" s="4" t="s">
        <v>754</v>
      </c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>
        <v>6151.9920000000002</v>
      </c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>
        <v>6151.9920000000002</v>
      </c>
      <c r="AR560" t="s">
        <v>754</v>
      </c>
      <c r="AS560" s="6">
        <f t="shared" ref="AS560:BP560" si="548">(0)/6151.992</f>
        <v>0</v>
      </c>
      <c r="AT560" s="6">
        <f t="shared" si="548"/>
        <v>0</v>
      </c>
      <c r="AU560" s="6">
        <f t="shared" si="548"/>
        <v>0</v>
      </c>
      <c r="AV560" s="6">
        <f t="shared" si="548"/>
        <v>0</v>
      </c>
      <c r="AW560" s="6">
        <f t="shared" si="548"/>
        <v>0</v>
      </c>
      <c r="AX560" s="6">
        <f t="shared" si="548"/>
        <v>0</v>
      </c>
      <c r="AY560" s="6">
        <f t="shared" si="548"/>
        <v>0</v>
      </c>
      <c r="AZ560" s="6">
        <f t="shared" si="548"/>
        <v>0</v>
      </c>
      <c r="BA560" s="6">
        <f t="shared" si="548"/>
        <v>0</v>
      </c>
      <c r="BB560" s="6">
        <f t="shared" si="548"/>
        <v>0</v>
      </c>
      <c r="BC560" s="6">
        <f t="shared" si="548"/>
        <v>0</v>
      </c>
      <c r="BD560" s="6">
        <f t="shared" si="548"/>
        <v>0</v>
      </c>
      <c r="BE560" s="6">
        <f t="shared" si="548"/>
        <v>0</v>
      </c>
      <c r="BF560" s="6">
        <f t="shared" si="548"/>
        <v>0</v>
      </c>
      <c r="BG560" s="6">
        <f t="shared" si="548"/>
        <v>0</v>
      </c>
      <c r="BH560" s="6">
        <f t="shared" si="548"/>
        <v>0</v>
      </c>
      <c r="BI560" s="6">
        <f t="shared" si="548"/>
        <v>0</v>
      </c>
      <c r="BJ560" s="6">
        <f t="shared" si="548"/>
        <v>0</v>
      </c>
      <c r="BK560" s="6">
        <f t="shared" si="548"/>
        <v>0</v>
      </c>
      <c r="BL560" s="6">
        <f t="shared" si="548"/>
        <v>0</v>
      </c>
      <c r="BM560" s="6">
        <f t="shared" si="548"/>
        <v>0</v>
      </c>
      <c r="BN560" s="6">
        <f t="shared" si="548"/>
        <v>0</v>
      </c>
      <c r="BO560" s="6">
        <f t="shared" si="548"/>
        <v>0</v>
      </c>
      <c r="BP560" s="6">
        <f t="shared" si="548"/>
        <v>0</v>
      </c>
      <c r="BQ560" s="6">
        <v>1</v>
      </c>
      <c r="BR560" s="6">
        <f t="shared" ref="BR560:CD560" si="549">(0)/6151.992</f>
        <v>0</v>
      </c>
      <c r="BS560" s="6">
        <f t="shared" si="549"/>
        <v>0</v>
      </c>
      <c r="BT560" s="6">
        <f t="shared" si="549"/>
        <v>0</v>
      </c>
      <c r="BU560" s="6">
        <f t="shared" si="549"/>
        <v>0</v>
      </c>
      <c r="BV560" s="6">
        <f t="shared" si="549"/>
        <v>0</v>
      </c>
      <c r="BW560" s="6">
        <f t="shared" si="549"/>
        <v>0</v>
      </c>
      <c r="BX560" s="6">
        <f t="shared" si="549"/>
        <v>0</v>
      </c>
      <c r="BY560" s="6">
        <f t="shared" si="549"/>
        <v>0</v>
      </c>
      <c r="BZ560" s="6">
        <f t="shared" si="549"/>
        <v>0</v>
      </c>
      <c r="CA560" s="6">
        <f t="shared" si="549"/>
        <v>0</v>
      </c>
      <c r="CB560" s="6">
        <f t="shared" si="549"/>
        <v>0</v>
      </c>
      <c r="CC560" s="6">
        <f t="shared" si="549"/>
        <v>0</v>
      </c>
      <c r="CD560" s="6">
        <f t="shared" si="549"/>
        <v>0</v>
      </c>
      <c r="CE560">
        <f>0</f>
        <v>0</v>
      </c>
      <c r="CF560">
        <v>6151.9920000000002</v>
      </c>
    </row>
    <row r="561" spans="1:84" x14ac:dyDescent="0.25">
      <c r="A561" s="4" t="s">
        <v>755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>
        <v>5382.9930000000004</v>
      </c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>
        <v>5382.9930000000004</v>
      </c>
      <c r="AR561" t="s">
        <v>755</v>
      </c>
      <c r="AS561" s="6">
        <f t="shared" ref="AS561:BB562" si="550">(0)/5382.993</f>
        <v>0</v>
      </c>
      <c r="AT561" s="6">
        <f t="shared" si="550"/>
        <v>0</v>
      </c>
      <c r="AU561" s="6">
        <f t="shared" si="550"/>
        <v>0</v>
      </c>
      <c r="AV561" s="6">
        <f t="shared" si="550"/>
        <v>0</v>
      </c>
      <c r="AW561" s="6">
        <f t="shared" si="550"/>
        <v>0</v>
      </c>
      <c r="AX561" s="6">
        <f t="shared" si="550"/>
        <v>0</v>
      </c>
      <c r="AY561" s="6">
        <f t="shared" si="550"/>
        <v>0</v>
      </c>
      <c r="AZ561" s="6">
        <f t="shared" si="550"/>
        <v>0</v>
      </c>
      <c r="BA561" s="6">
        <f t="shared" si="550"/>
        <v>0</v>
      </c>
      <c r="BB561" s="6">
        <f t="shared" si="550"/>
        <v>0</v>
      </c>
      <c r="BC561" s="6">
        <f t="shared" ref="BC561:BP562" si="551">(0)/5382.993</f>
        <v>0</v>
      </c>
      <c r="BD561" s="6">
        <f t="shared" si="551"/>
        <v>0</v>
      </c>
      <c r="BE561" s="6">
        <f t="shared" si="551"/>
        <v>0</v>
      </c>
      <c r="BF561" s="6">
        <f t="shared" si="551"/>
        <v>0</v>
      </c>
      <c r="BG561" s="6">
        <f t="shared" si="551"/>
        <v>0</v>
      </c>
      <c r="BH561" s="6">
        <f t="shared" si="551"/>
        <v>0</v>
      </c>
      <c r="BI561" s="6">
        <f t="shared" si="551"/>
        <v>0</v>
      </c>
      <c r="BJ561" s="6">
        <f t="shared" si="551"/>
        <v>0</v>
      </c>
      <c r="BK561" s="6">
        <f t="shared" si="551"/>
        <v>0</v>
      </c>
      <c r="BL561" s="6">
        <f t="shared" si="551"/>
        <v>0</v>
      </c>
      <c r="BM561" s="6">
        <f t="shared" si="551"/>
        <v>0</v>
      </c>
      <c r="BN561" s="6">
        <f t="shared" si="551"/>
        <v>0</v>
      </c>
      <c r="BO561" s="6">
        <f t="shared" si="551"/>
        <v>0</v>
      </c>
      <c r="BP561" s="6">
        <f t="shared" si="551"/>
        <v>0</v>
      </c>
      <c r="BQ561" s="6">
        <v>1</v>
      </c>
      <c r="BR561" s="6">
        <f t="shared" ref="BR561:CD562" si="552">(0)/5382.993</f>
        <v>0</v>
      </c>
      <c r="BS561" s="6">
        <f t="shared" si="552"/>
        <v>0</v>
      </c>
      <c r="BT561" s="6">
        <f t="shared" si="552"/>
        <v>0</v>
      </c>
      <c r="BU561" s="6">
        <f t="shared" si="552"/>
        <v>0</v>
      </c>
      <c r="BV561" s="6">
        <f t="shared" si="552"/>
        <v>0</v>
      </c>
      <c r="BW561" s="6">
        <f t="shared" si="552"/>
        <v>0</v>
      </c>
      <c r="BX561" s="6">
        <f t="shared" si="552"/>
        <v>0</v>
      </c>
      <c r="BY561" s="6">
        <f t="shared" si="552"/>
        <v>0</v>
      </c>
      <c r="BZ561" s="6">
        <f t="shared" si="552"/>
        <v>0</v>
      </c>
      <c r="CA561" s="6">
        <f t="shared" si="552"/>
        <v>0</v>
      </c>
      <c r="CB561" s="6">
        <f t="shared" si="552"/>
        <v>0</v>
      </c>
      <c r="CC561" s="6">
        <f t="shared" si="552"/>
        <v>0</v>
      </c>
      <c r="CD561" s="6">
        <f t="shared" si="552"/>
        <v>0</v>
      </c>
      <c r="CE561">
        <f>0</f>
        <v>0</v>
      </c>
      <c r="CF561">
        <v>5382.9930000000004</v>
      </c>
    </row>
    <row r="562" spans="1:84" x14ac:dyDescent="0.25">
      <c r="A562" s="4" t="s">
        <v>756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>
        <v>5382.9930000000004</v>
      </c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>
        <v>5382.9930000000004</v>
      </c>
      <c r="AR562" t="s">
        <v>756</v>
      </c>
      <c r="AS562" s="6">
        <f t="shared" si="550"/>
        <v>0</v>
      </c>
      <c r="AT562" s="6">
        <f t="shared" si="550"/>
        <v>0</v>
      </c>
      <c r="AU562" s="6">
        <f t="shared" si="550"/>
        <v>0</v>
      </c>
      <c r="AV562" s="6">
        <f t="shared" si="550"/>
        <v>0</v>
      </c>
      <c r="AW562" s="6">
        <f t="shared" si="550"/>
        <v>0</v>
      </c>
      <c r="AX562" s="6">
        <f t="shared" si="550"/>
        <v>0</v>
      </c>
      <c r="AY562" s="6">
        <f t="shared" si="550"/>
        <v>0</v>
      </c>
      <c r="AZ562" s="6">
        <f t="shared" si="550"/>
        <v>0</v>
      </c>
      <c r="BA562" s="6">
        <f t="shared" si="550"/>
        <v>0</v>
      </c>
      <c r="BB562" s="6">
        <f t="shared" si="550"/>
        <v>0</v>
      </c>
      <c r="BC562" s="6">
        <f t="shared" si="551"/>
        <v>0</v>
      </c>
      <c r="BD562" s="6">
        <f t="shared" si="551"/>
        <v>0</v>
      </c>
      <c r="BE562" s="6">
        <f t="shared" si="551"/>
        <v>0</v>
      </c>
      <c r="BF562" s="6">
        <f t="shared" si="551"/>
        <v>0</v>
      </c>
      <c r="BG562" s="6">
        <f t="shared" si="551"/>
        <v>0</v>
      </c>
      <c r="BH562" s="6">
        <f t="shared" si="551"/>
        <v>0</v>
      </c>
      <c r="BI562" s="6">
        <f t="shared" si="551"/>
        <v>0</v>
      </c>
      <c r="BJ562" s="6">
        <f t="shared" si="551"/>
        <v>0</v>
      </c>
      <c r="BK562" s="6">
        <f t="shared" si="551"/>
        <v>0</v>
      </c>
      <c r="BL562" s="6">
        <f t="shared" si="551"/>
        <v>0</v>
      </c>
      <c r="BM562" s="6">
        <f t="shared" si="551"/>
        <v>0</v>
      </c>
      <c r="BN562" s="6">
        <f t="shared" si="551"/>
        <v>0</v>
      </c>
      <c r="BO562" s="6">
        <f t="shared" si="551"/>
        <v>0</v>
      </c>
      <c r="BP562" s="6">
        <f t="shared" si="551"/>
        <v>0</v>
      </c>
      <c r="BQ562" s="6">
        <v>1</v>
      </c>
      <c r="BR562" s="6">
        <f t="shared" si="552"/>
        <v>0</v>
      </c>
      <c r="BS562" s="6">
        <f t="shared" si="552"/>
        <v>0</v>
      </c>
      <c r="BT562" s="6">
        <f t="shared" si="552"/>
        <v>0</v>
      </c>
      <c r="BU562" s="6">
        <f t="shared" si="552"/>
        <v>0</v>
      </c>
      <c r="BV562" s="6">
        <f t="shared" si="552"/>
        <v>0</v>
      </c>
      <c r="BW562" s="6">
        <f t="shared" si="552"/>
        <v>0</v>
      </c>
      <c r="BX562" s="6">
        <f t="shared" si="552"/>
        <v>0</v>
      </c>
      <c r="BY562" s="6">
        <f t="shared" si="552"/>
        <v>0</v>
      </c>
      <c r="BZ562" s="6">
        <f t="shared" si="552"/>
        <v>0</v>
      </c>
      <c r="CA562" s="6">
        <f t="shared" si="552"/>
        <v>0</v>
      </c>
      <c r="CB562" s="6">
        <f t="shared" si="552"/>
        <v>0</v>
      </c>
      <c r="CC562" s="6">
        <f t="shared" si="552"/>
        <v>0</v>
      </c>
      <c r="CD562" s="6">
        <f t="shared" si="552"/>
        <v>0</v>
      </c>
      <c r="CE562">
        <f>0</f>
        <v>0</v>
      </c>
      <c r="CF562">
        <v>5382.9930000000004</v>
      </c>
    </row>
    <row r="563" spans="1:84" x14ac:dyDescent="0.25">
      <c r="A563" s="4" t="s">
        <v>757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>
        <v>0</v>
      </c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>
        <v>0</v>
      </c>
      <c r="AR563" t="s">
        <v>757</v>
      </c>
      <c r="AS563" s="6">
        <v>0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v>0</v>
      </c>
      <c r="BN563" s="6">
        <v>0</v>
      </c>
      <c r="BO563" s="6">
        <v>0</v>
      </c>
      <c r="BP563" s="6">
        <v>0</v>
      </c>
      <c r="BQ563" s="6">
        <v>0</v>
      </c>
      <c r="BR563" s="6">
        <v>0</v>
      </c>
      <c r="BS563" s="6">
        <v>0</v>
      </c>
      <c r="BT563" s="6">
        <v>0</v>
      </c>
      <c r="BU563" s="6">
        <v>0</v>
      </c>
      <c r="BV563" s="6">
        <v>0</v>
      </c>
      <c r="BW563" s="6">
        <v>0</v>
      </c>
      <c r="BX563" s="6">
        <v>0</v>
      </c>
      <c r="BY563" s="6">
        <v>0</v>
      </c>
      <c r="BZ563" s="6">
        <v>0</v>
      </c>
      <c r="CA563" s="6">
        <v>0</v>
      </c>
      <c r="CB563" s="6">
        <v>0</v>
      </c>
      <c r="CC563" s="6">
        <v>0</v>
      </c>
      <c r="CD563" s="6">
        <v>0</v>
      </c>
      <c r="CE563">
        <f>0</f>
        <v>0</v>
      </c>
      <c r="CF563">
        <v>0</v>
      </c>
    </row>
    <row r="564" spans="1:84" x14ac:dyDescent="0.25">
      <c r="A564" s="4" t="s">
        <v>759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>
        <v>0</v>
      </c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>
        <v>0</v>
      </c>
      <c r="AR564" t="s">
        <v>759</v>
      </c>
      <c r="AS564" s="6">
        <v>0</v>
      </c>
      <c r="AT564" s="6">
        <v>0</v>
      </c>
      <c r="AU564" s="6">
        <v>0</v>
      </c>
      <c r="AV564" s="6">
        <v>0</v>
      </c>
      <c r="AW564" s="6">
        <v>0</v>
      </c>
      <c r="AX564" s="6">
        <v>0</v>
      </c>
      <c r="AY564" s="6">
        <v>0</v>
      </c>
      <c r="AZ564" s="6"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v>0</v>
      </c>
      <c r="BN564" s="6">
        <v>0</v>
      </c>
      <c r="BO564" s="6">
        <v>0</v>
      </c>
      <c r="BP564" s="6">
        <v>0</v>
      </c>
      <c r="BQ564" s="6">
        <v>0</v>
      </c>
      <c r="BR564" s="6">
        <v>0</v>
      </c>
      <c r="BS564" s="6">
        <v>0</v>
      </c>
      <c r="BT564" s="6">
        <v>0</v>
      </c>
      <c r="BU564" s="6">
        <v>0</v>
      </c>
      <c r="BV564" s="6">
        <v>0</v>
      </c>
      <c r="BW564" s="6">
        <v>0</v>
      </c>
      <c r="BX564" s="6">
        <v>0</v>
      </c>
      <c r="BY564" s="6">
        <v>0</v>
      </c>
      <c r="BZ564" s="6">
        <v>0</v>
      </c>
      <c r="CA564" s="6">
        <v>0</v>
      </c>
      <c r="CB564" s="6">
        <v>0</v>
      </c>
      <c r="CC564" s="6">
        <v>0</v>
      </c>
      <c r="CD564" s="6">
        <v>0</v>
      </c>
      <c r="CE564">
        <f>0</f>
        <v>0</v>
      </c>
      <c r="CF564">
        <v>0</v>
      </c>
    </row>
    <row r="565" spans="1:84" x14ac:dyDescent="0.25">
      <c r="A565" s="4" t="s">
        <v>762</v>
      </c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>
        <v>0</v>
      </c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>
        <v>0</v>
      </c>
      <c r="AR565" t="s">
        <v>762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v>0</v>
      </c>
      <c r="BN565" s="6">
        <v>0</v>
      </c>
      <c r="BO565" s="6">
        <v>0</v>
      </c>
      <c r="BP565" s="6">
        <v>0</v>
      </c>
      <c r="BQ565" s="6">
        <v>0</v>
      </c>
      <c r="BR565" s="6">
        <v>0</v>
      </c>
      <c r="BS565" s="6">
        <v>0</v>
      </c>
      <c r="BT565" s="6">
        <v>0</v>
      </c>
      <c r="BU565" s="6">
        <v>0</v>
      </c>
      <c r="BV565" s="6">
        <v>0</v>
      </c>
      <c r="BW565" s="6">
        <v>0</v>
      </c>
      <c r="BX565" s="6">
        <v>0</v>
      </c>
      <c r="BY565" s="6">
        <v>0</v>
      </c>
      <c r="BZ565" s="6">
        <v>0</v>
      </c>
      <c r="CA565" s="6">
        <v>0</v>
      </c>
      <c r="CB565" s="6">
        <v>0</v>
      </c>
      <c r="CC565" s="6">
        <v>0</v>
      </c>
      <c r="CD565" s="6">
        <v>0</v>
      </c>
      <c r="CE565">
        <f>0</f>
        <v>0</v>
      </c>
      <c r="CF565">
        <v>0</v>
      </c>
    </row>
    <row r="566" spans="1:84" x14ac:dyDescent="0.25">
      <c r="A566" s="4" t="s">
        <v>761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>
        <v>0</v>
      </c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>
        <v>0</v>
      </c>
      <c r="AR566" t="s">
        <v>761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0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v>0</v>
      </c>
      <c r="BN566" s="6">
        <v>0</v>
      </c>
      <c r="BO566" s="6">
        <v>0</v>
      </c>
      <c r="BP566" s="6">
        <v>0</v>
      </c>
      <c r="BQ566" s="6">
        <v>0</v>
      </c>
      <c r="BR566" s="6">
        <v>0</v>
      </c>
      <c r="BS566" s="6">
        <v>0</v>
      </c>
      <c r="BT566" s="6">
        <v>0</v>
      </c>
      <c r="BU566" s="6">
        <v>0</v>
      </c>
      <c r="BV566" s="6">
        <v>0</v>
      </c>
      <c r="BW566" s="6">
        <v>0</v>
      </c>
      <c r="BX566" s="6">
        <v>0</v>
      </c>
      <c r="BY566" s="6">
        <v>0</v>
      </c>
      <c r="BZ566" s="6">
        <v>0</v>
      </c>
      <c r="CA566" s="6">
        <v>0</v>
      </c>
      <c r="CB566" s="6">
        <v>0</v>
      </c>
      <c r="CC566" s="6">
        <v>0</v>
      </c>
      <c r="CD566" s="6">
        <v>0</v>
      </c>
      <c r="CE566">
        <f>0</f>
        <v>0</v>
      </c>
      <c r="CF566">
        <v>0</v>
      </c>
    </row>
    <row r="567" spans="1:84" x14ac:dyDescent="0.25">
      <c r="A567" s="4" t="s">
        <v>760</v>
      </c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>
        <v>768.99900000000002</v>
      </c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>
        <v>768.99900000000002</v>
      </c>
      <c r="AR567" t="s">
        <v>760</v>
      </c>
      <c r="AS567" s="6">
        <f t="shared" ref="AS567:BP567" si="553">(0)/768.999</f>
        <v>0</v>
      </c>
      <c r="AT567" s="6">
        <f t="shared" si="553"/>
        <v>0</v>
      </c>
      <c r="AU567" s="6">
        <f t="shared" si="553"/>
        <v>0</v>
      </c>
      <c r="AV567" s="6">
        <f t="shared" si="553"/>
        <v>0</v>
      </c>
      <c r="AW567" s="6">
        <f t="shared" si="553"/>
        <v>0</v>
      </c>
      <c r="AX567" s="6">
        <f t="shared" si="553"/>
        <v>0</v>
      </c>
      <c r="AY567" s="6">
        <f t="shared" si="553"/>
        <v>0</v>
      </c>
      <c r="AZ567" s="6">
        <f t="shared" si="553"/>
        <v>0</v>
      </c>
      <c r="BA567" s="6">
        <f t="shared" si="553"/>
        <v>0</v>
      </c>
      <c r="BB567" s="6">
        <f t="shared" si="553"/>
        <v>0</v>
      </c>
      <c r="BC567" s="6">
        <f t="shared" si="553"/>
        <v>0</v>
      </c>
      <c r="BD567" s="6">
        <f t="shared" si="553"/>
        <v>0</v>
      </c>
      <c r="BE567" s="6">
        <f t="shared" si="553"/>
        <v>0</v>
      </c>
      <c r="BF567" s="6">
        <f t="shared" si="553"/>
        <v>0</v>
      </c>
      <c r="BG567" s="6">
        <f t="shared" si="553"/>
        <v>0</v>
      </c>
      <c r="BH567" s="6">
        <f t="shared" si="553"/>
        <v>0</v>
      </c>
      <c r="BI567" s="6">
        <f t="shared" si="553"/>
        <v>0</v>
      </c>
      <c r="BJ567" s="6">
        <f t="shared" si="553"/>
        <v>0</v>
      </c>
      <c r="BK567" s="6">
        <f t="shared" si="553"/>
        <v>0</v>
      </c>
      <c r="BL567" s="6">
        <f t="shared" si="553"/>
        <v>0</v>
      </c>
      <c r="BM567" s="6">
        <f t="shared" si="553"/>
        <v>0</v>
      </c>
      <c r="BN567" s="6">
        <f t="shared" si="553"/>
        <v>0</v>
      </c>
      <c r="BO567" s="6">
        <f t="shared" si="553"/>
        <v>0</v>
      </c>
      <c r="BP567" s="6">
        <f t="shared" si="553"/>
        <v>0</v>
      </c>
      <c r="BQ567" s="6">
        <v>1</v>
      </c>
      <c r="BR567" s="6">
        <f t="shared" ref="BR567:CD567" si="554">(0)/768.999</f>
        <v>0</v>
      </c>
      <c r="BS567" s="6">
        <f t="shared" si="554"/>
        <v>0</v>
      </c>
      <c r="BT567" s="6">
        <f t="shared" si="554"/>
        <v>0</v>
      </c>
      <c r="BU567" s="6">
        <f t="shared" si="554"/>
        <v>0</v>
      </c>
      <c r="BV567" s="6">
        <f t="shared" si="554"/>
        <v>0</v>
      </c>
      <c r="BW567" s="6">
        <f t="shared" si="554"/>
        <v>0</v>
      </c>
      <c r="BX567" s="6">
        <f t="shared" si="554"/>
        <v>0</v>
      </c>
      <c r="BY567" s="6">
        <f t="shared" si="554"/>
        <v>0</v>
      </c>
      <c r="BZ567" s="6">
        <f t="shared" si="554"/>
        <v>0</v>
      </c>
      <c r="CA567" s="6">
        <f t="shared" si="554"/>
        <v>0</v>
      </c>
      <c r="CB567" s="6">
        <f t="shared" si="554"/>
        <v>0</v>
      </c>
      <c r="CC567" s="6">
        <f t="shared" si="554"/>
        <v>0</v>
      </c>
      <c r="CD567" s="6">
        <f t="shared" si="554"/>
        <v>0</v>
      </c>
      <c r="CE567">
        <f>0</f>
        <v>0</v>
      </c>
      <c r="CF567">
        <v>768.99900000000002</v>
      </c>
    </row>
    <row r="568" spans="1:84" x14ac:dyDescent="0.25">
      <c r="A568" s="4" t="s">
        <v>767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>
        <v>0</v>
      </c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>
        <v>0</v>
      </c>
      <c r="AR568" t="s">
        <v>767</v>
      </c>
      <c r="AS568" s="6">
        <v>0</v>
      </c>
      <c r="AT568" s="6">
        <v>0</v>
      </c>
      <c r="AU568" s="6">
        <v>0</v>
      </c>
      <c r="AV568" s="6">
        <v>0</v>
      </c>
      <c r="AW568" s="6">
        <v>0</v>
      </c>
      <c r="AX568" s="6">
        <v>0</v>
      </c>
      <c r="AY568" s="6">
        <v>0</v>
      </c>
      <c r="AZ568" s="6">
        <v>0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v>0</v>
      </c>
      <c r="BN568" s="6">
        <v>0</v>
      </c>
      <c r="BO568" s="6">
        <v>0</v>
      </c>
      <c r="BP568" s="6">
        <v>0</v>
      </c>
      <c r="BQ568" s="6">
        <v>0</v>
      </c>
      <c r="BR568" s="6">
        <v>0</v>
      </c>
      <c r="BS568" s="6">
        <v>0</v>
      </c>
      <c r="BT568" s="6">
        <v>0</v>
      </c>
      <c r="BU568" s="6">
        <v>0</v>
      </c>
      <c r="BV568" s="6">
        <v>0</v>
      </c>
      <c r="BW568" s="6">
        <v>0</v>
      </c>
      <c r="BX568" s="6">
        <v>0</v>
      </c>
      <c r="BY568" s="6">
        <v>0</v>
      </c>
      <c r="BZ568" s="6">
        <v>0</v>
      </c>
      <c r="CA568" s="6">
        <v>0</v>
      </c>
      <c r="CB568" s="6">
        <v>0</v>
      </c>
      <c r="CC568" s="6">
        <v>0</v>
      </c>
      <c r="CD568" s="6">
        <v>0</v>
      </c>
      <c r="CE568">
        <f>0</f>
        <v>0</v>
      </c>
      <c r="CF568">
        <v>0</v>
      </c>
    </row>
    <row r="569" spans="1:84" x14ac:dyDescent="0.25">
      <c r="A569" s="4" t="s">
        <v>766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>
        <v>0</v>
      </c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>
        <v>0</v>
      </c>
      <c r="AR569" t="s">
        <v>766</v>
      </c>
      <c r="AS569" s="6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0</v>
      </c>
      <c r="AY569" s="6">
        <v>0</v>
      </c>
      <c r="AZ569" s="6">
        <v>0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v>0</v>
      </c>
      <c r="BN569" s="6">
        <v>0</v>
      </c>
      <c r="BO569" s="6">
        <v>0</v>
      </c>
      <c r="BP569" s="6">
        <v>0</v>
      </c>
      <c r="BQ569" s="6">
        <v>0</v>
      </c>
      <c r="BR569" s="6">
        <v>0</v>
      </c>
      <c r="BS569" s="6">
        <v>0</v>
      </c>
      <c r="BT569" s="6">
        <v>0</v>
      </c>
      <c r="BU569" s="6">
        <v>0</v>
      </c>
      <c r="BV569" s="6">
        <v>0</v>
      </c>
      <c r="BW569" s="6">
        <v>0</v>
      </c>
      <c r="BX569" s="6">
        <v>0</v>
      </c>
      <c r="BY569" s="6">
        <v>0</v>
      </c>
      <c r="BZ569" s="6">
        <v>0</v>
      </c>
      <c r="CA569" s="6">
        <v>0</v>
      </c>
      <c r="CB569" s="6">
        <v>0</v>
      </c>
      <c r="CC569" s="6">
        <v>0</v>
      </c>
      <c r="CD569" s="6">
        <v>0</v>
      </c>
      <c r="CE569">
        <f>0</f>
        <v>0</v>
      </c>
      <c r="CF569">
        <v>0</v>
      </c>
    </row>
    <row r="570" spans="1:84" x14ac:dyDescent="0.25">
      <c r="A570" s="4" t="s">
        <v>763</v>
      </c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>
        <v>768.99900000000002</v>
      </c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>
        <v>768.99900000000002</v>
      </c>
      <c r="AR570" t="s">
        <v>763</v>
      </c>
      <c r="AS570" s="6">
        <f t="shared" ref="AS570:BB572" si="555">(0)/768.999</f>
        <v>0</v>
      </c>
      <c r="AT570" s="6">
        <f t="shared" si="555"/>
        <v>0</v>
      </c>
      <c r="AU570" s="6">
        <f t="shared" si="555"/>
        <v>0</v>
      </c>
      <c r="AV570" s="6">
        <f t="shared" si="555"/>
        <v>0</v>
      </c>
      <c r="AW570" s="6">
        <f t="shared" si="555"/>
        <v>0</v>
      </c>
      <c r="AX570" s="6">
        <f t="shared" si="555"/>
        <v>0</v>
      </c>
      <c r="AY570" s="6">
        <f t="shared" si="555"/>
        <v>0</v>
      </c>
      <c r="AZ570" s="6">
        <f t="shared" si="555"/>
        <v>0</v>
      </c>
      <c r="BA570" s="6">
        <f t="shared" si="555"/>
        <v>0</v>
      </c>
      <c r="BB570" s="6">
        <f t="shared" si="555"/>
        <v>0</v>
      </c>
      <c r="BC570" s="6">
        <f t="shared" ref="BC570:BP572" si="556">(0)/768.999</f>
        <v>0</v>
      </c>
      <c r="BD570" s="6">
        <f t="shared" si="556"/>
        <v>0</v>
      </c>
      <c r="BE570" s="6">
        <f t="shared" si="556"/>
        <v>0</v>
      </c>
      <c r="BF570" s="6">
        <f t="shared" si="556"/>
        <v>0</v>
      </c>
      <c r="BG570" s="6">
        <f t="shared" si="556"/>
        <v>0</v>
      </c>
      <c r="BH570" s="6">
        <f t="shared" si="556"/>
        <v>0</v>
      </c>
      <c r="BI570" s="6">
        <f t="shared" si="556"/>
        <v>0</v>
      </c>
      <c r="BJ570" s="6">
        <f t="shared" si="556"/>
        <v>0</v>
      </c>
      <c r="BK570" s="6">
        <f t="shared" si="556"/>
        <v>0</v>
      </c>
      <c r="BL570" s="6">
        <f t="shared" si="556"/>
        <v>0</v>
      </c>
      <c r="BM570" s="6">
        <f t="shared" si="556"/>
        <v>0</v>
      </c>
      <c r="BN570" s="6">
        <f t="shared" si="556"/>
        <v>0</v>
      </c>
      <c r="BO570" s="6">
        <f t="shared" si="556"/>
        <v>0</v>
      </c>
      <c r="BP570" s="6">
        <f t="shared" si="556"/>
        <v>0</v>
      </c>
      <c r="BQ570" s="6">
        <v>1</v>
      </c>
      <c r="BR570" s="6">
        <f t="shared" ref="BR570:CD572" si="557">(0)/768.999</f>
        <v>0</v>
      </c>
      <c r="BS570" s="6">
        <f t="shared" si="557"/>
        <v>0</v>
      </c>
      <c r="BT570" s="6">
        <f t="shared" si="557"/>
        <v>0</v>
      </c>
      <c r="BU570" s="6">
        <f t="shared" si="557"/>
        <v>0</v>
      </c>
      <c r="BV570" s="6">
        <f t="shared" si="557"/>
        <v>0</v>
      </c>
      <c r="BW570" s="6">
        <f t="shared" si="557"/>
        <v>0</v>
      </c>
      <c r="BX570" s="6">
        <f t="shared" si="557"/>
        <v>0</v>
      </c>
      <c r="BY570" s="6">
        <f t="shared" si="557"/>
        <v>0</v>
      </c>
      <c r="BZ570" s="6">
        <f t="shared" si="557"/>
        <v>0</v>
      </c>
      <c r="CA570" s="6">
        <f t="shared" si="557"/>
        <v>0</v>
      </c>
      <c r="CB570" s="6">
        <f t="shared" si="557"/>
        <v>0</v>
      </c>
      <c r="CC570" s="6">
        <f t="shared" si="557"/>
        <v>0</v>
      </c>
      <c r="CD570" s="6">
        <f t="shared" si="557"/>
        <v>0</v>
      </c>
      <c r="CE570">
        <f>0</f>
        <v>0</v>
      </c>
      <c r="CF570">
        <v>768.99900000000002</v>
      </c>
    </row>
    <row r="571" spans="1:84" x14ac:dyDescent="0.25">
      <c r="A571" s="4" t="s">
        <v>764</v>
      </c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>
        <v>768.99900000000002</v>
      </c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>
        <v>768.99900000000002</v>
      </c>
      <c r="AR571" t="s">
        <v>764</v>
      </c>
      <c r="AS571" s="6">
        <f t="shared" si="555"/>
        <v>0</v>
      </c>
      <c r="AT571" s="6">
        <f t="shared" si="555"/>
        <v>0</v>
      </c>
      <c r="AU571" s="6">
        <f t="shared" si="555"/>
        <v>0</v>
      </c>
      <c r="AV571" s="6">
        <f t="shared" si="555"/>
        <v>0</v>
      </c>
      <c r="AW571" s="6">
        <f t="shared" si="555"/>
        <v>0</v>
      </c>
      <c r="AX571" s="6">
        <f t="shared" si="555"/>
        <v>0</v>
      </c>
      <c r="AY571" s="6">
        <f t="shared" si="555"/>
        <v>0</v>
      </c>
      <c r="AZ571" s="6">
        <f t="shared" si="555"/>
        <v>0</v>
      </c>
      <c r="BA571" s="6">
        <f t="shared" si="555"/>
        <v>0</v>
      </c>
      <c r="BB571" s="6">
        <f t="shared" si="555"/>
        <v>0</v>
      </c>
      <c r="BC571" s="6">
        <f t="shared" si="556"/>
        <v>0</v>
      </c>
      <c r="BD571" s="6">
        <f t="shared" si="556"/>
        <v>0</v>
      </c>
      <c r="BE571" s="6">
        <f t="shared" si="556"/>
        <v>0</v>
      </c>
      <c r="BF571" s="6">
        <f t="shared" si="556"/>
        <v>0</v>
      </c>
      <c r="BG571" s="6">
        <f t="shared" si="556"/>
        <v>0</v>
      </c>
      <c r="BH571" s="6">
        <f t="shared" si="556"/>
        <v>0</v>
      </c>
      <c r="BI571" s="6">
        <f t="shared" si="556"/>
        <v>0</v>
      </c>
      <c r="BJ571" s="6">
        <f t="shared" si="556"/>
        <v>0</v>
      </c>
      <c r="BK571" s="6">
        <f t="shared" si="556"/>
        <v>0</v>
      </c>
      <c r="BL571" s="6">
        <f t="shared" si="556"/>
        <v>0</v>
      </c>
      <c r="BM571" s="6">
        <f t="shared" si="556"/>
        <v>0</v>
      </c>
      <c r="BN571" s="6">
        <f t="shared" si="556"/>
        <v>0</v>
      </c>
      <c r="BO571" s="6">
        <f t="shared" si="556"/>
        <v>0</v>
      </c>
      <c r="BP571" s="6">
        <f t="shared" si="556"/>
        <v>0</v>
      </c>
      <c r="BQ571" s="6">
        <v>1</v>
      </c>
      <c r="BR571" s="6">
        <f t="shared" si="557"/>
        <v>0</v>
      </c>
      <c r="BS571" s="6">
        <f t="shared" si="557"/>
        <v>0</v>
      </c>
      <c r="BT571" s="6">
        <f t="shared" si="557"/>
        <v>0</v>
      </c>
      <c r="BU571" s="6">
        <f t="shared" si="557"/>
        <v>0</v>
      </c>
      <c r="BV571" s="6">
        <f t="shared" si="557"/>
        <v>0</v>
      </c>
      <c r="BW571" s="6">
        <f t="shared" si="557"/>
        <v>0</v>
      </c>
      <c r="BX571" s="6">
        <f t="shared" si="557"/>
        <v>0</v>
      </c>
      <c r="BY571" s="6">
        <f t="shared" si="557"/>
        <v>0</v>
      </c>
      <c r="BZ571" s="6">
        <f t="shared" si="557"/>
        <v>0</v>
      </c>
      <c r="CA571" s="6">
        <f t="shared" si="557"/>
        <v>0</v>
      </c>
      <c r="CB571" s="6">
        <f t="shared" si="557"/>
        <v>0</v>
      </c>
      <c r="CC571" s="6">
        <f t="shared" si="557"/>
        <v>0</v>
      </c>
      <c r="CD571" s="6">
        <f t="shared" si="557"/>
        <v>0</v>
      </c>
      <c r="CE571">
        <f>0</f>
        <v>0</v>
      </c>
      <c r="CF571">
        <v>768.99900000000002</v>
      </c>
    </row>
    <row r="572" spans="1:84" x14ac:dyDescent="0.25">
      <c r="A572" s="4" t="s">
        <v>765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>
        <v>768.99900000000002</v>
      </c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>
        <v>768.99900000000002</v>
      </c>
      <c r="AR572" t="s">
        <v>765</v>
      </c>
      <c r="AS572" s="6">
        <f t="shared" si="555"/>
        <v>0</v>
      </c>
      <c r="AT572" s="6">
        <f t="shared" si="555"/>
        <v>0</v>
      </c>
      <c r="AU572" s="6">
        <f t="shared" si="555"/>
        <v>0</v>
      </c>
      <c r="AV572" s="6">
        <f t="shared" si="555"/>
        <v>0</v>
      </c>
      <c r="AW572" s="6">
        <f t="shared" si="555"/>
        <v>0</v>
      </c>
      <c r="AX572" s="6">
        <f t="shared" si="555"/>
        <v>0</v>
      </c>
      <c r="AY572" s="6">
        <f t="shared" si="555"/>
        <v>0</v>
      </c>
      <c r="AZ572" s="6">
        <f t="shared" si="555"/>
        <v>0</v>
      </c>
      <c r="BA572" s="6">
        <f t="shared" si="555"/>
        <v>0</v>
      </c>
      <c r="BB572" s="6">
        <f t="shared" si="555"/>
        <v>0</v>
      </c>
      <c r="BC572" s="6">
        <f t="shared" si="556"/>
        <v>0</v>
      </c>
      <c r="BD572" s="6">
        <f t="shared" si="556"/>
        <v>0</v>
      </c>
      <c r="BE572" s="6">
        <f t="shared" si="556"/>
        <v>0</v>
      </c>
      <c r="BF572" s="6">
        <f t="shared" si="556"/>
        <v>0</v>
      </c>
      <c r="BG572" s="6">
        <f t="shared" si="556"/>
        <v>0</v>
      </c>
      <c r="BH572" s="6">
        <f t="shared" si="556"/>
        <v>0</v>
      </c>
      <c r="BI572" s="6">
        <f t="shared" si="556"/>
        <v>0</v>
      </c>
      <c r="BJ572" s="6">
        <f t="shared" si="556"/>
        <v>0</v>
      </c>
      <c r="BK572" s="6">
        <f t="shared" si="556"/>
        <v>0</v>
      </c>
      <c r="BL572" s="6">
        <f t="shared" si="556"/>
        <v>0</v>
      </c>
      <c r="BM572" s="6">
        <f t="shared" si="556"/>
        <v>0</v>
      </c>
      <c r="BN572" s="6">
        <f t="shared" si="556"/>
        <v>0</v>
      </c>
      <c r="BO572" s="6">
        <f t="shared" si="556"/>
        <v>0</v>
      </c>
      <c r="BP572" s="6">
        <f t="shared" si="556"/>
        <v>0</v>
      </c>
      <c r="BQ572" s="6">
        <v>1</v>
      </c>
      <c r="BR572" s="6">
        <f t="shared" si="557"/>
        <v>0</v>
      </c>
      <c r="BS572" s="6">
        <f t="shared" si="557"/>
        <v>0</v>
      </c>
      <c r="BT572" s="6">
        <f t="shared" si="557"/>
        <v>0</v>
      </c>
      <c r="BU572" s="6">
        <f t="shared" si="557"/>
        <v>0</v>
      </c>
      <c r="BV572" s="6">
        <f t="shared" si="557"/>
        <v>0</v>
      </c>
      <c r="BW572" s="6">
        <f t="shared" si="557"/>
        <v>0</v>
      </c>
      <c r="BX572" s="6">
        <f t="shared" si="557"/>
        <v>0</v>
      </c>
      <c r="BY572" s="6">
        <f t="shared" si="557"/>
        <v>0</v>
      </c>
      <c r="BZ572" s="6">
        <f t="shared" si="557"/>
        <v>0</v>
      </c>
      <c r="CA572" s="6">
        <f t="shared" si="557"/>
        <v>0</v>
      </c>
      <c r="CB572" s="6">
        <f t="shared" si="557"/>
        <v>0</v>
      </c>
      <c r="CC572" s="6">
        <f t="shared" si="557"/>
        <v>0</v>
      </c>
      <c r="CD572" s="6">
        <f t="shared" si="557"/>
        <v>0</v>
      </c>
      <c r="CE572">
        <f>0</f>
        <v>0</v>
      </c>
      <c r="CF572">
        <v>768.99900000000002</v>
      </c>
    </row>
    <row r="573" spans="1:84" x14ac:dyDescent="0.25">
      <c r="A573" s="4" t="s">
        <v>770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>
        <v>0</v>
      </c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>
        <v>0</v>
      </c>
      <c r="AR573" t="s">
        <v>770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v>0</v>
      </c>
      <c r="BN573" s="6">
        <v>0</v>
      </c>
      <c r="BO573" s="6">
        <v>0</v>
      </c>
      <c r="BP573" s="6">
        <v>0</v>
      </c>
      <c r="BQ573" s="6">
        <v>0</v>
      </c>
      <c r="BR573" s="6">
        <v>0</v>
      </c>
      <c r="BS573" s="6">
        <v>0</v>
      </c>
      <c r="BT573" s="6">
        <v>0</v>
      </c>
      <c r="BU573" s="6">
        <v>0</v>
      </c>
      <c r="BV573" s="6">
        <v>0</v>
      </c>
      <c r="BW573" s="6">
        <v>0</v>
      </c>
      <c r="BX573" s="6">
        <v>0</v>
      </c>
      <c r="BY573" s="6">
        <v>0</v>
      </c>
      <c r="BZ573" s="6">
        <v>0</v>
      </c>
      <c r="CA573" s="6">
        <v>0</v>
      </c>
      <c r="CB573" s="6">
        <v>0</v>
      </c>
      <c r="CC573" s="6">
        <v>0</v>
      </c>
      <c r="CD573" s="6">
        <v>0</v>
      </c>
      <c r="CE573">
        <f>0</f>
        <v>0</v>
      </c>
      <c r="CF573">
        <v>0</v>
      </c>
    </row>
    <row r="574" spans="1:84" x14ac:dyDescent="0.25">
      <c r="A574" s="4" t="s">
        <v>769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>
        <v>0</v>
      </c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>
        <v>0</v>
      </c>
      <c r="AR574" t="s">
        <v>769</v>
      </c>
      <c r="AS574" s="6">
        <v>0</v>
      </c>
      <c r="AT574" s="6">
        <v>0</v>
      </c>
      <c r="AU574" s="6">
        <v>0</v>
      </c>
      <c r="AV574" s="6">
        <v>0</v>
      </c>
      <c r="AW574" s="6">
        <v>0</v>
      </c>
      <c r="AX574" s="6">
        <v>0</v>
      </c>
      <c r="AY574" s="6">
        <v>0</v>
      </c>
      <c r="AZ574" s="6"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v>0</v>
      </c>
      <c r="BN574" s="6">
        <v>0</v>
      </c>
      <c r="BO574" s="6">
        <v>0</v>
      </c>
      <c r="BP574" s="6">
        <v>0</v>
      </c>
      <c r="BQ574" s="6">
        <v>0</v>
      </c>
      <c r="BR574" s="6">
        <v>0</v>
      </c>
      <c r="BS574" s="6">
        <v>0</v>
      </c>
      <c r="BT574" s="6">
        <v>0</v>
      </c>
      <c r="BU574" s="6">
        <v>0</v>
      </c>
      <c r="BV574" s="6">
        <v>0</v>
      </c>
      <c r="BW574" s="6">
        <v>0</v>
      </c>
      <c r="BX574" s="6">
        <v>0</v>
      </c>
      <c r="BY574" s="6">
        <v>0</v>
      </c>
      <c r="BZ574" s="6">
        <v>0</v>
      </c>
      <c r="CA574" s="6">
        <v>0</v>
      </c>
      <c r="CB574" s="6">
        <v>0</v>
      </c>
      <c r="CC574" s="6">
        <v>0</v>
      </c>
      <c r="CD574" s="6">
        <v>0</v>
      </c>
      <c r="CE574">
        <f>0</f>
        <v>0</v>
      </c>
      <c r="CF574">
        <v>0</v>
      </c>
    </row>
    <row r="575" spans="1:84" x14ac:dyDescent="0.25">
      <c r="A575" s="4" t="s">
        <v>768</v>
      </c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>
        <v>768.99900000000002</v>
      </c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>
        <v>768.99900000000002</v>
      </c>
      <c r="AR575" t="s">
        <v>768</v>
      </c>
      <c r="AS575" s="6">
        <f t="shared" ref="AS575:BP575" si="558">(0)/768.999</f>
        <v>0</v>
      </c>
      <c r="AT575" s="6">
        <f t="shared" si="558"/>
        <v>0</v>
      </c>
      <c r="AU575" s="6">
        <f t="shared" si="558"/>
        <v>0</v>
      </c>
      <c r="AV575" s="6">
        <f t="shared" si="558"/>
        <v>0</v>
      </c>
      <c r="AW575" s="6">
        <f t="shared" si="558"/>
        <v>0</v>
      </c>
      <c r="AX575" s="6">
        <f t="shared" si="558"/>
        <v>0</v>
      </c>
      <c r="AY575" s="6">
        <f t="shared" si="558"/>
        <v>0</v>
      </c>
      <c r="AZ575" s="6">
        <f t="shared" si="558"/>
        <v>0</v>
      </c>
      <c r="BA575" s="6">
        <f t="shared" si="558"/>
        <v>0</v>
      </c>
      <c r="BB575" s="6">
        <f t="shared" si="558"/>
        <v>0</v>
      </c>
      <c r="BC575" s="6">
        <f t="shared" si="558"/>
        <v>0</v>
      </c>
      <c r="BD575" s="6">
        <f t="shared" si="558"/>
        <v>0</v>
      </c>
      <c r="BE575" s="6">
        <f t="shared" si="558"/>
        <v>0</v>
      </c>
      <c r="BF575" s="6">
        <f t="shared" si="558"/>
        <v>0</v>
      </c>
      <c r="BG575" s="6">
        <f t="shared" si="558"/>
        <v>0</v>
      </c>
      <c r="BH575" s="6">
        <f t="shared" si="558"/>
        <v>0</v>
      </c>
      <c r="BI575" s="6">
        <f t="shared" si="558"/>
        <v>0</v>
      </c>
      <c r="BJ575" s="6">
        <f t="shared" si="558"/>
        <v>0</v>
      </c>
      <c r="BK575" s="6">
        <f t="shared" si="558"/>
        <v>0</v>
      </c>
      <c r="BL575" s="6">
        <f t="shared" si="558"/>
        <v>0</v>
      </c>
      <c r="BM575" s="6">
        <f t="shared" si="558"/>
        <v>0</v>
      </c>
      <c r="BN575" s="6">
        <f t="shared" si="558"/>
        <v>0</v>
      </c>
      <c r="BO575" s="6">
        <f t="shared" si="558"/>
        <v>0</v>
      </c>
      <c r="BP575" s="6">
        <f t="shared" si="558"/>
        <v>0</v>
      </c>
      <c r="BQ575" s="6">
        <v>1</v>
      </c>
      <c r="BR575" s="6">
        <f t="shared" ref="BR575:CD575" si="559">(0)/768.999</f>
        <v>0</v>
      </c>
      <c r="BS575" s="6">
        <f t="shared" si="559"/>
        <v>0</v>
      </c>
      <c r="BT575" s="6">
        <f t="shared" si="559"/>
        <v>0</v>
      </c>
      <c r="BU575" s="6">
        <f t="shared" si="559"/>
        <v>0</v>
      </c>
      <c r="BV575" s="6">
        <f t="shared" si="559"/>
        <v>0</v>
      </c>
      <c r="BW575" s="6">
        <f t="shared" si="559"/>
        <v>0</v>
      </c>
      <c r="BX575" s="6">
        <f t="shared" si="559"/>
        <v>0</v>
      </c>
      <c r="BY575" s="6">
        <f t="shared" si="559"/>
        <v>0</v>
      </c>
      <c r="BZ575" s="6">
        <f t="shared" si="559"/>
        <v>0</v>
      </c>
      <c r="CA575" s="6">
        <f t="shared" si="559"/>
        <v>0</v>
      </c>
      <c r="CB575" s="6">
        <f t="shared" si="559"/>
        <v>0</v>
      </c>
      <c r="CC575" s="6">
        <f t="shared" si="559"/>
        <v>0</v>
      </c>
      <c r="CD575" s="6">
        <f t="shared" si="559"/>
        <v>0</v>
      </c>
      <c r="CE575">
        <f>0</f>
        <v>0</v>
      </c>
      <c r="CF575">
        <v>768.99900000000002</v>
      </c>
    </row>
    <row r="576" spans="1:84" x14ac:dyDescent="0.25">
      <c r="A576" s="4" t="s">
        <v>775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>
        <v>0</v>
      </c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>
        <v>0</v>
      </c>
      <c r="AR576" t="s">
        <v>775</v>
      </c>
      <c r="AS576" s="6">
        <v>0</v>
      </c>
      <c r="AT576" s="6">
        <v>0</v>
      </c>
      <c r="AU576" s="6">
        <v>0</v>
      </c>
      <c r="AV576" s="6">
        <v>0</v>
      </c>
      <c r="AW576" s="6">
        <v>0</v>
      </c>
      <c r="AX576" s="6">
        <v>0</v>
      </c>
      <c r="AY576" s="6">
        <v>0</v>
      </c>
      <c r="AZ576" s="6"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v>0</v>
      </c>
      <c r="BN576" s="6">
        <v>0</v>
      </c>
      <c r="BO576" s="6">
        <v>0</v>
      </c>
      <c r="BP576" s="6">
        <v>0</v>
      </c>
      <c r="BQ576" s="6">
        <v>0</v>
      </c>
      <c r="BR576" s="6">
        <v>0</v>
      </c>
      <c r="BS576" s="6">
        <v>0</v>
      </c>
      <c r="BT576" s="6">
        <v>0</v>
      </c>
      <c r="BU576" s="6">
        <v>0</v>
      </c>
      <c r="BV576" s="6">
        <v>0</v>
      </c>
      <c r="BW576" s="6">
        <v>0</v>
      </c>
      <c r="BX576" s="6">
        <v>0</v>
      </c>
      <c r="BY576" s="6">
        <v>0</v>
      </c>
      <c r="BZ576" s="6">
        <v>0</v>
      </c>
      <c r="CA576" s="6">
        <v>0</v>
      </c>
      <c r="CB576" s="6">
        <v>0</v>
      </c>
      <c r="CC576" s="6">
        <v>0</v>
      </c>
      <c r="CD576" s="6">
        <v>0</v>
      </c>
      <c r="CE576">
        <f>0</f>
        <v>0</v>
      </c>
      <c r="CF576">
        <v>0</v>
      </c>
    </row>
    <row r="577" spans="1:84" x14ac:dyDescent="0.25">
      <c r="A577" s="4" t="s">
        <v>774</v>
      </c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>
        <v>768.99900000000002</v>
      </c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>
        <v>768.99900000000002</v>
      </c>
      <c r="AR577" t="s">
        <v>774</v>
      </c>
      <c r="AS577" s="6">
        <f t="shared" ref="AS577:BP577" si="560">(0)/768.999</f>
        <v>0</v>
      </c>
      <c r="AT577" s="6">
        <f t="shared" si="560"/>
        <v>0</v>
      </c>
      <c r="AU577" s="6">
        <f t="shared" si="560"/>
        <v>0</v>
      </c>
      <c r="AV577" s="6">
        <f t="shared" si="560"/>
        <v>0</v>
      </c>
      <c r="AW577" s="6">
        <f t="shared" si="560"/>
        <v>0</v>
      </c>
      <c r="AX577" s="6">
        <f t="shared" si="560"/>
        <v>0</v>
      </c>
      <c r="AY577" s="6">
        <f t="shared" si="560"/>
        <v>0</v>
      </c>
      <c r="AZ577" s="6">
        <f t="shared" si="560"/>
        <v>0</v>
      </c>
      <c r="BA577" s="6">
        <f t="shared" si="560"/>
        <v>0</v>
      </c>
      <c r="BB577" s="6">
        <f t="shared" si="560"/>
        <v>0</v>
      </c>
      <c r="BC577" s="6">
        <f t="shared" si="560"/>
        <v>0</v>
      </c>
      <c r="BD577" s="6">
        <f t="shared" si="560"/>
        <v>0</v>
      </c>
      <c r="BE577" s="6">
        <f t="shared" si="560"/>
        <v>0</v>
      </c>
      <c r="BF577" s="6">
        <f t="shared" si="560"/>
        <v>0</v>
      </c>
      <c r="BG577" s="6">
        <f t="shared" si="560"/>
        <v>0</v>
      </c>
      <c r="BH577" s="6">
        <f t="shared" si="560"/>
        <v>0</v>
      </c>
      <c r="BI577" s="6">
        <f t="shared" si="560"/>
        <v>0</v>
      </c>
      <c r="BJ577" s="6">
        <f t="shared" si="560"/>
        <v>0</v>
      </c>
      <c r="BK577" s="6">
        <f t="shared" si="560"/>
        <v>0</v>
      </c>
      <c r="BL577" s="6">
        <f t="shared" si="560"/>
        <v>0</v>
      </c>
      <c r="BM577" s="6">
        <f t="shared" si="560"/>
        <v>0</v>
      </c>
      <c r="BN577" s="6">
        <f t="shared" si="560"/>
        <v>0</v>
      </c>
      <c r="BO577" s="6">
        <f t="shared" si="560"/>
        <v>0</v>
      </c>
      <c r="BP577" s="6">
        <f t="shared" si="560"/>
        <v>0</v>
      </c>
      <c r="BQ577" s="6">
        <v>1</v>
      </c>
      <c r="BR577" s="6">
        <f t="shared" ref="BR577:CD577" si="561">(0)/768.999</f>
        <v>0</v>
      </c>
      <c r="BS577" s="6">
        <f t="shared" si="561"/>
        <v>0</v>
      </c>
      <c r="BT577" s="6">
        <f t="shared" si="561"/>
        <v>0</v>
      </c>
      <c r="BU577" s="6">
        <f t="shared" si="561"/>
        <v>0</v>
      </c>
      <c r="BV577" s="6">
        <f t="shared" si="561"/>
        <v>0</v>
      </c>
      <c r="BW577" s="6">
        <f t="shared" si="561"/>
        <v>0</v>
      </c>
      <c r="BX577" s="6">
        <f t="shared" si="561"/>
        <v>0</v>
      </c>
      <c r="BY577" s="6">
        <f t="shared" si="561"/>
        <v>0</v>
      </c>
      <c r="BZ577" s="6">
        <f t="shared" si="561"/>
        <v>0</v>
      </c>
      <c r="CA577" s="6">
        <f t="shared" si="561"/>
        <v>0</v>
      </c>
      <c r="CB577" s="6">
        <f t="shared" si="561"/>
        <v>0</v>
      </c>
      <c r="CC577" s="6">
        <f t="shared" si="561"/>
        <v>0</v>
      </c>
      <c r="CD577" s="6">
        <f t="shared" si="561"/>
        <v>0</v>
      </c>
      <c r="CE577">
        <f>0</f>
        <v>0</v>
      </c>
      <c r="CF577">
        <v>768.99900000000002</v>
      </c>
    </row>
    <row r="578" spans="1:84" x14ac:dyDescent="0.25">
      <c r="A578" s="4" t="s">
        <v>771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>
        <v>9227.9879999999994</v>
      </c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>
        <v>9227.9879999999994</v>
      </c>
      <c r="AR578" t="s">
        <v>771</v>
      </c>
      <c r="AS578" s="6">
        <f t="shared" ref="AS578:BP578" si="562">(0)/9227.988</f>
        <v>0</v>
      </c>
      <c r="AT578" s="6">
        <f t="shared" si="562"/>
        <v>0</v>
      </c>
      <c r="AU578" s="6">
        <f t="shared" si="562"/>
        <v>0</v>
      </c>
      <c r="AV578" s="6">
        <f t="shared" si="562"/>
        <v>0</v>
      </c>
      <c r="AW578" s="6">
        <f t="shared" si="562"/>
        <v>0</v>
      </c>
      <c r="AX578" s="6">
        <f t="shared" si="562"/>
        <v>0</v>
      </c>
      <c r="AY578" s="6">
        <f t="shared" si="562"/>
        <v>0</v>
      </c>
      <c r="AZ578" s="6">
        <f t="shared" si="562"/>
        <v>0</v>
      </c>
      <c r="BA578" s="6">
        <f t="shared" si="562"/>
        <v>0</v>
      </c>
      <c r="BB578" s="6">
        <f t="shared" si="562"/>
        <v>0</v>
      </c>
      <c r="BC578" s="6">
        <f t="shared" si="562"/>
        <v>0</v>
      </c>
      <c r="BD578" s="6">
        <f t="shared" si="562"/>
        <v>0</v>
      </c>
      <c r="BE578" s="6">
        <f t="shared" si="562"/>
        <v>0</v>
      </c>
      <c r="BF578" s="6">
        <f t="shared" si="562"/>
        <v>0</v>
      </c>
      <c r="BG578" s="6">
        <f t="shared" si="562"/>
        <v>0</v>
      </c>
      <c r="BH578" s="6">
        <f t="shared" si="562"/>
        <v>0</v>
      </c>
      <c r="BI578" s="6">
        <f t="shared" si="562"/>
        <v>0</v>
      </c>
      <c r="BJ578" s="6">
        <f t="shared" si="562"/>
        <v>0</v>
      </c>
      <c r="BK578" s="6">
        <f t="shared" si="562"/>
        <v>0</v>
      </c>
      <c r="BL578" s="6">
        <f t="shared" si="562"/>
        <v>0</v>
      </c>
      <c r="BM578" s="6">
        <f t="shared" si="562"/>
        <v>0</v>
      </c>
      <c r="BN578" s="6">
        <f t="shared" si="562"/>
        <v>0</v>
      </c>
      <c r="BO578" s="6">
        <f t="shared" si="562"/>
        <v>0</v>
      </c>
      <c r="BP578" s="6">
        <f t="shared" si="562"/>
        <v>0</v>
      </c>
      <c r="BQ578" s="6">
        <v>1</v>
      </c>
      <c r="BR578" s="6">
        <f t="shared" ref="BR578:CD578" si="563">(0)/9227.988</f>
        <v>0</v>
      </c>
      <c r="BS578" s="6">
        <f t="shared" si="563"/>
        <v>0</v>
      </c>
      <c r="BT578" s="6">
        <f t="shared" si="563"/>
        <v>0</v>
      </c>
      <c r="BU578" s="6">
        <f t="shared" si="563"/>
        <v>0</v>
      </c>
      <c r="BV578" s="6">
        <f t="shared" si="563"/>
        <v>0</v>
      </c>
      <c r="BW578" s="6">
        <f t="shared" si="563"/>
        <v>0</v>
      </c>
      <c r="BX578" s="6">
        <f t="shared" si="563"/>
        <v>0</v>
      </c>
      <c r="BY578" s="6">
        <f t="shared" si="563"/>
        <v>0</v>
      </c>
      <c r="BZ578" s="6">
        <f t="shared" si="563"/>
        <v>0</v>
      </c>
      <c r="CA578" s="6">
        <f t="shared" si="563"/>
        <v>0</v>
      </c>
      <c r="CB578" s="6">
        <f t="shared" si="563"/>
        <v>0</v>
      </c>
      <c r="CC578" s="6">
        <f t="shared" si="563"/>
        <v>0</v>
      </c>
      <c r="CD578" s="6">
        <f t="shared" si="563"/>
        <v>0</v>
      </c>
      <c r="CE578">
        <f>0</f>
        <v>0</v>
      </c>
      <c r="CF578">
        <v>9227.9879999999994</v>
      </c>
    </row>
    <row r="579" spans="1:84" x14ac:dyDescent="0.25">
      <c r="A579" s="4" t="s">
        <v>772</v>
      </c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>
        <v>7689.99</v>
      </c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>
        <v>7689.99</v>
      </c>
      <c r="AR579" t="s">
        <v>772</v>
      </c>
      <c r="AS579" s="6">
        <f t="shared" ref="AS579:BP579" si="564">(0)/7689.99</f>
        <v>0</v>
      </c>
      <c r="AT579" s="6">
        <f t="shared" si="564"/>
        <v>0</v>
      </c>
      <c r="AU579" s="6">
        <f t="shared" si="564"/>
        <v>0</v>
      </c>
      <c r="AV579" s="6">
        <f t="shared" si="564"/>
        <v>0</v>
      </c>
      <c r="AW579" s="6">
        <f t="shared" si="564"/>
        <v>0</v>
      </c>
      <c r="AX579" s="6">
        <f t="shared" si="564"/>
        <v>0</v>
      </c>
      <c r="AY579" s="6">
        <f t="shared" si="564"/>
        <v>0</v>
      </c>
      <c r="AZ579" s="6">
        <f t="shared" si="564"/>
        <v>0</v>
      </c>
      <c r="BA579" s="6">
        <f t="shared" si="564"/>
        <v>0</v>
      </c>
      <c r="BB579" s="6">
        <f t="shared" si="564"/>
        <v>0</v>
      </c>
      <c r="BC579" s="6">
        <f t="shared" si="564"/>
        <v>0</v>
      </c>
      <c r="BD579" s="6">
        <f t="shared" si="564"/>
        <v>0</v>
      </c>
      <c r="BE579" s="6">
        <f t="shared" si="564"/>
        <v>0</v>
      </c>
      <c r="BF579" s="6">
        <f t="shared" si="564"/>
        <v>0</v>
      </c>
      <c r="BG579" s="6">
        <f t="shared" si="564"/>
        <v>0</v>
      </c>
      <c r="BH579" s="6">
        <f t="shared" si="564"/>
        <v>0</v>
      </c>
      <c r="BI579" s="6">
        <f t="shared" si="564"/>
        <v>0</v>
      </c>
      <c r="BJ579" s="6">
        <f t="shared" si="564"/>
        <v>0</v>
      </c>
      <c r="BK579" s="6">
        <f t="shared" si="564"/>
        <v>0</v>
      </c>
      <c r="BL579" s="6">
        <f t="shared" si="564"/>
        <v>0</v>
      </c>
      <c r="BM579" s="6">
        <f t="shared" si="564"/>
        <v>0</v>
      </c>
      <c r="BN579" s="6">
        <f t="shared" si="564"/>
        <v>0</v>
      </c>
      <c r="BO579" s="6">
        <f t="shared" si="564"/>
        <v>0</v>
      </c>
      <c r="BP579" s="6">
        <f t="shared" si="564"/>
        <v>0</v>
      </c>
      <c r="BQ579" s="6">
        <v>1</v>
      </c>
      <c r="BR579" s="6">
        <f t="shared" ref="BR579:CD579" si="565">(0)/7689.99</f>
        <v>0</v>
      </c>
      <c r="BS579" s="6">
        <f t="shared" si="565"/>
        <v>0</v>
      </c>
      <c r="BT579" s="6">
        <f t="shared" si="565"/>
        <v>0</v>
      </c>
      <c r="BU579" s="6">
        <f t="shared" si="565"/>
        <v>0</v>
      </c>
      <c r="BV579" s="6">
        <f t="shared" si="565"/>
        <v>0</v>
      </c>
      <c r="BW579" s="6">
        <f t="shared" si="565"/>
        <v>0</v>
      </c>
      <c r="BX579" s="6">
        <f t="shared" si="565"/>
        <v>0</v>
      </c>
      <c r="BY579" s="6">
        <f t="shared" si="565"/>
        <v>0</v>
      </c>
      <c r="BZ579" s="6">
        <f t="shared" si="565"/>
        <v>0</v>
      </c>
      <c r="CA579" s="6">
        <f t="shared" si="565"/>
        <v>0</v>
      </c>
      <c r="CB579" s="6">
        <f t="shared" si="565"/>
        <v>0</v>
      </c>
      <c r="CC579" s="6">
        <f t="shared" si="565"/>
        <v>0</v>
      </c>
      <c r="CD579" s="6">
        <f t="shared" si="565"/>
        <v>0</v>
      </c>
      <c r="CE579">
        <f>0</f>
        <v>0</v>
      </c>
      <c r="CF579">
        <v>7689.99</v>
      </c>
    </row>
    <row r="580" spans="1:84" x14ac:dyDescent="0.25">
      <c r="A580" s="4" t="s">
        <v>773</v>
      </c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>
        <v>768.99900000000002</v>
      </c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>
        <v>768.99900000000002</v>
      </c>
      <c r="AR580" t="s">
        <v>773</v>
      </c>
      <c r="AS580" s="6">
        <f t="shared" ref="AS580:BP580" si="566">(0)/768.999</f>
        <v>0</v>
      </c>
      <c r="AT580" s="6">
        <f t="shared" si="566"/>
        <v>0</v>
      </c>
      <c r="AU580" s="6">
        <f t="shared" si="566"/>
        <v>0</v>
      </c>
      <c r="AV580" s="6">
        <f t="shared" si="566"/>
        <v>0</v>
      </c>
      <c r="AW580" s="6">
        <f t="shared" si="566"/>
        <v>0</v>
      </c>
      <c r="AX580" s="6">
        <f t="shared" si="566"/>
        <v>0</v>
      </c>
      <c r="AY580" s="6">
        <f t="shared" si="566"/>
        <v>0</v>
      </c>
      <c r="AZ580" s="6">
        <f t="shared" si="566"/>
        <v>0</v>
      </c>
      <c r="BA580" s="6">
        <f t="shared" si="566"/>
        <v>0</v>
      </c>
      <c r="BB580" s="6">
        <f t="shared" si="566"/>
        <v>0</v>
      </c>
      <c r="BC580" s="6">
        <f t="shared" si="566"/>
        <v>0</v>
      </c>
      <c r="BD580" s="6">
        <f t="shared" si="566"/>
        <v>0</v>
      </c>
      <c r="BE580" s="6">
        <f t="shared" si="566"/>
        <v>0</v>
      </c>
      <c r="BF580" s="6">
        <f t="shared" si="566"/>
        <v>0</v>
      </c>
      <c r="BG580" s="6">
        <f t="shared" si="566"/>
        <v>0</v>
      </c>
      <c r="BH580" s="6">
        <f t="shared" si="566"/>
        <v>0</v>
      </c>
      <c r="BI580" s="6">
        <f t="shared" si="566"/>
        <v>0</v>
      </c>
      <c r="BJ580" s="6">
        <f t="shared" si="566"/>
        <v>0</v>
      </c>
      <c r="BK580" s="6">
        <f t="shared" si="566"/>
        <v>0</v>
      </c>
      <c r="BL580" s="6">
        <f t="shared" si="566"/>
        <v>0</v>
      </c>
      <c r="BM580" s="6">
        <f t="shared" si="566"/>
        <v>0</v>
      </c>
      <c r="BN580" s="6">
        <f t="shared" si="566"/>
        <v>0</v>
      </c>
      <c r="BO580" s="6">
        <f t="shared" si="566"/>
        <v>0</v>
      </c>
      <c r="BP580" s="6">
        <f t="shared" si="566"/>
        <v>0</v>
      </c>
      <c r="BQ580" s="6">
        <v>1</v>
      </c>
      <c r="BR580" s="6">
        <f t="shared" ref="BR580:CD580" si="567">(0)/768.999</f>
        <v>0</v>
      </c>
      <c r="BS580" s="6">
        <f t="shared" si="567"/>
        <v>0</v>
      </c>
      <c r="BT580" s="6">
        <f t="shared" si="567"/>
        <v>0</v>
      </c>
      <c r="BU580" s="6">
        <f t="shared" si="567"/>
        <v>0</v>
      </c>
      <c r="BV580" s="6">
        <f t="shared" si="567"/>
        <v>0</v>
      </c>
      <c r="BW580" s="6">
        <f t="shared" si="567"/>
        <v>0</v>
      </c>
      <c r="BX580" s="6">
        <f t="shared" si="567"/>
        <v>0</v>
      </c>
      <c r="BY580" s="6">
        <f t="shared" si="567"/>
        <v>0</v>
      </c>
      <c r="BZ580" s="6">
        <f t="shared" si="567"/>
        <v>0</v>
      </c>
      <c r="CA580" s="6">
        <f t="shared" si="567"/>
        <v>0</v>
      </c>
      <c r="CB580" s="6">
        <f t="shared" si="567"/>
        <v>0</v>
      </c>
      <c r="CC580" s="6">
        <f t="shared" si="567"/>
        <v>0</v>
      </c>
      <c r="CD580" s="6">
        <f t="shared" si="567"/>
        <v>0</v>
      </c>
      <c r="CE580">
        <f>0</f>
        <v>0</v>
      </c>
      <c r="CF580">
        <v>768.99900000000002</v>
      </c>
    </row>
    <row r="581" spans="1:84" x14ac:dyDescent="0.25">
      <c r="A581" s="4" t="s">
        <v>778</v>
      </c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>
        <v>2306.9969999999998</v>
      </c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>
        <v>2306.9969999999998</v>
      </c>
      <c r="AR581" t="s">
        <v>778</v>
      </c>
      <c r="AS581" s="6">
        <f t="shared" ref="AS581:BP581" si="568">(0)/2306.997</f>
        <v>0</v>
      </c>
      <c r="AT581" s="6">
        <f t="shared" si="568"/>
        <v>0</v>
      </c>
      <c r="AU581" s="6">
        <f t="shared" si="568"/>
        <v>0</v>
      </c>
      <c r="AV581" s="6">
        <f t="shared" si="568"/>
        <v>0</v>
      </c>
      <c r="AW581" s="6">
        <f t="shared" si="568"/>
        <v>0</v>
      </c>
      <c r="AX581" s="6">
        <f t="shared" si="568"/>
        <v>0</v>
      </c>
      <c r="AY581" s="6">
        <f t="shared" si="568"/>
        <v>0</v>
      </c>
      <c r="AZ581" s="6">
        <f t="shared" si="568"/>
        <v>0</v>
      </c>
      <c r="BA581" s="6">
        <f t="shared" si="568"/>
        <v>0</v>
      </c>
      <c r="BB581" s="6">
        <f t="shared" si="568"/>
        <v>0</v>
      </c>
      <c r="BC581" s="6">
        <f t="shared" si="568"/>
        <v>0</v>
      </c>
      <c r="BD581" s="6">
        <f t="shared" si="568"/>
        <v>0</v>
      </c>
      <c r="BE581" s="6">
        <f t="shared" si="568"/>
        <v>0</v>
      </c>
      <c r="BF581" s="6">
        <f t="shared" si="568"/>
        <v>0</v>
      </c>
      <c r="BG581" s="6">
        <f t="shared" si="568"/>
        <v>0</v>
      </c>
      <c r="BH581" s="6">
        <f t="shared" si="568"/>
        <v>0</v>
      </c>
      <c r="BI581" s="6">
        <f t="shared" si="568"/>
        <v>0</v>
      </c>
      <c r="BJ581" s="6">
        <f t="shared" si="568"/>
        <v>0</v>
      </c>
      <c r="BK581" s="6">
        <f t="shared" si="568"/>
        <v>0</v>
      </c>
      <c r="BL581" s="6">
        <f t="shared" si="568"/>
        <v>0</v>
      </c>
      <c r="BM581" s="6">
        <f t="shared" si="568"/>
        <v>0</v>
      </c>
      <c r="BN581" s="6">
        <f t="shared" si="568"/>
        <v>0</v>
      </c>
      <c r="BO581" s="6">
        <f t="shared" si="568"/>
        <v>0</v>
      </c>
      <c r="BP581" s="6">
        <f t="shared" si="568"/>
        <v>0</v>
      </c>
      <c r="BQ581" s="6">
        <v>1</v>
      </c>
      <c r="BR581" s="6">
        <f t="shared" ref="BR581:CD581" si="569">(0)/2306.997</f>
        <v>0</v>
      </c>
      <c r="BS581" s="6">
        <f t="shared" si="569"/>
        <v>0</v>
      </c>
      <c r="BT581" s="6">
        <f t="shared" si="569"/>
        <v>0</v>
      </c>
      <c r="BU581" s="6">
        <f t="shared" si="569"/>
        <v>0</v>
      </c>
      <c r="BV581" s="6">
        <f t="shared" si="569"/>
        <v>0</v>
      </c>
      <c r="BW581" s="6">
        <f t="shared" si="569"/>
        <v>0</v>
      </c>
      <c r="BX581" s="6">
        <f t="shared" si="569"/>
        <v>0</v>
      </c>
      <c r="BY581" s="6">
        <f t="shared" si="569"/>
        <v>0</v>
      </c>
      <c r="BZ581" s="6">
        <f t="shared" si="569"/>
        <v>0</v>
      </c>
      <c r="CA581" s="6">
        <f t="shared" si="569"/>
        <v>0</v>
      </c>
      <c r="CB581" s="6">
        <f t="shared" si="569"/>
        <v>0</v>
      </c>
      <c r="CC581" s="6">
        <f t="shared" si="569"/>
        <v>0</v>
      </c>
      <c r="CD581" s="6">
        <f t="shared" si="569"/>
        <v>0</v>
      </c>
      <c r="CE581">
        <f>0</f>
        <v>0</v>
      </c>
      <c r="CF581">
        <v>2306.9969999999998</v>
      </c>
    </row>
    <row r="582" spans="1:84" x14ac:dyDescent="0.25">
      <c r="A582" s="4" t="s">
        <v>777</v>
      </c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>
        <v>3844.9949999999999</v>
      </c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>
        <v>3844.9949999999999</v>
      </c>
      <c r="AR582" t="s">
        <v>777</v>
      </c>
      <c r="AS582" s="6">
        <f t="shared" ref="AS582:BP582" si="570">(0)/3844.995</f>
        <v>0</v>
      </c>
      <c r="AT582" s="6">
        <f t="shared" si="570"/>
        <v>0</v>
      </c>
      <c r="AU582" s="6">
        <f t="shared" si="570"/>
        <v>0</v>
      </c>
      <c r="AV582" s="6">
        <f t="shared" si="570"/>
        <v>0</v>
      </c>
      <c r="AW582" s="6">
        <f t="shared" si="570"/>
        <v>0</v>
      </c>
      <c r="AX582" s="6">
        <f t="shared" si="570"/>
        <v>0</v>
      </c>
      <c r="AY582" s="6">
        <f t="shared" si="570"/>
        <v>0</v>
      </c>
      <c r="AZ582" s="6">
        <f t="shared" si="570"/>
        <v>0</v>
      </c>
      <c r="BA582" s="6">
        <f t="shared" si="570"/>
        <v>0</v>
      </c>
      <c r="BB582" s="6">
        <f t="shared" si="570"/>
        <v>0</v>
      </c>
      <c r="BC582" s="6">
        <f t="shared" si="570"/>
        <v>0</v>
      </c>
      <c r="BD582" s="6">
        <f t="shared" si="570"/>
        <v>0</v>
      </c>
      <c r="BE582" s="6">
        <f t="shared" si="570"/>
        <v>0</v>
      </c>
      <c r="BF582" s="6">
        <f t="shared" si="570"/>
        <v>0</v>
      </c>
      <c r="BG582" s="6">
        <f t="shared" si="570"/>
        <v>0</v>
      </c>
      <c r="BH582" s="6">
        <f t="shared" si="570"/>
        <v>0</v>
      </c>
      <c r="BI582" s="6">
        <f t="shared" si="570"/>
        <v>0</v>
      </c>
      <c r="BJ582" s="6">
        <f t="shared" si="570"/>
        <v>0</v>
      </c>
      <c r="BK582" s="6">
        <f t="shared" si="570"/>
        <v>0</v>
      </c>
      <c r="BL582" s="6">
        <f t="shared" si="570"/>
        <v>0</v>
      </c>
      <c r="BM582" s="6">
        <f t="shared" si="570"/>
        <v>0</v>
      </c>
      <c r="BN582" s="6">
        <f t="shared" si="570"/>
        <v>0</v>
      </c>
      <c r="BO582" s="6">
        <f t="shared" si="570"/>
        <v>0</v>
      </c>
      <c r="BP582" s="6">
        <f t="shared" si="570"/>
        <v>0</v>
      </c>
      <c r="BQ582" s="6">
        <v>1</v>
      </c>
      <c r="BR582" s="6">
        <f t="shared" ref="BR582:CD582" si="571">(0)/3844.995</f>
        <v>0</v>
      </c>
      <c r="BS582" s="6">
        <f t="shared" si="571"/>
        <v>0</v>
      </c>
      <c r="BT582" s="6">
        <f t="shared" si="571"/>
        <v>0</v>
      </c>
      <c r="BU582" s="6">
        <f t="shared" si="571"/>
        <v>0</v>
      </c>
      <c r="BV582" s="6">
        <f t="shared" si="571"/>
        <v>0</v>
      </c>
      <c r="BW582" s="6">
        <f t="shared" si="571"/>
        <v>0</v>
      </c>
      <c r="BX582" s="6">
        <f t="shared" si="571"/>
        <v>0</v>
      </c>
      <c r="BY582" s="6">
        <f t="shared" si="571"/>
        <v>0</v>
      </c>
      <c r="BZ582" s="6">
        <f t="shared" si="571"/>
        <v>0</v>
      </c>
      <c r="CA582" s="6">
        <f t="shared" si="571"/>
        <v>0</v>
      </c>
      <c r="CB582" s="6">
        <f t="shared" si="571"/>
        <v>0</v>
      </c>
      <c r="CC582" s="6">
        <f t="shared" si="571"/>
        <v>0</v>
      </c>
      <c r="CD582" s="6">
        <f t="shared" si="571"/>
        <v>0</v>
      </c>
      <c r="CE582">
        <f>0</f>
        <v>0</v>
      </c>
      <c r="CF582">
        <v>3844.9949999999999</v>
      </c>
    </row>
    <row r="583" spans="1:84" x14ac:dyDescent="0.25">
      <c r="A583" s="4" t="s">
        <v>781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>
        <v>0</v>
      </c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>
        <v>0</v>
      </c>
      <c r="AR583" t="s">
        <v>781</v>
      </c>
      <c r="AS583" s="6">
        <v>0</v>
      </c>
      <c r="AT583" s="6">
        <v>0</v>
      </c>
      <c r="AU583" s="6">
        <v>0</v>
      </c>
      <c r="AV583" s="6">
        <v>0</v>
      </c>
      <c r="AW583" s="6">
        <v>0</v>
      </c>
      <c r="AX583" s="6">
        <v>0</v>
      </c>
      <c r="AY583" s="6">
        <v>0</v>
      </c>
      <c r="AZ583" s="6"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v>0</v>
      </c>
      <c r="BN583" s="6">
        <v>0</v>
      </c>
      <c r="BO583" s="6">
        <v>0</v>
      </c>
      <c r="BP583" s="6">
        <v>0</v>
      </c>
      <c r="BQ583" s="6">
        <v>0</v>
      </c>
      <c r="BR583" s="6">
        <v>0</v>
      </c>
      <c r="BS583" s="6">
        <v>0</v>
      </c>
      <c r="BT583" s="6">
        <v>0</v>
      </c>
      <c r="BU583" s="6">
        <v>0</v>
      </c>
      <c r="BV583" s="6">
        <v>0</v>
      </c>
      <c r="BW583" s="6">
        <v>0</v>
      </c>
      <c r="BX583" s="6">
        <v>0</v>
      </c>
      <c r="BY583" s="6">
        <v>0</v>
      </c>
      <c r="BZ583" s="6">
        <v>0</v>
      </c>
      <c r="CA583" s="6">
        <v>0</v>
      </c>
      <c r="CB583" s="6">
        <v>0</v>
      </c>
      <c r="CC583" s="6">
        <v>0</v>
      </c>
      <c r="CD583" s="6">
        <v>0</v>
      </c>
      <c r="CE583">
        <f>0</f>
        <v>0</v>
      </c>
      <c r="CF583">
        <v>0</v>
      </c>
    </row>
    <row r="584" spans="1:84" x14ac:dyDescent="0.25">
      <c r="A584" s="4" t="s">
        <v>780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>
        <v>1537.998</v>
      </c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>
        <v>1537.998</v>
      </c>
      <c r="AR584" t="s">
        <v>780</v>
      </c>
      <c r="AS584" s="6">
        <f t="shared" ref="AS584:BP584" si="572">(0)/1537.998</f>
        <v>0</v>
      </c>
      <c r="AT584" s="6">
        <f t="shared" si="572"/>
        <v>0</v>
      </c>
      <c r="AU584" s="6">
        <f t="shared" si="572"/>
        <v>0</v>
      </c>
      <c r="AV584" s="6">
        <f t="shared" si="572"/>
        <v>0</v>
      </c>
      <c r="AW584" s="6">
        <f t="shared" si="572"/>
        <v>0</v>
      </c>
      <c r="AX584" s="6">
        <f t="shared" si="572"/>
        <v>0</v>
      </c>
      <c r="AY584" s="6">
        <f t="shared" si="572"/>
        <v>0</v>
      </c>
      <c r="AZ584" s="6">
        <f t="shared" si="572"/>
        <v>0</v>
      </c>
      <c r="BA584" s="6">
        <f t="shared" si="572"/>
        <v>0</v>
      </c>
      <c r="BB584" s="6">
        <f t="shared" si="572"/>
        <v>0</v>
      </c>
      <c r="BC584" s="6">
        <f t="shared" si="572"/>
        <v>0</v>
      </c>
      <c r="BD584" s="6">
        <f t="shared" si="572"/>
        <v>0</v>
      </c>
      <c r="BE584" s="6">
        <f t="shared" si="572"/>
        <v>0</v>
      </c>
      <c r="BF584" s="6">
        <f t="shared" si="572"/>
        <v>0</v>
      </c>
      <c r="BG584" s="6">
        <f t="shared" si="572"/>
        <v>0</v>
      </c>
      <c r="BH584" s="6">
        <f t="shared" si="572"/>
        <v>0</v>
      </c>
      <c r="BI584" s="6">
        <f t="shared" si="572"/>
        <v>0</v>
      </c>
      <c r="BJ584" s="6">
        <f t="shared" si="572"/>
        <v>0</v>
      </c>
      <c r="BK584" s="6">
        <f t="shared" si="572"/>
        <v>0</v>
      </c>
      <c r="BL584" s="6">
        <f t="shared" si="572"/>
        <v>0</v>
      </c>
      <c r="BM584" s="6">
        <f t="shared" si="572"/>
        <v>0</v>
      </c>
      <c r="BN584" s="6">
        <f t="shared" si="572"/>
        <v>0</v>
      </c>
      <c r="BO584" s="6">
        <f t="shared" si="572"/>
        <v>0</v>
      </c>
      <c r="BP584" s="6">
        <f t="shared" si="572"/>
        <v>0</v>
      </c>
      <c r="BQ584" s="6">
        <v>1</v>
      </c>
      <c r="BR584" s="6">
        <f t="shared" ref="BR584:CD584" si="573">(0)/1537.998</f>
        <v>0</v>
      </c>
      <c r="BS584" s="6">
        <f t="shared" si="573"/>
        <v>0</v>
      </c>
      <c r="BT584" s="6">
        <f t="shared" si="573"/>
        <v>0</v>
      </c>
      <c r="BU584" s="6">
        <f t="shared" si="573"/>
        <v>0</v>
      </c>
      <c r="BV584" s="6">
        <f t="shared" si="573"/>
        <v>0</v>
      </c>
      <c r="BW584" s="6">
        <f t="shared" si="573"/>
        <v>0</v>
      </c>
      <c r="BX584" s="6">
        <f t="shared" si="573"/>
        <v>0</v>
      </c>
      <c r="BY584" s="6">
        <f t="shared" si="573"/>
        <v>0</v>
      </c>
      <c r="BZ584" s="6">
        <f t="shared" si="573"/>
        <v>0</v>
      </c>
      <c r="CA584" s="6">
        <f t="shared" si="573"/>
        <v>0</v>
      </c>
      <c r="CB584" s="6">
        <f t="shared" si="573"/>
        <v>0</v>
      </c>
      <c r="CC584" s="6">
        <f t="shared" si="573"/>
        <v>0</v>
      </c>
      <c r="CD584" s="6">
        <f t="shared" si="573"/>
        <v>0</v>
      </c>
      <c r="CE584">
        <f>0</f>
        <v>0</v>
      </c>
      <c r="CF584">
        <v>1537.998</v>
      </c>
    </row>
    <row r="585" spans="1:84" x14ac:dyDescent="0.25">
      <c r="A585" s="4" t="s">
        <v>779</v>
      </c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>
        <v>768.99900000000002</v>
      </c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>
        <v>768.99900000000002</v>
      </c>
      <c r="AR585" t="s">
        <v>779</v>
      </c>
      <c r="AS585" s="6">
        <f t="shared" ref="AS585:BB588" si="574">(0)/768.999</f>
        <v>0</v>
      </c>
      <c r="AT585" s="6">
        <f t="shared" si="574"/>
        <v>0</v>
      </c>
      <c r="AU585" s="6">
        <f t="shared" si="574"/>
        <v>0</v>
      </c>
      <c r="AV585" s="6">
        <f t="shared" si="574"/>
        <v>0</v>
      </c>
      <c r="AW585" s="6">
        <f t="shared" si="574"/>
        <v>0</v>
      </c>
      <c r="AX585" s="6">
        <f t="shared" si="574"/>
        <v>0</v>
      </c>
      <c r="AY585" s="6">
        <f t="shared" si="574"/>
        <v>0</v>
      </c>
      <c r="AZ585" s="6">
        <f t="shared" si="574"/>
        <v>0</v>
      </c>
      <c r="BA585" s="6">
        <f t="shared" si="574"/>
        <v>0</v>
      </c>
      <c r="BB585" s="6">
        <f t="shared" si="574"/>
        <v>0</v>
      </c>
      <c r="BC585" s="6">
        <f t="shared" ref="BC585:BP588" si="575">(0)/768.999</f>
        <v>0</v>
      </c>
      <c r="BD585" s="6">
        <f t="shared" si="575"/>
        <v>0</v>
      </c>
      <c r="BE585" s="6">
        <f t="shared" si="575"/>
        <v>0</v>
      </c>
      <c r="BF585" s="6">
        <f t="shared" si="575"/>
        <v>0</v>
      </c>
      <c r="BG585" s="6">
        <f t="shared" si="575"/>
        <v>0</v>
      </c>
      <c r="BH585" s="6">
        <f t="shared" si="575"/>
        <v>0</v>
      </c>
      <c r="BI585" s="6">
        <f t="shared" si="575"/>
        <v>0</v>
      </c>
      <c r="BJ585" s="6">
        <f t="shared" si="575"/>
        <v>0</v>
      </c>
      <c r="BK585" s="6">
        <f t="shared" si="575"/>
        <v>0</v>
      </c>
      <c r="BL585" s="6">
        <f t="shared" si="575"/>
        <v>0</v>
      </c>
      <c r="BM585" s="6">
        <f t="shared" si="575"/>
        <v>0</v>
      </c>
      <c r="BN585" s="6">
        <f t="shared" si="575"/>
        <v>0</v>
      </c>
      <c r="BO585" s="6">
        <f t="shared" si="575"/>
        <v>0</v>
      </c>
      <c r="BP585" s="6">
        <f t="shared" si="575"/>
        <v>0</v>
      </c>
      <c r="BQ585" s="6">
        <v>1</v>
      </c>
      <c r="BR585" s="6">
        <f t="shared" ref="BR585:CD588" si="576">(0)/768.999</f>
        <v>0</v>
      </c>
      <c r="BS585" s="6">
        <f t="shared" si="576"/>
        <v>0</v>
      </c>
      <c r="BT585" s="6">
        <f t="shared" si="576"/>
        <v>0</v>
      </c>
      <c r="BU585" s="6">
        <f t="shared" si="576"/>
        <v>0</v>
      </c>
      <c r="BV585" s="6">
        <f t="shared" si="576"/>
        <v>0</v>
      </c>
      <c r="BW585" s="6">
        <f t="shared" si="576"/>
        <v>0</v>
      </c>
      <c r="BX585" s="6">
        <f t="shared" si="576"/>
        <v>0</v>
      </c>
      <c r="BY585" s="6">
        <f t="shared" si="576"/>
        <v>0</v>
      </c>
      <c r="BZ585" s="6">
        <f t="shared" si="576"/>
        <v>0</v>
      </c>
      <c r="CA585" s="6">
        <f t="shared" si="576"/>
        <v>0</v>
      </c>
      <c r="CB585" s="6">
        <f t="shared" si="576"/>
        <v>0</v>
      </c>
      <c r="CC585" s="6">
        <f t="shared" si="576"/>
        <v>0</v>
      </c>
      <c r="CD585" s="6">
        <f t="shared" si="576"/>
        <v>0</v>
      </c>
      <c r="CE585">
        <f>0</f>
        <v>0</v>
      </c>
      <c r="CF585">
        <v>768.99900000000002</v>
      </c>
    </row>
    <row r="586" spans="1:84" x14ac:dyDescent="0.25">
      <c r="A586" s="4" t="s">
        <v>782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>
        <v>768.99900000000002</v>
      </c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>
        <v>768.99900000000002</v>
      </c>
      <c r="AR586" t="s">
        <v>782</v>
      </c>
      <c r="AS586" s="6">
        <f t="shared" si="574"/>
        <v>0</v>
      </c>
      <c r="AT586" s="6">
        <f t="shared" si="574"/>
        <v>0</v>
      </c>
      <c r="AU586" s="6">
        <f t="shared" si="574"/>
        <v>0</v>
      </c>
      <c r="AV586" s="6">
        <f t="shared" si="574"/>
        <v>0</v>
      </c>
      <c r="AW586" s="6">
        <f t="shared" si="574"/>
        <v>0</v>
      </c>
      <c r="AX586" s="6">
        <f t="shared" si="574"/>
        <v>0</v>
      </c>
      <c r="AY586" s="6">
        <f t="shared" si="574"/>
        <v>0</v>
      </c>
      <c r="AZ586" s="6">
        <f t="shared" si="574"/>
        <v>0</v>
      </c>
      <c r="BA586" s="6">
        <f t="shared" si="574"/>
        <v>0</v>
      </c>
      <c r="BB586" s="6">
        <f t="shared" si="574"/>
        <v>0</v>
      </c>
      <c r="BC586" s="6">
        <f t="shared" si="575"/>
        <v>0</v>
      </c>
      <c r="BD586" s="6">
        <f t="shared" si="575"/>
        <v>0</v>
      </c>
      <c r="BE586" s="6">
        <f t="shared" si="575"/>
        <v>0</v>
      </c>
      <c r="BF586" s="6">
        <f t="shared" si="575"/>
        <v>0</v>
      </c>
      <c r="BG586" s="6">
        <f t="shared" si="575"/>
        <v>0</v>
      </c>
      <c r="BH586" s="6">
        <f t="shared" si="575"/>
        <v>0</v>
      </c>
      <c r="BI586" s="6">
        <f t="shared" si="575"/>
        <v>0</v>
      </c>
      <c r="BJ586" s="6">
        <f t="shared" si="575"/>
        <v>0</v>
      </c>
      <c r="BK586" s="6">
        <f t="shared" si="575"/>
        <v>0</v>
      </c>
      <c r="BL586" s="6">
        <f t="shared" si="575"/>
        <v>0</v>
      </c>
      <c r="BM586" s="6">
        <f t="shared" si="575"/>
        <v>0</v>
      </c>
      <c r="BN586" s="6">
        <f t="shared" si="575"/>
        <v>0</v>
      </c>
      <c r="BO586" s="6">
        <f t="shared" si="575"/>
        <v>0</v>
      </c>
      <c r="BP586" s="6">
        <f t="shared" si="575"/>
        <v>0</v>
      </c>
      <c r="BQ586" s="6">
        <v>1</v>
      </c>
      <c r="BR586" s="6">
        <f t="shared" si="576"/>
        <v>0</v>
      </c>
      <c r="BS586" s="6">
        <f t="shared" si="576"/>
        <v>0</v>
      </c>
      <c r="BT586" s="6">
        <f t="shared" si="576"/>
        <v>0</v>
      </c>
      <c r="BU586" s="6">
        <f t="shared" si="576"/>
        <v>0</v>
      </c>
      <c r="BV586" s="6">
        <f t="shared" si="576"/>
        <v>0</v>
      </c>
      <c r="BW586" s="6">
        <f t="shared" si="576"/>
        <v>0</v>
      </c>
      <c r="BX586" s="6">
        <f t="shared" si="576"/>
        <v>0</v>
      </c>
      <c r="BY586" s="6">
        <f t="shared" si="576"/>
        <v>0</v>
      </c>
      <c r="BZ586" s="6">
        <f t="shared" si="576"/>
        <v>0</v>
      </c>
      <c r="CA586" s="6">
        <f t="shared" si="576"/>
        <v>0</v>
      </c>
      <c r="CB586" s="6">
        <f t="shared" si="576"/>
        <v>0</v>
      </c>
      <c r="CC586" s="6">
        <f t="shared" si="576"/>
        <v>0</v>
      </c>
      <c r="CD586" s="6">
        <f t="shared" si="576"/>
        <v>0</v>
      </c>
      <c r="CE586">
        <f>0</f>
        <v>0</v>
      </c>
      <c r="CF586">
        <v>768.99900000000002</v>
      </c>
    </row>
    <row r="587" spans="1:84" x14ac:dyDescent="0.25">
      <c r="A587" s="4" t="s">
        <v>784</v>
      </c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>
        <v>768.99900000000002</v>
      </c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>
        <v>768.99900000000002</v>
      </c>
      <c r="AR587" t="s">
        <v>784</v>
      </c>
      <c r="AS587" s="6">
        <f t="shared" si="574"/>
        <v>0</v>
      </c>
      <c r="AT587" s="6">
        <f t="shared" si="574"/>
        <v>0</v>
      </c>
      <c r="AU587" s="6">
        <f t="shared" si="574"/>
        <v>0</v>
      </c>
      <c r="AV587" s="6">
        <f t="shared" si="574"/>
        <v>0</v>
      </c>
      <c r="AW587" s="6">
        <f t="shared" si="574"/>
        <v>0</v>
      </c>
      <c r="AX587" s="6">
        <f t="shared" si="574"/>
        <v>0</v>
      </c>
      <c r="AY587" s="6">
        <f t="shared" si="574"/>
        <v>0</v>
      </c>
      <c r="AZ587" s="6">
        <f t="shared" si="574"/>
        <v>0</v>
      </c>
      <c r="BA587" s="6">
        <f t="shared" si="574"/>
        <v>0</v>
      </c>
      <c r="BB587" s="6">
        <f t="shared" si="574"/>
        <v>0</v>
      </c>
      <c r="BC587" s="6">
        <f t="shared" si="575"/>
        <v>0</v>
      </c>
      <c r="BD587" s="6">
        <f t="shared" si="575"/>
        <v>0</v>
      </c>
      <c r="BE587" s="6">
        <f t="shared" si="575"/>
        <v>0</v>
      </c>
      <c r="BF587" s="6">
        <f t="shared" si="575"/>
        <v>0</v>
      </c>
      <c r="BG587" s="6">
        <f t="shared" si="575"/>
        <v>0</v>
      </c>
      <c r="BH587" s="6">
        <f t="shared" si="575"/>
        <v>0</v>
      </c>
      <c r="BI587" s="6">
        <f t="shared" si="575"/>
        <v>0</v>
      </c>
      <c r="BJ587" s="6">
        <f t="shared" si="575"/>
        <v>0</v>
      </c>
      <c r="BK587" s="6">
        <f t="shared" si="575"/>
        <v>0</v>
      </c>
      <c r="BL587" s="6">
        <f t="shared" si="575"/>
        <v>0</v>
      </c>
      <c r="BM587" s="6">
        <f t="shared" si="575"/>
        <v>0</v>
      </c>
      <c r="BN587" s="6">
        <f t="shared" si="575"/>
        <v>0</v>
      </c>
      <c r="BO587" s="6">
        <f t="shared" si="575"/>
        <v>0</v>
      </c>
      <c r="BP587" s="6">
        <f t="shared" si="575"/>
        <v>0</v>
      </c>
      <c r="BQ587" s="6">
        <v>1</v>
      </c>
      <c r="BR587" s="6">
        <f t="shared" si="576"/>
        <v>0</v>
      </c>
      <c r="BS587" s="6">
        <f t="shared" si="576"/>
        <v>0</v>
      </c>
      <c r="BT587" s="6">
        <f t="shared" si="576"/>
        <v>0</v>
      </c>
      <c r="BU587" s="6">
        <f t="shared" si="576"/>
        <v>0</v>
      </c>
      <c r="BV587" s="6">
        <f t="shared" si="576"/>
        <v>0</v>
      </c>
      <c r="BW587" s="6">
        <f t="shared" si="576"/>
        <v>0</v>
      </c>
      <c r="BX587" s="6">
        <f t="shared" si="576"/>
        <v>0</v>
      </c>
      <c r="BY587" s="6">
        <f t="shared" si="576"/>
        <v>0</v>
      </c>
      <c r="BZ587" s="6">
        <f t="shared" si="576"/>
        <v>0</v>
      </c>
      <c r="CA587" s="6">
        <f t="shared" si="576"/>
        <v>0</v>
      </c>
      <c r="CB587" s="6">
        <f t="shared" si="576"/>
        <v>0</v>
      </c>
      <c r="CC587" s="6">
        <f t="shared" si="576"/>
        <v>0</v>
      </c>
      <c r="CD587" s="6">
        <f t="shared" si="576"/>
        <v>0</v>
      </c>
      <c r="CE587">
        <f>0</f>
        <v>0</v>
      </c>
      <c r="CF587">
        <v>768.99900000000002</v>
      </c>
    </row>
    <row r="588" spans="1:84" x14ac:dyDescent="0.25">
      <c r="A588" s="4" t="s">
        <v>783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>
        <v>768.99900000000002</v>
      </c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>
        <v>768.99900000000002</v>
      </c>
      <c r="AR588" t="s">
        <v>783</v>
      </c>
      <c r="AS588" s="6">
        <f t="shared" si="574"/>
        <v>0</v>
      </c>
      <c r="AT588" s="6">
        <f t="shared" si="574"/>
        <v>0</v>
      </c>
      <c r="AU588" s="6">
        <f t="shared" si="574"/>
        <v>0</v>
      </c>
      <c r="AV588" s="6">
        <f t="shared" si="574"/>
        <v>0</v>
      </c>
      <c r="AW588" s="6">
        <f t="shared" si="574"/>
        <v>0</v>
      </c>
      <c r="AX588" s="6">
        <f t="shared" si="574"/>
        <v>0</v>
      </c>
      <c r="AY588" s="6">
        <f t="shared" si="574"/>
        <v>0</v>
      </c>
      <c r="AZ588" s="6">
        <f t="shared" si="574"/>
        <v>0</v>
      </c>
      <c r="BA588" s="6">
        <f t="shared" si="574"/>
        <v>0</v>
      </c>
      <c r="BB588" s="6">
        <f t="shared" si="574"/>
        <v>0</v>
      </c>
      <c r="BC588" s="6">
        <f t="shared" si="575"/>
        <v>0</v>
      </c>
      <c r="BD588" s="6">
        <f t="shared" si="575"/>
        <v>0</v>
      </c>
      <c r="BE588" s="6">
        <f t="shared" si="575"/>
        <v>0</v>
      </c>
      <c r="BF588" s="6">
        <f t="shared" si="575"/>
        <v>0</v>
      </c>
      <c r="BG588" s="6">
        <f t="shared" si="575"/>
        <v>0</v>
      </c>
      <c r="BH588" s="6">
        <f t="shared" si="575"/>
        <v>0</v>
      </c>
      <c r="BI588" s="6">
        <f t="shared" si="575"/>
        <v>0</v>
      </c>
      <c r="BJ588" s="6">
        <f t="shared" si="575"/>
        <v>0</v>
      </c>
      <c r="BK588" s="6">
        <f t="shared" si="575"/>
        <v>0</v>
      </c>
      <c r="BL588" s="6">
        <f t="shared" si="575"/>
        <v>0</v>
      </c>
      <c r="BM588" s="6">
        <f t="shared" si="575"/>
        <v>0</v>
      </c>
      <c r="BN588" s="6">
        <f t="shared" si="575"/>
        <v>0</v>
      </c>
      <c r="BO588" s="6">
        <f t="shared" si="575"/>
        <v>0</v>
      </c>
      <c r="BP588" s="6">
        <f t="shared" si="575"/>
        <v>0</v>
      </c>
      <c r="BQ588" s="6">
        <v>1</v>
      </c>
      <c r="BR588" s="6">
        <f t="shared" si="576"/>
        <v>0</v>
      </c>
      <c r="BS588" s="6">
        <f t="shared" si="576"/>
        <v>0</v>
      </c>
      <c r="BT588" s="6">
        <f t="shared" si="576"/>
        <v>0</v>
      </c>
      <c r="BU588" s="6">
        <f t="shared" si="576"/>
        <v>0</v>
      </c>
      <c r="BV588" s="6">
        <f t="shared" si="576"/>
        <v>0</v>
      </c>
      <c r="BW588" s="6">
        <f t="shared" si="576"/>
        <v>0</v>
      </c>
      <c r="BX588" s="6">
        <f t="shared" si="576"/>
        <v>0</v>
      </c>
      <c r="BY588" s="6">
        <f t="shared" si="576"/>
        <v>0</v>
      </c>
      <c r="BZ588" s="6">
        <f t="shared" si="576"/>
        <v>0</v>
      </c>
      <c r="CA588" s="6">
        <f t="shared" si="576"/>
        <v>0</v>
      </c>
      <c r="CB588" s="6">
        <f t="shared" si="576"/>
        <v>0</v>
      </c>
      <c r="CC588" s="6">
        <f t="shared" si="576"/>
        <v>0</v>
      </c>
      <c r="CD588" s="6">
        <f t="shared" si="576"/>
        <v>0</v>
      </c>
      <c r="CE588">
        <f>0</f>
        <v>0</v>
      </c>
      <c r="CF588">
        <v>768.99900000000002</v>
      </c>
    </row>
    <row r="589" spans="1:84" x14ac:dyDescent="0.25">
      <c r="A589" s="4" t="s">
        <v>785</v>
      </c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>
        <v>0</v>
      </c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>
        <v>0</v>
      </c>
      <c r="AR589" t="s">
        <v>785</v>
      </c>
      <c r="AS589" s="6">
        <v>0</v>
      </c>
      <c r="AT589" s="6">
        <v>0</v>
      </c>
      <c r="AU589" s="6">
        <v>0</v>
      </c>
      <c r="AV589" s="6">
        <v>0</v>
      </c>
      <c r="AW589" s="6">
        <v>0</v>
      </c>
      <c r="AX589" s="6">
        <v>0</v>
      </c>
      <c r="AY589" s="6">
        <v>0</v>
      </c>
      <c r="AZ589" s="6"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v>0</v>
      </c>
      <c r="BN589" s="6">
        <v>0</v>
      </c>
      <c r="BO589" s="6">
        <v>0</v>
      </c>
      <c r="BP589" s="6">
        <v>0</v>
      </c>
      <c r="BQ589" s="6">
        <v>0</v>
      </c>
      <c r="BR589" s="6">
        <v>0</v>
      </c>
      <c r="BS589" s="6">
        <v>0</v>
      </c>
      <c r="BT589" s="6">
        <v>0</v>
      </c>
      <c r="BU589" s="6">
        <v>0</v>
      </c>
      <c r="BV589" s="6">
        <v>0</v>
      </c>
      <c r="BW589" s="6">
        <v>0</v>
      </c>
      <c r="BX589" s="6">
        <v>0</v>
      </c>
      <c r="BY589" s="6">
        <v>0</v>
      </c>
      <c r="BZ589" s="6">
        <v>0</v>
      </c>
      <c r="CA589" s="6">
        <v>0</v>
      </c>
      <c r="CB589" s="6">
        <v>0</v>
      </c>
      <c r="CC589" s="6">
        <v>0</v>
      </c>
      <c r="CD589" s="6">
        <v>0</v>
      </c>
      <c r="CE589">
        <f>0</f>
        <v>0</v>
      </c>
      <c r="CF589">
        <v>0</v>
      </c>
    </row>
    <row r="590" spans="1:84" x14ac:dyDescent="0.25">
      <c r="A590" s="4" t="s">
        <v>798</v>
      </c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>
        <v>0</v>
      </c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>
        <v>0</v>
      </c>
      <c r="AR590" t="s">
        <v>798</v>
      </c>
      <c r="AS590" s="6">
        <v>0</v>
      </c>
      <c r="AT590" s="6">
        <v>0</v>
      </c>
      <c r="AU590" s="6">
        <v>0</v>
      </c>
      <c r="AV590" s="6">
        <v>0</v>
      </c>
      <c r="AW590" s="6">
        <v>0</v>
      </c>
      <c r="AX590" s="6">
        <v>0</v>
      </c>
      <c r="AY590" s="6">
        <v>0</v>
      </c>
      <c r="AZ590" s="6"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v>0</v>
      </c>
      <c r="BN590" s="6">
        <v>0</v>
      </c>
      <c r="BO590" s="6">
        <v>0</v>
      </c>
      <c r="BP590" s="6">
        <v>0</v>
      </c>
      <c r="BQ590" s="6">
        <v>0</v>
      </c>
      <c r="BR590" s="6">
        <v>0</v>
      </c>
      <c r="BS590" s="6">
        <v>0</v>
      </c>
      <c r="BT590" s="6">
        <v>0</v>
      </c>
      <c r="BU590" s="6">
        <v>0</v>
      </c>
      <c r="BV590" s="6">
        <v>0</v>
      </c>
      <c r="BW590" s="6">
        <v>0</v>
      </c>
      <c r="BX590" s="6">
        <v>0</v>
      </c>
      <c r="BY590" s="6">
        <v>0</v>
      </c>
      <c r="BZ590" s="6">
        <v>0</v>
      </c>
      <c r="CA590" s="6">
        <v>0</v>
      </c>
      <c r="CB590" s="6">
        <v>0</v>
      </c>
      <c r="CC590" s="6">
        <v>0</v>
      </c>
      <c r="CD590" s="6">
        <v>0</v>
      </c>
      <c r="CE590">
        <f>0</f>
        <v>0</v>
      </c>
      <c r="CF590">
        <v>0</v>
      </c>
    </row>
    <row r="591" spans="1:84" x14ac:dyDescent="0.25">
      <c r="A591" s="4" t="s">
        <v>787</v>
      </c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>
        <v>0</v>
      </c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>
        <v>0</v>
      </c>
      <c r="AR591" t="s">
        <v>787</v>
      </c>
      <c r="AS591" s="6">
        <v>0</v>
      </c>
      <c r="AT591" s="6">
        <v>0</v>
      </c>
      <c r="AU591" s="6">
        <v>0</v>
      </c>
      <c r="AV591" s="6">
        <v>0</v>
      </c>
      <c r="AW591" s="6">
        <v>0</v>
      </c>
      <c r="AX591" s="6">
        <v>0</v>
      </c>
      <c r="AY591" s="6">
        <v>0</v>
      </c>
      <c r="AZ591" s="6"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v>0</v>
      </c>
      <c r="BN591" s="6">
        <v>0</v>
      </c>
      <c r="BO591" s="6">
        <v>0</v>
      </c>
      <c r="BP591" s="6">
        <v>0</v>
      </c>
      <c r="BQ591" s="6">
        <v>0</v>
      </c>
      <c r="BR591" s="6">
        <v>0</v>
      </c>
      <c r="BS591" s="6">
        <v>0</v>
      </c>
      <c r="BT591" s="6">
        <v>0</v>
      </c>
      <c r="BU591" s="6">
        <v>0</v>
      </c>
      <c r="BV591" s="6">
        <v>0</v>
      </c>
      <c r="BW591" s="6">
        <v>0</v>
      </c>
      <c r="BX591" s="6">
        <v>0</v>
      </c>
      <c r="BY591" s="6">
        <v>0</v>
      </c>
      <c r="BZ591" s="6">
        <v>0</v>
      </c>
      <c r="CA591" s="6">
        <v>0</v>
      </c>
      <c r="CB591" s="6">
        <v>0</v>
      </c>
      <c r="CC591" s="6">
        <v>0</v>
      </c>
      <c r="CD591" s="6">
        <v>0</v>
      </c>
      <c r="CE591">
        <f>0</f>
        <v>0</v>
      </c>
      <c r="CF591">
        <v>0</v>
      </c>
    </row>
    <row r="592" spans="1:84" x14ac:dyDescent="0.25">
      <c r="A592" s="4" t="s">
        <v>786</v>
      </c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>
        <v>0</v>
      </c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>
        <v>0</v>
      </c>
      <c r="AR592" t="s">
        <v>786</v>
      </c>
      <c r="AS592" s="6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v>0</v>
      </c>
      <c r="BN592" s="6">
        <v>0</v>
      </c>
      <c r="BO592" s="6">
        <v>0</v>
      </c>
      <c r="BP592" s="6">
        <v>0</v>
      </c>
      <c r="BQ592" s="6">
        <v>0</v>
      </c>
      <c r="BR592" s="6">
        <v>0</v>
      </c>
      <c r="BS592" s="6">
        <v>0</v>
      </c>
      <c r="BT592" s="6">
        <v>0</v>
      </c>
      <c r="BU592" s="6">
        <v>0</v>
      </c>
      <c r="BV592" s="6">
        <v>0</v>
      </c>
      <c r="BW592" s="6">
        <v>0</v>
      </c>
      <c r="BX592" s="6">
        <v>0</v>
      </c>
      <c r="BY592" s="6">
        <v>0</v>
      </c>
      <c r="BZ592" s="6">
        <v>0</v>
      </c>
      <c r="CA592" s="6">
        <v>0</v>
      </c>
      <c r="CB592" s="6">
        <v>0</v>
      </c>
      <c r="CC592" s="6">
        <v>0</v>
      </c>
      <c r="CD592" s="6">
        <v>0</v>
      </c>
      <c r="CE592">
        <f>0</f>
        <v>0</v>
      </c>
      <c r="CF592">
        <v>0</v>
      </c>
    </row>
    <row r="593" spans="1:84" x14ac:dyDescent="0.25">
      <c r="A593" s="4" t="s">
        <v>788</v>
      </c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>
        <v>768.99900000000002</v>
      </c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>
        <v>768.99900000000002</v>
      </c>
      <c r="AR593" t="s">
        <v>788</v>
      </c>
      <c r="AS593" s="6">
        <f t="shared" ref="AS593:BP593" si="577">(0)/768.999</f>
        <v>0</v>
      </c>
      <c r="AT593" s="6">
        <f t="shared" si="577"/>
        <v>0</v>
      </c>
      <c r="AU593" s="6">
        <f t="shared" si="577"/>
        <v>0</v>
      </c>
      <c r="AV593" s="6">
        <f t="shared" si="577"/>
        <v>0</v>
      </c>
      <c r="AW593" s="6">
        <f t="shared" si="577"/>
        <v>0</v>
      </c>
      <c r="AX593" s="6">
        <f t="shared" si="577"/>
        <v>0</v>
      </c>
      <c r="AY593" s="6">
        <f t="shared" si="577"/>
        <v>0</v>
      </c>
      <c r="AZ593" s="6">
        <f t="shared" si="577"/>
        <v>0</v>
      </c>
      <c r="BA593" s="6">
        <f t="shared" si="577"/>
        <v>0</v>
      </c>
      <c r="BB593" s="6">
        <f t="shared" si="577"/>
        <v>0</v>
      </c>
      <c r="BC593" s="6">
        <f t="shared" si="577"/>
        <v>0</v>
      </c>
      <c r="BD593" s="6">
        <f t="shared" si="577"/>
        <v>0</v>
      </c>
      <c r="BE593" s="6">
        <f t="shared" si="577"/>
        <v>0</v>
      </c>
      <c r="BF593" s="6">
        <f t="shared" si="577"/>
        <v>0</v>
      </c>
      <c r="BG593" s="6">
        <f t="shared" si="577"/>
        <v>0</v>
      </c>
      <c r="BH593" s="6">
        <f t="shared" si="577"/>
        <v>0</v>
      </c>
      <c r="BI593" s="6">
        <f t="shared" si="577"/>
        <v>0</v>
      </c>
      <c r="BJ593" s="6">
        <f t="shared" si="577"/>
        <v>0</v>
      </c>
      <c r="BK593" s="6">
        <f t="shared" si="577"/>
        <v>0</v>
      </c>
      <c r="BL593" s="6">
        <f t="shared" si="577"/>
        <v>0</v>
      </c>
      <c r="BM593" s="6">
        <f t="shared" si="577"/>
        <v>0</v>
      </c>
      <c r="BN593" s="6">
        <f t="shared" si="577"/>
        <v>0</v>
      </c>
      <c r="BO593" s="6">
        <f t="shared" si="577"/>
        <v>0</v>
      </c>
      <c r="BP593" s="6">
        <f t="shared" si="577"/>
        <v>0</v>
      </c>
      <c r="BQ593" s="6">
        <v>1</v>
      </c>
      <c r="BR593" s="6">
        <f t="shared" ref="BR593:CD593" si="578">(0)/768.999</f>
        <v>0</v>
      </c>
      <c r="BS593" s="6">
        <f t="shared" si="578"/>
        <v>0</v>
      </c>
      <c r="BT593" s="6">
        <f t="shared" si="578"/>
        <v>0</v>
      </c>
      <c r="BU593" s="6">
        <f t="shared" si="578"/>
        <v>0</v>
      </c>
      <c r="BV593" s="6">
        <f t="shared" si="578"/>
        <v>0</v>
      </c>
      <c r="BW593" s="6">
        <f t="shared" si="578"/>
        <v>0</v>
      </c>
      <c r="BX593" s="6">
        <f t="shared" si="578"/>
        <v>0</v>
      </c>
      <c r="BY593" s="6">
        <f t="shared" si="578"/>
        <v>0</v>
      </c>
      <c r="BZ593" s="6">
        <f t="shared" si="578"/>
        <v>0</v>
      </c>
      <c r="CA593" s="6">
        <f t="shared" si="578"/>
        <v>0</v>
      </c>
      <c r="CB593" s="6">
        <f t="shared" si="578"/>
        <v>0</v>
      </c>
      <c r="CC593" s="6">
        <f t="shared" si="578"/>
        <v>0</v>
      </c>
      <c r="CD593" s="6">
        <f t="shared" si="578"/>
        <v>0</v>
      </c>
      <c r="CE593">
        <f>0</f>
        <v>0</v>
      </c>
      <c r="CF593">
        <v>768.99900000000002</v>
      </c>
    </row>
    <row r="594" spans="1:84" x14ac:dyDescent="0.25">
      <c r="A594" s="4" t="s">
        <v>789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>
        <v>0</v>
      </c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>
        <v>0</v>
      </c>
      <c r="AR594" t="s">
        <v>789</v>
      </c>
      <c r="AS594" s="6">
        <v>0</v>
      </c>
      <c r="AT594" s="6">
        <v>0</v>
      </c>
      <c r="AU594" s="6">
        <v>0</v>
      </c>
      <c r="AV594" s="6">
        <v>0</v>
      </c>
      <c r="AW594" s="6">
        <v>0</v>
      </c>
      <c r="AX594" s="6">
        <v>0</v>
      </c>
      <c r="AY594" s="6">
        <v>0</v>
      </c>
      <c r="AZ594" s="6"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v>0</v>
      </c>
      <c r="BN594" s="6">
        <v>0</v>
      </c>
      <c r="BO594" s="6">
        <v>0</v>
      </c>
      <c r="BP594" s="6">
        <v>0</v>
      </c>
      <c r="BQ594" s="6">
        <v>0</v>
      </c>
      <c r="BR594" s="6">
        <v>0</v>
      </c>
      <c r="BS594" s="6">
        <v>0</v>
      </c>
      <c r="BT594" s="6">
        <v>0</v>
      </c>
      <c r="BU594" s="6">
        <v>0</v>
      </c>
      <c r="BV594" s="6">
        <v>0</v>
      </c>
      <c r="BW594" s="6">
        <v>0</v>
      </c>
      <c r="BX594" s="6">
        <v>0</v>
      </c>
      <c r="BY594" s="6">
        <v>0</v>
      </c>
      <c r="BZ594" s="6">
        <v>0</v>
      </c>
      <c r="CA594" s="6">
        <v>0</v>
      </c>
      <c r="CB594" s="6">
        <v>0</v>
      </c>
      <c r="CC594" s="6">
        <v>0</v>
      </c>
      <c r="CD594" s="6">
        <v>0</v>
      </c>
      <c r="CE594">
        <f>0</f>
        <v>0</v>
      </c>
      <c r="CF594">
        <v>0</v>
      </c>
    </row>
    <row r="595" spans="1:84" x14ac:dyDescent="0.25">
      <c r="A595" s="4" t="s">
        <v>790</v>
      </c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>
        <v>0</v>
      </c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>
        <v>0</v>
      </c>
      <c r="AR595" t="s">
        <v>790</v>
      </c>
      <c r="AS595" s="6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v>0</v>
      </c>
      <c r="BN595" s="6">
        <v>0</v>
      </c>
      <c r="BO595" s="6">
        <v>0</v>
      </c>
      <c r="BP595" s="6">
        <v>0</v>
      </c>
      <c r="BQ595" s="6">
        <v>0</v>
      </c>
      <c r="BR595" s="6">
        <v>0</v>
      </c>
      <c r="BS595" s="6">
        <v>0</v>
      </c>
      <c r="BT595" s="6">
        <v>0</v>
      </c>
      <c r="BU595" s="6">
        <v>0</v>
      </c>
      <c r="BV595" s="6">
        <v>0</v>
      </c>
      <c r="BW595" s="6">
        <v>0</v>
      </c>
      <c r="BX595" s="6">
        <v>0</v>
      </c>
      <c r="BY595" s="6">
        <v>0</v>
      </c>
      <c r="BZ595" s="6">
        <v>0</v>
      </c>
      <c r="CA595" s="6">
        <v>0</v>
      </c>
      <c r="CB595" s="6">
        <v>0</v>
      </c>
      <c r="CC595" s="6">
        <v>0</v>
      </c>
      <c r="CD595" s="6">
        <v>0</v>
      </c>
      <c r="CE595">
        <f>0</f>
        <v>0</v>
      </c>
      <c r="CF595">
        <v>0</v>
      </c>
    </row>
    <row r="596" spans="1:84" x14ac:dyDescent="0.25">
      <c r="A596" s="4" t="s">
        <v>793</v>
      </c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>
        <v>0</v>
      </c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>
        <v>0</v>
      </c>
      <c r="AR596" t="s">
        <v>793</v>
      </c>
      <c r="AS596" s="6">
        <v>0</v>
      </c>
      <c r="AT596" s="6">
        <v>0</v>
      </c>
      <c r="AU596" s="6">
        <v>0</v>
      </c>
      <c r="AV596" s="6">
        <v>0</v>
      </c>
      <c r="AW596" s="6">
        <v>0</v>
      </c>
      <c r="AX596" s="6">
        <v>0</v>
      </c>
      <c r="AY596" s="6">
        <v>0</v>
      </c>
      <c r="AZ596" s="6"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v>0</v>
      </c>
      <c r="BN596" s="6">
        <v>0</v>
      </c>
      <c r="BO596" s="6">
        <v>0</v>
      </c>
      <c r="BP596" s="6">
        <v>0</v>
      </c>
      <c r="BQ596" s="6">
        <v>0</v>
      </c>
      <c r="BR596" s="6">
        <v>0</v>
      </c>
      <c r="BS596" s="6">
        <v>0</v>
      </c>
      <c r="BT596" s="6">
        <v>0</v>
      </c>
      <c r="BU596" s="6">
        <v>0</v>
      </c>
      <c r="BV596" s="6">
        <v>0</v>
      </c>
      <c r="BW596" s="6">
        <v>0</v>
      </c>
      <c r="BX596" s="6">
        <v>0</v>
      </c>
      <c r="BY596" s="6">
        <v>0</v>
      </c>
      <c r="BZ596" s="6">
        <v>0</v>
      </c>
      <c r="CA596" s="6">
        <v>0</v>
      </c>
      <c r="CB596" s="6">
        <v>0</v>
      </c>
      <c r="CC596" s="6">
        <v>0</v>
      </c>
      <c r="CD596" s="6">
        <v>0</v>
      </c>
      <c r="CE596">
        <f>0</f>
        <v>0</v>
      </c>
      <c r="CF596">
        <v>0</v>
      </c>
    </row>
    <row r="597" spans="1:84" x14ac:dyDescent="0.25">
      <c r="A597" s="4" t="s">
        <v>791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>
        <v>0</v>
      </c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>
        <v>0</v>
      </c>
      <c r="AR597" t="s">
        <v>791</v>
      </c>
      <c r="AS597" s="6">
        <v>0</v>
      </c>
      <c r="AT597" s="6">
        <v>0</v>
      </c>
      <c r="AU597" s="6">
        <v>0</v>
      </c>
      <c r="AV597" s="6">
        <v>0</v>
      </c>
      <c r="AW597" s="6">
        <v>0</v>
      </c>
      <c r="AX597" s="6">
        <v>0</v>
      </c>
      <c r="AY597" s="6">
        <v>0</v>
      </c>
      <c r="AZ597" s="6"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v>0</v>
      </c>
      <c r="BN597" s="6">
        <v>0</v>
      </c>
      <c r="BO597" s="6">
        <v>0</v>
      </c>
      <c r="BP597" s="6">
        <v>0</v>
      </c>
      <c r="BQ597" s="6">
        <v>0</v>
      </c>
      <c r="BR597" s="6">
        <v>0</v>
      </c>
      <c r="BS597" s="6">
        <v>0</v>
      </c>
      <c r="BT597" s="6">
        <v>0</v>
      </c>
      <c r="BU597" s="6">
        <v>0</v>
      </c>
      <c r="BV597" s="6">
        <v>0</v>
      </c>
      <c r="BW597" s="6">
        <v>0</v>
      </c>
      <c r="BX597" s="6">
        <v>0</v>
      </c>
      <c r="BY597" s="6">
        <v>0</v>
      </c>
      <c r="BZ597" s="6">
        <v>0</v>
      </c>
      <c r="CA597" s="6">
        <v>0</v>
      </c>
      <c r="CB597" s="6">
        <v>0</v>
      </c>
      <c r="CC597" s="6">
        <v>0</v>
      </c>
      <c r="CD597" s="6">
        <v>0</v>
      </c>
      <c r="CE597">
        <f>0</f>
        <v>0</v>
      </c>
      <c r="CF597">
        <v>0</v>
      </c>
    </row>
    <row r="598" spans="1:84" x14ac:dyDescent="0.25">
      <c r="A598" s="4" t="s">
        <v>792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>
        <v>0</v>
      </c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>
        <v>0</v>
      </c>
      <c r="AR598" t="s">
        <v>792</v>
      </c>
      <c r="AS598" s="6">
        <v>0</v>
      </c>
      <c r="AT598" s="6">
        <v>0</v>
      </c>
      <c r="AU598" s="6">
        <v>0</v>
      </c>
      <c r="AV598" s="6">
        <v>0</v>
      </c>
      <c r="AW598" s="6">
        <v>0</v>
      </c>
      <c r="AX598" s="6">
        <v>0</v>
      </c>
      <c r="AY598" s="6">
        <v>0</v>
      </c>
      <c r="AZ598" s="6"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v>0</v>
      </c>
      <c r="BN598" s="6">
        <v>0</v>
      </c>
      <c r="BO598" s="6">
        <v>0</v>
      </c>
      <c r="BP598" s="6">
        <v>0</v>
      </c>
      <c r="BQ598" s="6">
        <v>0</v>
      </c>
      <c r="BR598" s="6">
        <v>0</v>
      </c>
      <c r="BS598" s="6">
        <v>0</v>
      </c>
      <c r="BT598" s="6">
        <v>0</v>
      </c>
      <c r="BU598" s="6">
        <v>0</v>
      </c>
      <c r="BV598" s="6">
        <v>0</v>
      </c>
      <c r="BW598" s="6">
        <v>0</v>
      </c>
      <c r="BX598" s="6">
        <v>0</v>
      </c>
      <c r="BY598" s="6">
        <v>0</v>
      </c>
      <c r="BZ598" s="6">
        <v>0</v>
      </c>
      <c r="CA598" s="6">
        <v>0</v>
      </c>
      <c r="CB598" s="6">
        <v>0</v>
      </c>
      <c r="CC598" s="6">
        <v>0</v>
      </c>
      <c r="CD598" s="6">
        <v>0</v>
      </c>
      <c r="CE598">
        <f>0</f>
        <v>0</v>
      </c>
      <c r="CF598">
        <v>0</v>
      </c>
    </row>
    <row r="599" spans="1:84" x14ac:dyDescent="0.25">
      <c r="A599" s="4" t="s">
        <v>795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>
        <v>0</v>
      </c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>
        <v>0</v>
      </c>
      <c r="AR599" t="s">
        <v>795</v>
      </c>
      <c r="AS599" s="6">
        <v>0</v>
      </c>
      <c r="AT599" s="6">
        <v>0</v>
      </c>
      <c r="AU599" s="6">
        <v>0</v>
      </c>
      <c r="AV599" s="6">
        <v>0</v>
      </c>
      <c r="AW599" s="6">
        <v>0</v>
      </c>
      <c r="AX599" s="6">
        <v>0</v>
      </c>
      <c r="AY599" s="6">
        <v>0</v>
      </c>
      <c r="AZ599" s="6"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v>0</v>
      </c>
      <c r="BN599" s="6">
        <v>0</v>
      </c>
      <c r="BO599" s="6">
        <v>0</v>
      </c>
      <c r="BP599" s="6">
        <v>0</v>
      </c>
      <c r="BQ599" s="6">
        <v>0</v>
      </c>
      <c r="BR599" s="6">
        <v>0</v>
      </c>
      <c r="BS599" s="6">
        <v>0</v>
      </c>
      <c r="BT599" s="6">
        <v>0</v>
      </c>
      <c r="BU599" s="6">
        <v>0</v>
      </c>
      <c r="BV599" s="6">
        <v>0</v>
      </c>
      <c r="BW599" s="6">
        <v>0</v>
      </c>
      <c r="BX599" s="6">
        <v>0</v>
      </c>
      <c r="BY599" s="6">
        <v>0</v>
      </c>
      <c r="BZ599" s="6">
        <v>0</v>
      </c>
      <c r="CA599" s="6">
        <v>0</v>
      </c>
      <c r="CB599" s="6">
        <v>0</v>
      </c>
      <c r="CC599" s="6">
        <v>0</v>
      </c>
      <c r="CD599" s="6">
        <v>0</v>
      </c>
      <c r="CE599">
        <f>0</f>
        <v>0</v>
      </c>
      <c r="CF599">
        <v>0</v>
      </c>
    </row>
    <row r="600" spans="1:84" x14ac:dyDescent="0.25">
      <c r="A600" s="4" t="s">
        <v>794</v>
      </c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>
        <v>0</v>
      </c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>
        <v>0</v>
      </c>
      <c r="AR600" t="s">
        <v>794</v>
      </c>
      <c r="AS600" s="6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0</v>
      </c>
      <c r="AY600" s="6">
        <v>0</v>
      </c>
      <c r="AZ600" s="6"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v>0</v>
      </c>
      <c r="BN600" s="6">
        <v>0</v>
      </c>
      <c r="BO600" s="6">
        <v>0</v>
      </c>
      <c r="BP600" s="6">
        <v>0</v>
      </c>
      <c r="BQ600" s="6">
        <v>0</v>
      </c>
      <c r="BR600" s="6">
        <v>0</v>
      </c>
      <c r="BS600" s="6">
        <v>0</v>
      </c>
      <c r="BT600" s="6">
        <v>0</v>
      </c>
      <c r="BU600" s="6">
        <v>0</v>
      </c>
      <c r="BV600" s="6">
        <v>0</v>
      </c>
      <c r="BW600" s="6">
        <v>0</v>
      </c>
      <c r="BX600" s="6">
        <v>0</v>
      </c>
      <c r="BY600" s="6">
        <v>0</v>
      </c>
      <c r="BZ600" s="6">
        <v>0</v>
      </c>
      <c r="CA600" s="6">
        <v>0</v>
      </c>
      <c r="CB600" s="6">
        <v>0</v>
      </c>
      <c r="CC600" s="6">
        <v>0</v>
      </c>
      <c r="CD600" s="6">
        <v>0</v>
      </c>
      <c r="CE600">
        <f>0</f>
        <v>0</v>
      </c>
      <c r="CF600">
        <v>0</v>
      </c>
    </row>
    <row r="601" spans="1:84" x14ac:dyDescent="0.25">
      <c r="A601" s="4" t="s">
        <v>796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>
        <v>0</v>
      </c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>
        <v>0</v>
      </c>
      <c r="AR601" t="s">
        <v>796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v>0</v>
      </c>
      <c r="BN601" s="6">
        <v>0</v>
      </c>
      <c r="BO601" s="6">
        <v>0</v>
      </c>
      <c r="BP601" s="6">
        <v>0</v>
      </c>
      <c r="BQ601" s="6">
        <v>0</v>
      </c>
      <c r="BR601" s="6">
        <v>0</v>
      </c>
      <c r="BS601" s="6">
        <v>0</v>
      </c>
      <c r="BT601" s="6">
        <v>0</v>
      </c>
      <c r="BU601" s="6">
        <v>0</v>
      </c>
      <c r="BV601" s="6">
        <v>0</v>
      </c>
      <c r="BW601" s="6">
        <v>0</v>
      </c>
      <c r="BX601" s="6">
        <v>0</v>
      </c>
      <c r="BY601" s="6">
        <v>0</v>
      </c>
      <c r="BZ601" s="6">
        <v>0</v>
      </c>
      <c r="CA601" s="6">
        <v>0</v>
      </c>
      <c r="CB601" s="6">
        <v>0</v>
      </c>
      <c r="CC601" s="6">
        <v>0</v>
      </c>
      <c r="CD601" s="6">
        <v>0</v>
      </c>
      <c r="CE601">
        <f>0</f>
        <v>0</v>
      </c>
      <c r="CF601">
        <v>0</v>
      </c>
    </row>
    <row r="602" spans="1:84" x14ac:dyDescent="0.25">
      <c r="A602" s="4" t="s">
        <v>797</v>
      </c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>
        <v>0</v>
      </c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>
        <v>0</v>
      </c>
      <c r="AR602" t="s">
        <v>797</v>
      </c>
      <c r="AS602" s="6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6"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v>0</v>
      </c>
      <c r="BN602" s="6">
        <v>0</v>
      </c>
      <c r="BO602" s="6">
        <v>0</v>
      </c>
      <c r="BP602" s="6">
        <v>0</v>
      </c>
      <c r="BQ602" s="6">
        <v>0</v>
      </c>
      <c r="BR602" s="6">
        <v>0</v>
      </c>
      <c r="BS602" s="6">
        <v>0</v>
      </c>
      <c r="BT602" s="6">
        <v>0</v>
      </c>
      <c r="BU602" s="6">
        <v>0</v>
      </c>
      <c r="BV602" s="6">
        <v>0</v>
      </c>
      <c r="BW602" s="6">
        <v>0</v>
      </c>
      <c r="BX602" s="6">
        <v>0</v>
      </c>
      <c r="BY602" s="6">
        <v>0</v>
      </c>
      <c r="BZ602" s="6">
        <v>0</v>
      </c>
      <c r="CA602" s="6">
        <v>0</v>
      </c>
      <c r="CB602" s="6">
        <v>0</v>
      </c>
      <c r="CC602" s="6">
        <v>0</v>
      </c>
      <c r="CD602" s="6">
        <v>0</v>
      </c>
      <c r="CE602">
        <f>0</f>
        <v>0</v>
      </c>
      <c r="CF602">
        <v>0</v>
      </c>
    </row>
    <row r="603" spans="1:84" x14ac:dyDescent="0.25">
      <c r="A603" s="4" t="s">
        <v>834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>
        <v>0</v>
      </c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>
        <v>0</v>
      </c>
      <c r="AR603" t="s">
        <v>834</v>
      </c>
      <c r="AS603" s="6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0</v>
      </c>
      <c r="AY603" s="6">
        <v>0</v>
      </c>
      <c r="AZ603" s="6"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v>0</v>
      </c>
      <c r="BN603" s="6">
        <v>0</v>
      </c>
      <c r="BO603" s="6">
        <v>0</v>
      </c>
      <c r="BP603" s="6">
        <v>0</v>
      </c>
      <c r="BQ603" s="6">
        <v>0</v>
      </c>
      <c r="BR603" s="6">
        <v>0</v>
      </c>
      <c r="BS603" s="6">
        <v>0</v>
      </c>
      <c r="BT603" s="6">
        <v>0</v>
      </c>
      <c r="BU603" s="6">
        <v>0</v>
      </c>
      <c r="BV603" s="6">
        <v>0</v>
      </c>
      <c r="BW603" s="6">
        <v>0</v>
      </c>
      <c r="BX603" s="6">
        <v>0</v>
      </c>
      <c r="BY603" s="6">
        <v>0</v>
      </c>
      <c r="BZ603" s="6">
        <v>0</v>
      </c>
      <c r="CA603" s="6">
        <v>0</v>
      </c>
      <c r="CB603" s="6">
        <v>0</v>
      </c>
      <c r="CC603" s="6">
        <v>0</v>
      </c>
      <c r="CD603" s="6">
        <v>0</v>
      </c>
      <c r="CE603">
        <f>0</f>
        <v>0</v>
      </c>
      <c r="CF603">
        <v>0</v>
      </c>
    </row>
    <row r="604" spans="1:84" x14ac:dyDescent="0.25">
      <c r="A604" s="4" t="s">
        <v>800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>
        <v>0</v>
      </c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>
        <v>0</v>
      </c>
      <c r="AR604" t="s">
        <v>800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v>0</v>
      </c>
      <c r="BN604" s="6">
        <v>0</v>
      </c>
      <c r="BO604" s="6">
        <v>0</v>
      </c>
      <c r="BP604" s="6">
        <v>0</v>
      </c>
      <c r="BQ604" s="6">
        <v>0</v>
      </c>
      <c r="BR604" s="6">
        <v>0</v>
      </c>
      <c r="BS604" s="6">
        <v>0</v>
      </c>
      <c r="BT604" s="6">
        <v>0</v>
      </c>
      <c r="BU604" s="6">
        <v>0</v>
      </c>
      <c r="BV604" s="6">
        <v>0</v>
      </c>
      <c r="BW604" s="6">
        <v>0</v>
      </c>
      <c r="BX604" s="6">
        <v>0</v>
      </c>
      <c r="BY604" s="6">
        <v>0</v>
      </c>
      <c r="BZ604" s="6">
        <v>0</v>
      </c>
      <c r="CA604" s="6">
        <v>0</v>
      </c>
      <c r="CB604" s="6">
        <v>0</v>
      </c>
      <c r="CC604" s="6">
        <v>0</v>
      </c>
      <c r="CD604" s="6">
        <v>0</v>
      </c>
      <c r="CE604">
        <f>0</f>
        <v>0</v>
      </c>
      <c r="CF604">
        <v>0</v>
      </c>
    </row>
    <row r="605" spans="1:84" x14ac:dyDescent="0.25">
      <c r="A605" s="4" t="s">
        <v>799</v>
      </c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>
        <v>0</v>
      </c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>
        <v>0</v>
      </c>
      <c r="AR605" t="s">
        <v>799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v>0</v>
      </c>
      <c r="BN605" s="6">
        <v>0</v>
      </c>
      <c r="BO605" s="6">
        <v>0</v>
      </c>
      <c r="BP605" s="6">
        <v>0</v>
      </c>
      <c r="BQ605" s="6">
        <v>0</v>
      </c>
      <c r="BR605" s="6">
        <v>0</v>
      </c>
      <c r="BS605" s="6">
        <v>0</v>
      </c>
      <c r="BT605" s="6">
        <v>0</v>
      </c>
      <c r="BU605" s="6">
        <v>0</v>
      </c>
      <c r="BV605" s="6">
        <v>0</v>
      </c>
      <c r="BW605" s="6">
        <v>0</v>
      </c>
      <c r="BX605" s="6">
        <v>0</v>
      </c>
      <c r="BY605" s="6">
        <v>0</v>
      </c>
      <c r="BZ605" s="6">
        <v>0</v>
      </c>
      <c r="CA605" s="6">
        <v>0</v>
      </c>
      <c r="CB605" s="6">
        <v>0</v>
      </c>
      <c r="CC605" s="6">
        <v>0</v>
      </c>
      <c r="CD605" s="6">
        <v>0</v>
      </c>
      <c r="CE605">
        <f>0</f>
        <v>0</v>
      </c>
      <c r="CF605">
        <v>0</v>
      </c>
    </row>
    <row r="606" spans="1:84" x14ac:dyDescent="0.25">
      <c r="A606" s="4" t="s">
        <v>801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>
        <v>0</v>
      </c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>
        <v>0</v>
      </c>
      <c r="AR606" t="s">
        <v>801</v>
      </c>
      <c r="AS606" s="6">
        <v>0</v>
      </c>
      <c r="AT606" s="6">
        <v>0</v>
      </c>
      <c r="AU606" s="6">
        <v>0</v>
      </c>
      <c r="AV606" s="6">
        <v>0</v>
      </c>
      <c r="AW606" s="6">
        <v>0</v>
      </c>
      <c r="AX606" s="6">
        <v>0</v>
      </c>
      <c r="AY606" s="6">
        <v>0</v>
      </c>
      <c r="AZ606" s="6"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v>0</v>
      </c>
      <c r="BN606" s="6">
        <v>0</v>
      </c>
      <c r="BO606" s="6">
        <v>0</v>
      </c>
      <c r="BP606" s="6">
        <v>0</v>
      </c>
      <c r="BQ606" s="6">
        <v>0</v>
      </c>
      <c r="BR606" s="6">
        <v>0</v>
      </c>
      <c r="BS606" s="6">
        <v>0</v>
      </c>
      <c r="BT606" s="6">
        <v>0</v>
      </c>
      <c r="BU606" s="6">
        <v>0</v>
      </c>
      <c r="BV606" s="6">
        <v>0</v>
      </c>
      <c r="BW606" s="6">
        <v>0</v>
      </c>
      <c r="BX606" s="6">
        <v>0</v>
      </c>
      <c r="BY606" s="6">
        <v>0</v>
      </c>
      <c r="BZ606" s="6">
        <v>0</v>
      </c>
      <c r="CA606" s="6">
        <v>0</v>
      </c>
      <c r="CB606" s="6">
        <v>0</v>
      </c>
      <c r="CC606" s="6">
        <v>0</v>
      </c>
      <c r="CD606" s="6">
        <v>0</v>
      </c>
      <c r="CE606">
        <f>0</f>
        <v>0</v>
      </c>
      <c r="CF606">
        <v>0</v>
      </c>
    </row>
    <row r="607" spans="1:84" x14ac:dyDescent="0.25">
      <c r="A607" s="4" t="s">
        <v>802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>
        <v>1537.998</v>
      </c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>
        <v>1537.998</v>
      </c>
      <c r="AR607" t="s">
        <v>802</v>
      </c>
      <c r="AS607" s="6">
        <f t="shared" ref="AS607:BP607" si="579">(0)/1537.998</f>
        <v>0</v>
      </c>
      <c r="AT607" s="6">
        <f t="shared" si="579"/>
        <v>0</v>
      </c>
      <c r="AU607" s="6">
        <f t="shared" si="579"/>
        <v>0</v>
      </c>
      <c r="AV607" s="6">
        <f t="shared" si="579"/>
        <v>0</v>
      </c>
      <c r="AW607" s="6">
        <f t="shared" si="579"/>
        <v>0</v>
      </c>
      <c r="AX607" s="6">
        <f t="shared" si="579"/>
        <v>0</v>
      </c>
      <c r="AY607" s="6">
        <f t="shared" si="579"/>
        <v>0</v>
      </c>
      <c r="AZ607" s="6">
        <f t="shared" si="579"/>
        <v>0</v>
      </c>
      <c r="BA607" s="6">
        <f t="shared" si="579"/>
        <v>0</v>
      </c>
      <c r="BB607" s="6">
        <f t="shared" si="579"/>
        <v>0</v>
      </c>
      <c r="BC607" s="6">
        <f t="shared" si="579"/>
        <v>0</v>
      </c>
      <c r="BD607" s="6">
        <f t="shared" si="579"/>
        <v>0</v>
      </c>
      <c r="BE607" s="6">
        <f t="shared" si="579"/>
        <v>0</v>
      </c>
      <c r="BF607" s="6">
        <f t="shared" si="579"/>
        <v>0</v>
      </c>
      <c r="BG607" s="6">
        <f t="shared" si="579"/>
        <v>0</v>
      </c>
      <c r="BH607" s="6">
        <f t="shared" si="579"/>
        <v>0</v>
      </c>
      <c r="BI607" s="6">
        <f t="shared" si="579"/>
        <v>0</v>
      </c>
      <c r="BJ607" s="6">
        <f t="shared" si="579"/>
        <v>0</v>
      </c>
      <c r="BK607" s="6">
        <f t="shared" si="579"/>
        <v>0</v>
      </c>
      <c r="BL607" s="6">
        <f t="shared" si="579"/>
        <v>0</v>
      </c>
      <c r="BM607" s="6">
        <f t="shared" si="579"/>
        <v>0</v>
      </c>
      <c r="BN607" s="6">
        <f t="shared" si="579"/>
        <v>0</v>
      </c>
      <c r="BO607" s="6">
        <f t="shared" si="579"/>
        <v>0</v>
      </c>
      <c r="BP607" s="6">
        <f t="shared" si="579"/>
        <v>0</v>
      </c>
      <c r="BQ607" s="6">
        <v>1</v>
      </c>
      <c r="BR607" s="6">
        <f t="shared" ref="BR607:CD607" si="580">(0)/1537.998</f>
        <v>0</v>
      </c>
      <c r="BS607" s="6">
        <f t="shared" si="580"/>
        <v>0</v>
      </c>
      <c r="BT607" s="6">
        <f t="shared" si="580"/>
        <v>0</v>
      </c>
      <c r="BU607" s="6">
        <f t="shared" si="580"/>
        <v>0</v>
      </c>
      <c r="BV607" s="6">
        <f t="shared" si="580"/>
        <v>0</v>
      </c>
      <c r="BW607" s="6">
        <f t="shared" si="580"/>
        <v>0</v>
      </c>
      <c r="BX607" s="6">
        <f t="shared" si="580"/>
        <v>0</v>
      </c>
      <c r="BY607" s="6">
        <f t="shared" si="580"/>
        <v>0</v>
      </c>
      <c r="BZ607" s="6">
        <f t="shared" si="580"/>
        <v>0</v>
      </c>
      <c r="CA607" s="6">
        <f t="shared" si="580"/>
        <v>0</v>
      </c>
      <c r="CB607" s="6">
        <f t="shared" si="580"/>
        <v>0</v>
      </c>
      <c r="CC607" s="6">
        <f t="shared" si="580"/>
        <v>0</v>
      </c>
      <c r="CD607" s="6">
        <f t="shared" si="580"/>
        <v>0</v>
      </c>
      <c r="CE607">
        <f>0</f>
        <v>0</v>
      </c>
      <c r="CF607">
        <v>1537.998</v>
      </c>
    </row>
    <row r="608" spans="1:84" x14ac:dyDescent="0.25">
      <c r="A608" s="4" t="s">
        <v>803</v>
      </c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>
        <v>0</v>
      </c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>
        <v>0</v>
      </c>
      <c r="AR608" t="s">
        <v>803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v>0</v>
      </c>
      <c r="BN608" s="6">
        <v>0</v>
      </c>
      <c r="BO608" s="6">
        <v>0</v>
      </c>
      <c r="BP608" s="6">
        <v>0</v>
      </c>
      <c r="BQ608" s="6">
        <v>0</v>
      </c>
      <c r="BR608" s="6">
        <v>0</v>
      </c>
      <c r="BS608" s="6">
        <v>0</v>
      </c>
      <c r="BT608" s="6">
        <v>0</v>
      </c>
      <c r="BU608" s="6">
        <v>0</v>
      </c>
      <c r="BV608" s="6">
        <v>0</v>
      </c>
      <c r="BW608" s="6">
        <v>0</v>
      </c>
      <c r="BX608" s="6">
        <v>0</v>
      </c>
      <c r="BY608" s="6">
        <v>0</v>
      </c>
      <c r="BZ608" s="6">
        <v>0</v>
      </c>
      <c r="CA608" s="6">
        <v>0</v>
      </c>
      <c r="CB608" s="6">
        <v>0</v>
      </c>
      <c r="CC608" s="6">
        <v>0</v>
      </c>
      <c r="CD608" s="6">
        <v>0</v>
      </c>
      <c r="CE608">
        <f>0</f>
        <v>0</v>
      </c>
      <c r="CF608">
        <v>0</v>
      </c>
    </row>
    <row r="609" spans="1:84" x14ac:dyDescent="0.25">
      <c r="A609" s="4" t="s">
        <v>808</v>
      </c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>
        <v>0</v>
      </c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>
        <v>0</v>
      </c>
      <c r="AR609" t="s">
        <v>808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v>0</v>
      </c>
      <c r="BN609" s="6">
        <v>0</v>
      </c>
      <c r="BO609" s="6">
        <v>0</v>
      </c>
      <c r="BP609" s="6">
        <v>0</v>
      </c>
      <c r="BQ609" s="6">
        <v>0</v>
      </c>
      <c r="BR609" s="6">
        <v>0</v>
      </c>
      <c r="BS609" s="6">
        <v>0</v>
      </c>
      <c r="BT609" s="6">
        <v>0</v>
      </c>
      <c r="BU609" s="6">
        <v>0</v>
      </c>
      <c r="BV609" s="6">
        <v>0</v>
      </c>
      <c r="BW609" s="6">
        <v>0</v>
      </c>
      <c r="BX609" s="6">
        <v>0</v>
      </c>
      <c r="BY609" s="6">
        <v>0</v>
      </c>
      <c r="BZ609" s="6">
        <v>0</v>
      </c>
      <c r="CA609" s="6">
        <v>0</v>
      </c>
      <c r="CB609" s="6">
        <v>0</v>
      </c>
      <c r="CC609" s="6">
        <v>0</v>
      </c>
      <c r="CD609" s="6">
        <v>0</v>
      </c>
      <c r="CE609">
        <f>0</f>
        <v>0</v>
      </c>
      <c r="CF609">
        <v>0</v>
      </c>
    </row>
    <row r="610" spans="1:84" x14ac:dyDescent="0.25">
      <c r="A610" s="4" t="s">
        <v>807</v>
      </c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>
        <v>1537.998</v>
      </c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>
        <v>1537.998</v>
      </c>
      <c r="AR610" t="s">
        <v>807</v>
      </c>
      <c r="AS610" s="6">
        <f t="shared" ref="AS610:BB611" si="581">(0)/1537.998</f>
        <v>0</v>
      </c>
      <c r="AT610" s="6">
        <f t="shared" si="581"/>
        <v>0</v>
      </c>
      <c r="AU610" s="6">
        <f t="shared" si="581"/>
        <v>0</v>
      </c>
      <c r="AV610" s="6">
        <f t="shared" si="581"/>
        <v>0</v>
      </c>
      <c r="AW610" s="6">
        <f t="shared" si="581"/>
        <v>0</v>
      </c>
      <c r="AX610" s="6">
        <f t="shared" si="581"/>
        <v>0</v>
      </c>
      <c r="AY610" s="6">
        <f t="shared" si="581"/>
        <v>0</v>
      </c>
      <c r="AZ610" s="6">
        <f t="shared" si="581"/>
        <v>0</v>
      </c>
      <c r="BA610" s="6">
        <f t="shared" si="581"/>
        <v>0</v>
      </c>
      <c r="BB610" s="6">
        <f t="shared" si="581"/>
        <v>0</v>
      </c>
      <c r="BC610" s="6">
        <f t="shared" ref="BC610:BP611" si="582">(0)/1537.998</f>
        <v>0</v>
      </c>
      <c r="BD610" s="6">
        <f t="shared" si="582"/>
        <v>0</v>
      </c>
      <c r="BE610" s="6">
        <f t="shared" si="582"/>
        <v>0</v>
      </c>
      <c r="BF610" s="6">
        <f t="shared" si="582"/>
        <v>0</v>
      </c>
      <c r="BG610" s="6">
        <f t="shared" si="582"/>
        <v>0</v>
      </c>
      <c r="BH610" s="6">
        <f t="shared" si="582"/>
        <v>0</v>
      </c>
      <c r="BI610" s="6">
        <f t="shared" si="582"/>
        <v>0</v>
      </c>
      <c r="BJ610" s="6">
        <f t="shared" si="582"/>
        <v>0</v>
      </c>
      <c r="BK610" s="6">
        <f t="shared" si="582"/>
        <v>0</v>
      </c>
      <c r="BL610" s="6">
        <f t="shared" si="582"/>
        <v>0</v>
      </c>
      <c r="BM610" s="6">
        <f t="shared" si="582"/>
        <v>0</v>
      </c>
      <c r="BN610" s="6">
        <f t="shared" si="582"/>
        <v>0</v>
      </c>
      <c r="BO610" s="6">
        <f t="shared" si="582"/>
        <v>0</v>
      </c>
      <c r="BP610" s="6">
        <f t="shared" si="582"/>
        <v>0</v>
      </c>
      <c r="BQ610" s="6">
        <v>1</v>
      </c>
      <c r="BR610" s="6">
        <f t="shared" ref="BR610:CD611" si="583">(0)/1537.998</f>
        <v>0</v>
      </c>
      <c r="BS610" s="6">
        <f t="shared" si="583"/>
        <v>0</v>
      </c>
      <c r="BT610" s="6">
        <f t="shared" si="583"/>
        <v>0</v>
      </c>
      <c r="BU610" s="6">
        <f t="shared" si="583"/>
        <v>0</v>
      </c>
      <c r="BV610" s="6">
        <f t="shared" si="583"/>
        <v>0</v>
      </c>
      <c r="BW610" s="6">
        <f t="shared" si="583"/>
        <v>0</v>
      </c>
      <c r="BX610" s="6">
        <f t="shared" si="583"/>
        <v>0</v>
      </c>
      <c r="BY610" s="6">
        <f t="shared" si="583"/>
        <v>0</v>
      </c>
      <c r="BZ610" s="6">
        <f t="shared" si="583"/>
        <v>0</v>
      </c>
      <c r="CA610" s="6">
        <f t="shared" si="583"/>
        <v>0</v>
      </c>
      <c r="CB610" s="6">
        <f t="shared" si="583"/>
        <v>0</v>
      </c>
      <c r="CC610" s="6">
        <f t="shared" si="583"/>
        <v>0</v>
      </c>
      <c r="CD610" s="6">
        <f t="shared" si="583"/>
        <v>0</v>
      </c>
      <c r="CE610">
        <f>0</f>
        <v>0</v>
      </c>
      <c r="CF610">
        <v>1537.998</v>
      </c>
    </row>
    <row r="611" spans="1:84" x14ac:dyDescent="0.25">
      <c r="A611" s="4" t="s">
        <v>804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>
        <v>1537.998</v>
      </c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>
        <v>1537.998</v>
      </c>
      <c r="AR611" t="s">
        <v>804</v>
      </c>
      <c r="AS611" s="6">
        <f t="shared" si="581"/>
        <v>0</v>
      </c>
      <c r="AT611" s="6">
        <f t="shared" si="581"/>
        <v>0</v>
      </c>
      <c r="AU611" s="6">
        <f t="shared" si="581"/>
        <v>0</v>
      </c>
      <c r="AV611" s="6">
        <f t="shared" si="581"/>
        <v>0</v>
      </c>
      <c r="AW611" s="6">
        <f t="shared" si="581"/>
        <v>0</v>
      </c>
      <c r="AX611" s="6">
        <f t="shared" si="581"/>
        <v>0</v>
      </c>
      <c r="AY611" s="6">
        <f t="shared" si="581"/>
        <v>0</v>
      </c>
      <c r="AZ611" s="6">
        <f t="shared" si="581"/>
        <v>0</v>
      </c>
      <c r="BA611" s="6">
        <f t="shared" si="581"/>
        <v>0</v>
      </c>
      <c r="BB611" s="6">
        <f t="shared" si="581"/>
        <v>0</v>
      </c>
      <c r="BC611" s="6">
        <f t="shared" si="582"/>
        <v>0</v>
      </c>
      <c r="BD611" s="6">
        <f t="shared" si="582"/>
        <v>0</v>
      </c>
      <c r="BE611" s="6">
        <f t="shared" si="582"/>
        <v>0</v>
      </c>
      <c r="BF611" s="6">
        <f t="shared" si="582"/>
        <v>0</v>
      </c>
      <c r="BG611" s="6">
        <f t="shared" si="582"/>
        <v>0</v>
      </c>
      <c r="BH611" s="6">
        <f t="shared" si="582"/>
        <v>0</v>
      </c>
      <c r="BI611" s="6">
        <f t="shared" si="582"/>
        <v>0</v>
      </c>
      <c r="BJ611" s="6">
        <f t="shared" si="582"/>
        <v>0</v>
      </c>
      <c r="BK611" s="6">
        <f t="shared" si="582"/>
        <v>0</v>
      </c>
      <c r="BL611" s="6">
        <f t="shared" si="582"/>
        <v>0</v>
      </c>
      <c r="BM611" s="6">
        <f t="shared" si="582"/>
        <v>0</v>
      </c>
      <c r="BN611" s="6">
        <f t="shared" si="582"/>
        <v>0</v>
      </c>
      <c r="BO611" s="6">
        <f t="shared" si="582"/>
        <v>0</v>
      </c>
      <c r="BP611" s="6">
        <f t="shared" si="582"/>
        <v>0</v>
      </c>
      <c r="BQ611" s="6">
        <v>1</v>
      </c>
      <c r="BR611" s="6">
        <f t="shared" si="583"/>
        <v>0</v>
      </c>
      <c r="BS611" s="6">
        <f t="shared" si="583"/>
        <v>0</v>
      </c>
      <c r="BT611" s="6">
        <f t="shared" si="583"/>
        <v>0</v>
      </c>
      <c r="BU611" s="6">
        <f t="shared" si="583"/>
        <v>0</v>
      </c>
      <c r="BV611" s="6">
        <f t="shared" si="583"/>
        <v>0</v>
      </c>
      <c r="BW611" s="6">
        <f t="shared" si="583"/>
        <v>0</v>
      </c>
      <c r="BX611" s="6">
        <f t="shared" si="583"/>
        <v>0</v>
      </c>
      <c r="BY611" s="6">
        <f t="shared" si="583"/>
        <v>0</v>
      </c>
      <c r="BZ611" s="6">
        <f t="shared" si="583"/>
        <v>0</v>
      </c>
      <c r="CA611" s="6">
        <f t="shared" si="583"/>
        <v>0</v>
      </c>
      <c r="CB611" s="6">
        <f t="shared" si="583"/>
        <v>0</v>
      </c>
      <c r="CC611" s="6">
        <f t="shared" si="583"/>
        <v>0</v>
      </c>
      <c r="CD611" s="6">
        <f t="shared" si="583"/>
        <v>0</v>
      </c>
      <c r="CE611">
        <f>0</f>
        <v>0</v>
      </c>
      <c r="CF611">
        <v>1537.998</v>
      </c>
    </row>
    <row r="612" spans="1:84" x14ac:dyDescent="0.25">
      <c r="A612" s="4" t="s">
        <v>805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>
        <v>768.99900000000002</v>
      </c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>
        <v>768.99900000000002</v>
      </c>
      <c r="AR612" t="s">
        <v>805</v>
      </c>
      <c r="AS612" s="6">
        <f t="shared" ref="AS612:BB613" si="584">(0)/768.999</f>
        <v>0</v>
      </c>
      <c r="AT612" s="6">
        <f t="shared" si="584"/>
        <v>0</v>
      </c>
      <c r="AU612" s="6">
        <f t="shared" si="584"/>
        <v>0</v>
      </c>
      <c r="AV612" s="6">
        <f t="shared" si="584"/>
        <v>0</v>
      </c>
      <c r="AW612" s="6">
        <f t="shared" si="584"/>
        <v>0</v>
      </c>
      <c r="AX612" s="6">
        <f t="shared" si="584"/>
        <v>0</v>
      </c>
      <c r="AY612" s="6">
        <f t="shared" si="584"/>
        <v>0</v>
      </c>
      <c r="AZ612" s="6">
        <f t="shared" si="584"/>
        <v>0</v>
      </c>
      <c r="BA612" s="6">
        <f t="shared" si="584"/>
        <v>0</v>
      </c>
      <c r="BB612" s="6">
        <f t="shared" si="584"/>
        <v>0</v>
      </c>
      <c r="BC612" s="6">
        <f t="shared" ref="BC612:BP613" si="585">(0)/768.999</f>
        <v>0</v>
      </c>
      <c r="BD612" s="6">
        <f t="shared" si="585"/>
        <v>0</v>
      </c>
      <c r="BE612" s="6">
        <f t="shared" si="585"/>
        <v>0</v>
      </c>
      <c r="BF612" s="6">
        <f t="shared" si="585"/>
        <v>0</v>
      </c>
      <c r="BG612" s="6">
        <f t="shared" si="585"/>
        <v>0</v>
      </c>
      <c r="BH612" s="6">
        <f t="shared" si="585"/>
        <v>0</v>
      </c>
      <c r="BI612" s="6">
        <f t="shared" si="585"/>
        <v>0</v>
      </c>
      <c r="BJ612" s="6">
        <f t="shared" si="585"/>
        <v>0</v>
      </c>
      <c r="BK612" s="6">
        <f t="shared" si="585"/>
        <v>0</v>
      </c>
      <c r="BL612" s="6">
        <f t="shared" si="585"/>
        <v>0</v>
      </c>
      <c r="BM612" s="6">
        <f t="shared" si="585"/>
        <v>0</v>
      </c>
      <c r="BN612" s="6">
        <f t="shared" si="585"/>
        <v>0</v>
      </c>
      <c r="BO612" s="6">
        <f t="shared" si="585"/>
        <v>0</v>
      </c>
      <c r="BP612" s="6">
        <f t="shared" si="585"/>
        <v>0</v>
      </c>
      <c r="BQ612" s="6">
        <v>1</v>
      </c>
      <c r="BR612" s="6">
        <f t="shared" ref="BR612:CD613" si="586">(0)/768.999</f>
        <v>0</v>
      </c>
      <c r="BS612" s="6">
        <f t="shared" si="586"/>
        <v>0</v>
      </c>
      <c r="BT612" s="6">
        <f t="shared" si="586"/>
        <v>0</v>
      </c>
      <c r="BU612" s="6">
        <f t="shared" si="586"/>
        <v>0</v>
      </c>
      <c r="BV612" s="6">
        <f t="shared" si="586"/>
        <v>0</v>
      </c>
      <c r="BW612" s="6">
        <f t="shared" si="586"/>
        <v>0</v>
      </c>
      <c r="BX612" s="6">
        <f t="shared" si="586"/>
        <v>0</v>
      </c>
      <c r="BY612" s="6">
        <f t="shared" si="586"/>
        <v>0</v>
      </c>
      <c r="BZ612" s="6">
        <f t="shared" si="586"/>
        <v>0</v>
      </c>
      <c r="CA612" s="6">
        <f t="shared" si="586"/>
        <v>0</v>
      </c>
      <c r="CB612" s="6">
        <f t="shared" si="586"/>
        <v>0</v>
      </c>
      <c r="CC612" s="6">
        <f t="shared" si="586"/>
        <v>0</v>
      </c>
      <c r="CD612" s="6">
        <f t="shared" si="586"/>
        <v>0</v>
      </c>
      <c r="CE612">
        <f>0</f>
        <v>0</v>
      </c>
      <c r="CF612">
        <v>768.99900000000002</v>
      </c>
    </row>
    <row r="613" spans="1:84" x14ac:dyDescent="0.25">
      <c r="A613" s="4" t="s">
        <v>806</v>
      </c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>
        <v>768.99900000000002</v>
      </c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>
        <v>768.99900000000002</v>
      </c>
      <c r="AR613" t="s">
        <v>806</v>
      </c>
      <c r="AS613" s="6">
        <f t="shared" si="584"/>
        <v>0</v>
      </c>
      <c r="AT613" s="6">
        <f t="shared" si="584"/>
        <v>0</v>
      </c>
      <c r="AU613" s="6">
        <f t="shared" si="584"/>
        <v>0</v>
      </c>
      <c r="AV613" s="6">
        <f t="shared" si="584"/>
        <v>0</v>
      </c>
      <c r="AW613" s="6">
        <f t="shared" si="584"/>
        <v>0</v>
      </c>
      <c r="AX613" s="6">
        <f t="shared" si="584"/>
        <v>0</v>
      </c>
      <c r="AY613" s="6">
        <f t="shared" si="584"/>
        <v>0</v>
      </c>
      <c r="AZ613" s="6">
        <f t="shared" si="584"/>
        <v>0</v>
      </c>
      <c r="BA613" s="6">
        <f t="shared" si="584"/>
        <v>0</v>
      </c>
      <c r="BB613" s="6">
        <f t="shared" si="584"/>
        <v>0</v>
      </c>
      <c r="BC613" s="6">
        <f t="shared" si="585"/>
        <v>0</v>
      </c>
      <c r="BD613" s="6">
        <f t="shared" si="585"/>
        <v>0</v>
      </c>
      <c r="BE613" s="6">
        <f t="shared" si="585"/>
        <v>0</v>
      </c>
      <c r="BF613" s="6">
        <f t="shared" si="585"/>
        <v>0</v>
      </c>
      <c r="BG613" s="6">
        <f t="shared" si="585"/>
        <v>0</v>
      </c>
      <c r="BH613" s="6">
        <f t="shared" si="585"/>
        <v>0</v>
      </c>
      <c r="BI613" s="6">
        <f t="shared" si="585"/>
        <v>0</v>
      </c>
      <c r="BJ613" s="6">
        <f t="shared" si="585"/>
        <v>0</v>
      </c>
      <c r="BK613" s="6">
        <f t="shared" si="585"/>
        <v>0</v>
      </c>
      <c r="BL613" s="6">
        <f t="shared" si="585"/>
        <v>0</v>
      </c>
      <c r="BM613" s="6">
        <f t="shared" si="585"/>
        <v>0</v>
      </c>
      <c r="BN613" s="6">
        <f t="shared" si="585"/>
        <v>0</v>
      </c>
      <c r="BO613" s="6">
        <f t="shared" si="585"/>
        <v>0</v>
      </c>
      <c r="BP613" s="6">
        <f t="shared" si="585"/>
        <v>0</v>
      </c>
      <c r="BQ613" s="6">
        <v>1</v>
      </c>
      <c r="BR613" s="6">
        <f t="shared" si="586"/>
        <v>0</v>
      </c>
      <c r="BS613" s="6">
        <f t="shared" si="586"/>
        <v>0</v>
      </c>
      <c r="BT613" s="6">
        <f t="shared" si="586"/>
        <v>0</v>
      </c>
      <c r="BU613" s="6">
        <f t="shared" si="586"/>
        <v>0</v>
      </c>
      <c r="BV613" s="6">
        <f t="shared" si="586"/>
        <v>0</v>
      </c>
      <c r="BW613" s="6">
        <f t="shared" si="586"/>
        <v>0</v>
      </c>
      <c r="BX613" s="6">
        <f t="shared" si="586"/>
        <v>0</v>
      </c>
      <c r="BY613" s="6">
        <f t="shared" si="586"/>
        <v>0</v>
      </c>
      <c r="BZ613" s="6">
        <f t="shared" si="586"/>
        <v>0</v>
      </c>
      <c r="CA613" s="6">
        <f t="shared" si="586"/>
        <v>0</v>
      </c>
      <c r="CB613" s="6">
        <f t="shared" si="586"/>
        <v>0</v>
      </c>
      <c r="CC613" s="6">
        <f t="shared" si="586"/>
        <v>0</v>
      </c>
      <c r="CD613" s="6">
        <f t="shared" si="586"/>
        <v>0</v>
      </c>
      <c r="CE613">
        <f>0</f>
        <v>0</v>
      </c>
      <c r="CF613">
        <v>768.99900000000002</v>
      </c>
    </row>
    <row r="614" spans="1:84" x14ac:dyDescent="0.25">
      <c r="A614" s="4" t="s">
        <v>809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>
        <v>0</v>
      </c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>
        <v>0</v>
      </c>
      <c r="AR614" t="s">
        <v>809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v>0</v>
      </c>
      <c r="BN614" s="6">
        <v>0</v>
      </c>
      <c r="BO614" s="6">
        <v>0</v>
      </c>
      <c r="BP614" s="6">
        <v>0</v>
      </c>
      <c r="BQ614" s="6">
        <v>0</v>
      </c>
      <c r="BR614" s="6">
        <v>0</v>
      </c>
      <c r="BS614" s="6">
        <v>0</v>
      </c>
      <c r="BT614" s="6">
        <v>0</v>
      </c>
      <c r="BU614" s="6">
        <v>0</v>
      </c>
      <c r="BV614" s="6">
        <v>0</v>
      </c>
      <c r="BW614" s="6">
        <v>0</v>
      </c>
      <c r="BX614" s="6">
        <v>0</v>
      </c>
      <c r="BY614" s="6">
        <v>0</v>
      </c>
      <c r="BZ614" s="6">
        <v>0</v>
      </c>
      <c r="CA614" s="6">
        <v>0</v>
      </c>
      <c r="CB614" s="6">
        <v>0</v>
      </c>
      <c r="CC614" s="6">
        <v>0</v>
      </c>
      <c r="CD614" s="6">
        <v>0</v>
      </c>
      <c r="CE614">
        <f>0</f>
        <v>0</v>
      </c>
      <c r="CF614">
        <v>0</v>
      </c>
    </row>
    <row r="615" spans="1:84" x14ac:dyDescent="0.25">
      <c r="A615" s="4" t="s">
        <v>811</v>
      </c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>
        <v>768.99900000000002</v>
      </c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>
        <v>768.99900000000002</v>
      </c>
      <c r="AR615" t="s">
        <v>811</v>
      </c>
      <c r="AS615" s="6">
        <f t="shared" ref="AS615:BP615" si="587">(0)/768.999</f>
        <v>0</v>
      </c>
      <c r="AT615" s="6">
        <f t="shared" si="587"/>
        <v>0</v>
      </c>
      <c r="AU615" s="6">
        <f t="shared" si="587"/>
        <v>0</v>
      </c>
      <c r="AV615" s="6">
        <f t="shared" si="587"/>
        <v>0</v>
      </c>
      <c r="AW615" s="6">
        <f t="shared" si="587"/>
        <v>0</v>
      </c>
      <c r="AX615" s="6">
        <f t="shared" si="587"/>
        <v>0</v>
      </c>
      <c r="AY615" s="6">
        <f t="shared" si="587"/>
        <v>0</v>
      </c>
      <c r="AZ615" s="6">
        <f t="shared" si="587"/>
        <v>0</v>
      </c>
      <c r="BA615" s="6">
        <f t="shared" si="587"/>
        <v>0</v>
      </c>
      <c r="BB615" s="6">
        <f t="shared" si="587"/>
        <v>0</v>
      </c>
      <c r="BC615" s="6">
        <f t="shared" si="587"/>
        <v>0</v>
      </c>
      <c r="BD615" s="6">
        <f t="shared" si="587"/>
        <v>0</v>
      </c>
      <c r="BE615" s="6">
        <f t="shared" si="587"/>
        <v>0</v>
      </c>
      <c r="BF615" s="6">
        <f t="shared" si="587"/>
        <v>0</v>
      </c>
      <c r="BG615" s="6">
        <f t="shared" si="587"/>
        <v>0</v>
      </c>
      <c r="BH615" s="6">
        <f t="shared" si="587"/>
        <v>0</v>
      </c>
      <c r="BI615" s="6">
        <f t="shared" si="587"/>
        <v>0</v>
      </c>
      <c r="BJ615" s="6">
        <f t="shared" si="587"/>
        <v>0</v>
      </c>
      <c r="BK615" s="6">
        <f t="shared" si="587"/>
        <v>0</v>
      </c>
      <c r="BL615" s="6">
        <f t="shared" si="587"/>
        <v>0</v>
      </c>
      <c r="BM615" s="6">
        <f t="shared" si="587"/>
        <v>0</v>
      </c>
      <c r="BN615" s="6">
        <f t="shared" si="587"/>
        <v>0</v>
      </c>
      <c r="BO615" s="6">
        <f t="shared" si="587"/>
        <v>0</v>
      </c>
      <c r="BP615" s="6">
        <f t="shared" si="587"/>
        <v>0</v>
      </c>
      <c r="BQ615" s="6">
        <v>1</v>
      </c>
      <c r="BR615" s="6">
        <f t="shared" ref="BR615:CD615" si="588">(0)/768.999</f>
        <v>0</v>
      </c>
      <c r="BS615" s="6">
        <f t="shared" si="588"/>
        <v>0</v>
      </c>
      <c r="BT615" s="6">
        <f t="shared" si="588"/>
        <v>0</v>
      </c>
      <c r="BU615" s="6">
        <f t="shared" si="588"/>
        <v>0</v>
      </c>
      <c r="BV615" s="6">
        <f t="shared" si="588"/>
        <v>0</v>
      </c>
      <c r="BW615" s="6">
        <f t="shared" si="588"/>
        <v>0</v>
      </c>
      <c r="BX615" s="6">
        <f t="shared" si="588"/>
        <v>0</v>
      </c>
      <c r="BY615" s="6">
        <f t="shared" si="588"/>
        <v>0</v>
      </c>
      <c r="BZ615" s="6">
        <f t="shared" si="588"/>
        <v>0</v>
      </c>
      <c r="CA615" s="6">
        <f t="shared" si="588"/>
        <v>0</v>
      </c>
      <c r="CB615" s="6">
        <f t="shared" si="588"/>
        <v>0</v>
      </c>
      <c r="CC615" s="6">
        <f t="shared" si="588"/>
        <v>0</v>
      </c>
      <c r="CD615" s="6">
        <f t="shared" si="588"/>
        <v>0</v>
      </c>
      <c r="CE615">
        <f>0</f>
        <v>0</v>
      </c>
      <c r="CF615">
        <v>768.99900000000002</v>
      </c>
    </row>
    <row r="616" spans="1:84" x14ac:dyDescent="0.25">
      <c r="A616" s="4" t="s">
        <v>810</v>
      </c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>
        <v>0</v>
      </c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>
        <v>0</v>
      </c>
      <c r="AR616" t="s">
        <v>810</v>
      </c>
      <c r="AS616" s="6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0</v>
      </c>
      <c r="AY616" s="6">
        <v>0</v>
      </c>
      <c r="AZ616" s="6"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v>0</v>
      </c>
      <c r="BN616" s="6">
        <v>0</v>
      </c>
      <c r="BO616" s="6">
        <v>0</v>
      </c>
      <c r="BP616" s="6">
        <v>0</v>
      </c>
      <c r="BQ616" s="6">
        <v>0</v>
      </c>
      <c r="BR616" s="6">
        <v>0</v>
      </c>
      <c r="BS616" s="6">
        <v>0</v>
      </c>
      <c r="BT616" s="6">
        <v>0</v>
      </c>
      <c r="BU616" s="6">
        <v>0</v>
      </c>
      <c r="BV616" s="6">
        <v>0</v>
      </c>
      <c r="BW616" s="6">
        <v>0</v>
      </c>
      <c r="BX616" s="6">
        <v>0</v>
      </c>
      <c r="BY616" s="6">
        <v>0</v>
      </c>
      <c r="BZ616" s="6">
        <v>0</v>
      </c>
      <c r="CA616" s="6">
        <v>0</v>
      </c>
      <c r="CB616" s="6">
        <v>0</v>
      </c>
      <c r="CC616" s="6">
        <v>0</v>
      </c>
      <c r="CD616" s="6">
        <v>0</v>
      </c>
      <c r="CE616">
        <f>0</f>
        <v>0</v>
      </c>
      <c r="CF616">
        <v>0</v>
      </c>
    </row>
    <row r="617" spans="1:84" x14ac:dyDescent="0.25">
      <c r="A617" s="4" t="s">
        <v>812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>
        <v>0</v>
      </c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>
        <v>0</v>
      </c>
      <c r="AR617" t="s">
        <v>812</v>
      </c>
      <c r="AS617" s="6">
        <v>0</v>
      </c>
      <c r="AT617" s="6">
        <v>0</v>
      </c>
      <c r="AU617" s="6">
        <v>0</v>
      </c>
      <c r="AV617" s="6">
        <v>0</v>
      </c>
      <c r="AW617" s="6">
        <v>0</v>
      </c>
      <c r="AX617" s="6">
        <v>0</v>
      </c>
      <c r="AY617" s="6">
        <v>0</v>
      </c>
      <c r="AZ617" s="6"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v>0</v>
      </c>
      <c r="BN617" s="6">
        <v>0</v>
      </c>
      <c r="BO617" s="6">
        <v>0</v>
      </c>
      <c r="BP617" s="6">
        <v>0</v>
      </c>
      <c r="BQ617" s="6">
        <v>0</v>
      </c>
      <c r="BR617" s="6">
        <v>0</v>
      </c>
      <c r="BS617" s="6">
        <v>0</v>
      </c>
      <c r="BT617" s="6">
        <v>0</v>
      </c>
      <c r="BU617" s="6">
        <v>0</v>
      </c>
      <c r="BV617" s="6">
        <v>0</v>
      </c>
      <c r="BW617" s="6">
        <v>0</v>
      </c>
      <c r="BX617" s="6">
        <v>0</v>
      </c>
      <c r="BY617" s="6">
        <v>0</v>
      </c>
      <c r="BZ617" s="6">
        <v>0</v>
      </c>
      <c r="CA617" s="6">
        <v>0</v>
      </c>
      <c r="CB617" s="6">
        <v>0</v>
      </c>
      <c r="CC617" s="6">
        <v>0</v>
      </c>
      <c r="CD617" s="6">
        <v>0</v>
      </c>
      <c r="CE617">
        <f>0</f>
        <v>0</v>
      </c>
      <c r="CF617">
        <v>0</v>
      </c>
    </row>
    <row r="618" spans="1:84" x14ac:dyDescent="0.25">
      <c r="A618" s="4" t="s">
        <v>816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>
        <v>0</v>
      </c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>
        <v>0</v>
      </c>
      <c r="AR618" t="s">
        <v>816</v>
      </c>
      <c r="AS618" s="6">
        <v>0</v>
      </c>
      <c r="AT618" s="6">
        <v>0</v>
      </c>
      <c r="AU618" s="6">
        <v>0</v>
      </c>
      <c r="AV618" s="6">
        <v>0</v>
      </c>
      <c r="AW618" s="6">
        <v>0</v>
      </c>
      <c r="AX618" s="6">
        <v>0</v>
      </c>
      <c r="AY618" s="6">
        <v>0</v>
      </c>
      <c r="AZ618" s="6"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v>0</v>
      </c>
      <c r="BN618" s="6">
        <v>0</v>
      </c>
      <c r="BO618" s="6">
        <v>0</v>
      </c>
      <c r="BP618" s="6">
        <v>0</v>
      </c>
      <c r="BQ618" s="6">
        <v>0</v>
      </c>
      <c r="BR618" s="6">
        <v>0</v>
      </c>
      <c r="BS618" s="6">
        <v>0</v>
      </c>
      <c r="BT618" s="6">
        <v>0</v>
      </c>
      <c r="BU618" s="6">
        <v>0</v>
      </c>
      <c r="BV618" s="6">
        <v>0</v>
      </c>
      <c r="BW618" s="6">
        <v>0</v>
      </c>
      <c r="BX618" s="6">
        <v>0</v>
      </c>
      <c r="BY618" s="6">
        <v>0</v>
      </c>
      <c r="BZ618" s="6">
        <v>0</v>
      </c>
      <c r="CA618" s="6">
        <v>0</v>
      </c>
      <c r="CB618" s="6">
        <v>0</v>
      </c>
      <c r="CC618" s="6">
        <v>0</v>
      </c>
      <c r="CD618" s="6">
        <v>0</v>
      </c>
      <c r="CE618">
        <f>0</f>
        <v>0</v>
      </c>
      <c r="CF618">
        <v>0</v>
      </c>
    </row>
    <row r="619" spans="1:84" x14ac:dyDescent="0.25">
      <c r="A619" s="4" t="s">
        <v>815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>
        <v>768.99900000000002</v>
      </c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>
        <v>768.99900000000002</v>
      </c>
      <c r="AR619" t="s">
        <v>815</v>
      </c>
      <c r="AS619" s="6">
        <f t="shared" ref="AS619:BB620" si="589">(0)/768.999</f>
        <v>0</v>
      </c>
      <c r="AT619" s="6">
        <f t="shared" si="589"/>
        <v>0</v>
      </c>
      <c r="AU619" s="6">
        <f t="shared" si="589"/>
        <v>0</v>
      </c>
      <c r="AV619" s="6">
        <f t="shared" si="589"/>
        <v>0</v>
      </c>
      <c r="AW619" s="6">
        <f t="shared" si="589"/>
        <v>0</v>
      </c>
      <c r="AX619" s="6">
        <f t="shared" si="589"/>
        <v>0</v>
      </c>
      <c r="AY619" s="6">
        <f t="shared" si="589"/>
        <v>0</v>
      </c>
      <c r="AZ619" s="6">
        <f t="shared" si="589"/>
        <v>0</v>
      </c>
      <c r="BA619" s="6">
        <f t="shared" si="589"/>
        <v>0</v>
      </c>
      <c r="BB619" s="6">
        <f t="shared" si="589"/>
        <v>0</v>
      </c>
      <c r="BC619" s="6">
        <f t="shared" ref="BC619:BP620" si="590">(0)/768.999</f>
        <v>0</v>
      </c>
      <c r="BD619" s="6">
        <f t="shared" si="590"/>
        <v>0</v>
      </c>
      <c r="BE619" s="6">
        <f t="shared" si="590"/>
        <v>0</v>
      </c>
      <c r="BF619" s="6">
        <f t="shared" si="590"/>
        <v>0</v>
      </c>
      <c r="BG619" s="6">
        <f t="shared" si="590"/>
        <v>0</v>
      </c>
      <c r="BH619" s="6">
        <f t="shared" si="590"/>
        <v>0</v>
      </c>
      <c r="BI619" s="6">
        <f t="shared" si="590"/>
        <v>0</v>
      </c>
      <c r="BJ619" s="6">
        <f t="shared" si="590"/>
        <v>0</v>
      </c>
      <c r="BK619" s="6">
        <f t="shared" si="590"/>
        <v>0</v>
      </c>
      <c r="BL619" s="6">
        <f t="shared" si="590"/>
        <v>0</v>
      </c>
      <c r="BM619" s="6">
        <f t="shared" si="590"/>
        <v>0</v>
      </c>
      <c r="BN619" s="6">
        <f t="shared" si="590"/>
        <v>0</v>
      </c>
      <c r="BO619" s="6">
        <f t="shared" si="590"/>
        <v>0</v>
      </c>
      <c r="BP619" s="6">
        <f t="shared" si="590"/>
        <v>0</v>
      </c>
      <c r="BQ619" s="6">
        <v>1</v>
      </c>
      <c r="BR619" s="6">
        <f t="shared" ref="BR619:CD620" si="591">(0)/768.999</f>
        <v>0</v>
      </c>
      <c r="BS619" s="6">
        <f t="shared" si="591"/>
        <v>0</v>
      </c>
      <c r="BT619" s="6">
        <f t="shared" si="591"/>
        <v>0</v>
      </c>
      <c r="BU619" s="6">
        <f t="shared" si="591"/>
        <v>0</v>
      </c>
      <c r="BV619" s="6">
        <f t="shared" si="591"/>
        <v>0</v>
      </c>
      <c r="BW619" s="6">
        <f t="shared" si="591"/>
        <v>0</v>
      </c>
      <c r="BX619" s="6">
        <f t="shared" si="591"/>
        <v>0</v>
      </c>
      <c r="BY619" s="6">
        <f t="shared" si="591"/>
        <v>0</v>
      </c>
      <c r="BZ619" s="6">
        <f t="shared" si="591"/>
        <v>0</v>
      </c>
      <c r="CA619" s="6">
        <f t="shared" si="591"/>
        <v>0</v>
      </c>
      <c r="CB619" s="6">
        <f t="shared" si="591"/>
        <v>0</v>
      </c>
      <c r="CC619" s="6">
        <f t="shared" si="591"/>
        <v>0</v>
      </c>
      <c r="CD619" s="6">
        <f t="shared" si="591"/>
        <v>0</v>
      </c>
      <c r="CE619">
        <f>0</f>
        <v>0</v>
      </c>
      <c r="CF619">
        <v>768.99900000000002</v>
      </c>
    </row>
    <row r="620" spans="1:84" x14ac:dyDescent="0.25">
      <c r="A620" s="4" t="s">
        <v>813</v>
      </c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>
        <v>768.99900000000002</v>
      </c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>
        <v>768.99900000000002</v>
      </c>
      <c r="AR620" t="s">
        <v>813</v>
      </c>
      <c r="AS620" s="6">
        <f t="shared" si="589"/>
        <v>0</v>
      </c>
      <c r="AT620" s="6">
        <f t="shared" si="589"/>
        <v>0</v>
      </c>
      <c r="AU620" s="6">
        <f t="shared" si="589"/>
        <v>0</v>
      </c>
      <c r="AV620" s="6">
        <f t="shared" si="589"/>
        <v>0</v>
      </c>
      <c r="AW620" s="6">
        <f t="shared" si="589"/>
        <v>0</v>
      </c>
      <c r="AX620" s="6">
        <f t="shared" si="589"/>
        <v>0</v>
      </c>
      <c r="AY620" s="6">
        <f t="shared" si="589"/>
        <v>0</v>
      </c>
      <c r="AZ620" s="6">
        <f t="shared" si="589"/>
        <v>0</v>
      </c>
      <c r="BA620" s="6">
        <f t="shared" si="589"/>
        <v>0</v>
      </c>
      <c r="BB620" s="6">
        <f t="shared" si="589"/>
        <v>0</v>
      </c>
      <c r="BC620" s="6">
        <f t="shared" si="590"/>
        <v>0</v>
      </c>
      <c r="BD620" s="6">
        <f t="shared" si="590"/>
        <v>0</v>
      </c>
      <c r="BE620" s="6">
        <f t="shared" si="590"/>
        <v>0</v>
      </c>
      <c r="BF620" s="6">
        <f t="shared" si="590"/>
        <v>0</v>
      </c>
      <c r="BG620" s="6">
        <f t="shared" si="590"/>
        <v>0</v>
      </c>
      <c r="BH620" s="6">
        <f t="shared" si="590"/>
        <v>0</v>
      </c>
      <c r="BI620" s="6">
        <f t="shared" si="590"/>
        <v>0</v>
      </c>
      <c r="BJ620" s="6">
        <f t="shared" si="590"/>
        <v>0</v>
      </c>
      <c r="BK620" s="6">
        <f t="shared" si="590"/>
        <v>0</v>
      </c>
      <c r="BL620" s="6">
        <f t="shared" si="590"/>
        <v>0</v>
      </c>
      <c r="BM620" s="6">
        <f t="shared" si="590"/>
        <v>0</v>
      </c>
      <c r="BN620" s="6">
        <f t="shared" si="590"/>
        <v>0</v>
      </c>
      <c r="BO620" s="6">
        <f t="shared" si="590"/>
        <v>0</v>
      </c>
      <c r="BP620" s="6">
        <f t="shared" si="590"/>
        <v>0</v>
      </c>
      <c r="BQ620" s="6">
        <v>1</v>
      </c>
      <c r="BR620" s="6">
        <f t="shared" si="591"/>
        <v>0</v>
      </c>
      <c r="BS620" s="6">
        <f t="shared" si="591"/>
        <v>0</v>
      </c>
      <c r="BT620" s="6">
        <f t="shared" si="591"/>
        <v>0</v>
      </c>
      <c r="BU620" s="6">
        <f t="shared" si="591"/>
        <v>0</v>
      </c>
      <c r="BV620" s="6">
        <f t="shared" si="591"/>
        <v>0</v>
      </c>
      <c r="BW620" s="6">
        <f t="shared" si="591"/>
        <v>0</v>
      </c>
      <c r="BX620" s="6">
        <f t="shared" si="591"/>
        <v>0</v>
      </c>
      <c r="BY620" s="6">
        <f t="shared" si="591"/>
        <v>0</v>
      </c>
      <c r="BZ620" s="6">
        <f t="shared" si="591"/>
        <v>0</v>
      </c>
      <c r="CA620" s="6">
        <f t="shared" si="591"/>
        <v>0</v>
      </c>
      <c r="CB620" s="6">
        <f t="shared" si="591"/>
        <v>0</v>
      </c>
      <c r="CC620" s="6">
        <f t="shared" si="591"/>
        <v>0</v>
      </c>
      <c r="CD620" s="6">
        <f t="shared" si="591"/>
        <v>0</v>
      </c>
      <c r="CE620">
        <f>0</f>
        <v>0</v>
      </c>
      <c r="CF620">
        <v>768.99900000000002</v>
      </c>
    </row>
    <row r="621" spans="1:84" x14ac:dyDescent="0.25">
      <c r="A621" s="4" t="s">
        <v>814</v>
      </c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>
        <v>13072.983</v>
      </c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>
        <v>13072.983</v>
      </c>
      <c r="AR621" t="s">
        <v>814</v>
      </c>
      <c r="AS621" s="6">
        <f t="shared" ref="AS621:BP621" si="592">(0)/13072.983</f>
        <v>0</v>
      </c>
      <c r="AT621" s="6">
        <f t="shared" si="592"/>
        <v>0</v>
      </c>
      <c r="AU621" s="6">
        <f t="shared" si="592"/>
        <v>0</v>
      </c>
      <c r="AV621" s="6">
        <f t="shared" si="592"/>
        <v>0</v>
      </c>
      <c r="AW621" s="6">
        <f t="shared" si="592"/>
        <v>0</v>
      </c>
      <c r="AX621" s="6">
        <f t="shared" si="592"/>
        <v>0</v>
      </c>
      <c r="AY621" s="6">
        <f t="shared" si="592"/>
        <v>0</v>
      </c>
      <c r="AZ621" s="6">
        <f t="shared" si="592"/>
        <v>0</v>
      </c>
      <c r="BA621" s="6">
        <f t="shared" si="592"/>
        <v>0</v>
      </c>
      <c r="BB621" s="6">
        <f t="shared" si="592"/>
        <v>0</v>
      </c>
      <c r="BC621" s="6">
        <f t="shared" si="592"/>
        <v>0</v>
      </c>
      <c r="BD621" s="6">
        <f t="shared" si="592"/>
        <v>0</v>
      </c>
      <c r="BE621" s="6">
        <f t="shared" si="592"/>
        <v>0</v>
      </c>
      <c r="BF621" s="6">
        <f t="shared" si="592"/>
        <v>0</v>
      </c>
      <c r="BG621" s="6">
        <f t="shared" si="592"/>
        <v>0</v>
      </c>
      <c r="BH621" s="6">
        <f t="shared" si="592"/>
        <v>0</v>
      </c>
      <c r="BI621" s="6">
        <f t="shared" si="592"/>
        <v>0</v>
      </c>
      <c r="BJ621" s="6">
        <f t="shared" si="592"/>
        <v>0</v>
      </c>
      <c r="BK621" s="6">
        <f t="shared" si="592"/>
        <v>0</v>
      </c>
      <c r="BL621" s="6">
        <f t="shared" si="592"/>
        <v>0</v>
      </c>
      <c r="BM621" s="6">
        <f t="shared" si="592"/>
        <v>0</v>
      </c>
      <c r="BN621" s="6">
        <f t="shared" si="592"/>
        <v>0</v>
      </c>
      <c r="BO621" s="6">
        <f t="shared" si="592"/>
        <v>0</v>
      </c>
      <c r="BP621" s="6">
        <f t="shared" si="592"/>
        <v>0</v>
      </c>
      <c r="BQ621" s="6">
        <v>1</v>
      </c>
      <c r="BR621" s="6">
        <f t="shared" ref="BR621:CD621" si="593">(0)/13072.983</f>
        <v>0</v>
      </c>
      <c r="BS621" s="6">
        <f t="shared" si="593"/>
        <v>0</v>
      </c>
      <c r="BT621" s="6">
        <f t="shared" si="593"/>
        <v>0</v>
      </c>
      <c r="BU621" s="6">
        <f t="shared" si="593"/>
        <v>0</v>
      </c>
      <c r="BV621" s="6">
        <f t="shared" si="593"/>
        <v>0</v>
      </c>
      <c r="BW621" s="6">
        <f t="shared" si="593"/>
        <v>0</v>
      </c>
      <c r="BX621" s="6">
        <f t="shared" si="593"/>
        <v>0</v>
      </c>
      <c r="BY621" s="6">
        <f t="shared" si="593"/>
        <v>0</v>
      </c>
      <c r="BZ621" s="6">
        <f t="shared" si="593"/>
        <v>0</v>
      </c>
      <c r="CA621" s="6">
        <f t="shared" si="593"/>
        <v>0</v>
      </c>
      <c r="CB621" s="6">
        <f t="shared" si="593"/>
        <v>0</v>
      </c>
      <c r="CC621" s="6">
        <f t="shared" si="593"/>
        <v>0</v>
      </c>
      <c r="CD621" s="6">
        <f t="shared" si="593"/>
        <v>0</v>
      </c>
      <c r="CE621">
        <f>0</f>
        <v>0</v>
      </c>
      <c r="CF621">
        <v>13072.983</v>
      </c>
    </row>
    <row r="622" spans="1:84" x14ac:dyDescent="0.25">
      <c r="A622" s="4" t="s">
        <v>820</v>
      </c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>
        <v>768.99900000000002</v>
      </c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>
        <v>768.99900000000002</v>
      </c>
      <c r="AR622" t="s">
        <v>820</v>
      </c>
      <c r="AS622" s="6">
        <f t="shared" ref="AS622:BP622" si="594">(0)/768.999</f>
        <v>0</v>
      </c>
      <c r="AT622" s="6">
        <f t="shared" si="594"/>
        <v>0</v>
      </c>
      <c r="AU622" s="6">
        <f t="shared" si="594"/>
        <v>0</v>
      </c>
      <c r="AV622" s="6">
        <f t="shared" si="594"/>
        <v>0</v>
      </c>
      <c r="AW622" s="6">
        <f t="shared" si="594"/>
        <v>0</v>
      </c>
      <c r="AX622" s="6">
        <f t="shared" si="594"/>
        <v>0</v>
      </c>
      <c r="AY622" s="6">
        <f t="shared" si="594"/>
        <v>0</v>
      </c>
      <c r="AZ622" s="6">
        <f t="shared" si="594"/>
        <v>0</v>
      </c>
      <c r="BA622" s="6">
        <f t="shared" si="594"/>
        <v>0</v>
      </c>
      <c r="BB622" s="6">
        <f t="shared" si="594"/>
        <v>0</v>
      </c>
      <c r="BC622" s="6">
        <f t="shared" si="594"/>
        <v>0</v>
      </c>
      <c r="BD622" s="6">
        <f t="shared" si="594"/>
        <v>0</v>
      </c>
      <c r="BE622" s="6">
        <f t="shared" si="594"/>
        <v>0</v>
      </c>
      <c r="BF622" s="6">
        <f t="shared" si="594"/>
        <v>0</v>
      </c>
      <c r="BG622" s="6">
        <f t="shared" si="594"/>
        <v>0</v>
      </c>
      <c r="BH622" s="6">
        <f t="shared" si="594"/>
        <v>0</v>
      </c>
      <c r="BI622" s="6">
        <f t="shared" si="594"/>
        <v>0</v>
      </c>
      <c r="BJ622" s="6">
        <f t="shared" si="594"/>
        <v>0</v>
      </c>
      <c r="BK622" s="6">
        <f t="shared" si="594"/>
        <v>0</v>
      </c>
      <c r="BL622" s="6">
        <f t="shared" si="594"/>
        <v>0</v>
      </c>
      <c r="BM622" s="6">
        <f t="shared" si="594"/>
        <v>0</v>
      </c>
      <c r="BN622" s="6">
        <f t="shared" si="594"/>
        <v>0</v>
      </c>
      <c r="BO622" s="6">
        <f t="shared" si="594"/>
        <v>0</v>
      </c>
      <c r="BP622" s="6">
        <f t="shared" si="594"/>
        <v>0</v>
      </c>
      <c r="BQ622" s="6">
        <v>1</v>
      </c>
      <c r="BR622" s="6">
        <f t="shared" ref="BR622:CD622" si="595">(0)/768.999</f>
        <v>0</v>
      </c>
      <c r="BS622" s="6">
        <f t="shared" si="595"/>
        <v>0</v>
      </c>
      <c r="BT622" s="6">
        <f t="shared" si="595"/>
        <v>0</v>
      </c>
      <c r="BU622" s="6">
        <f t="shared" si="595"/>
        <v>0</v>
      </c>
      <c r="BV622" s="6">
        <f t="shared" si="595"/>
        <v>0</v>
      </c>
      <c r="BW622" s="6">
        <f t="shared" si="595"/>
        <v>0</v>
      </c>
      <c r="BX622" s="6">
        <f t="shared" si="595"/>
        <v>0</v>
      </c>
      <c r="BY622" s="6">
        <f t="shared" si="595"/>
        <v>0</v>
      </c>
      <c r="BZ622" s="6">
        <f t="shared" si="595"/>
        <v>0</v>
      </c>
      <c r="CA622" s="6">
        <f t="shared" si="595"/>
        <v>0</v>
      </c>
      <c r="CB622" s="6">
        <f t="shared" si="595"/>
        <v>0</v>
      </c>
      <c r="CC622" s="6">
        <f t="shared" si="595"/>
        <v>0</v>
      </c>
      <c r="CD622" s="6">
        <f t="shared" si="595"/>
        <v>0</v>
      </c>
      <c r="CE622">
        <f>0</f>
        <v>0</v>
      </c>
      <c r="CF622">
        <v>768.99900000000002</v>
      </c>
    </row>
    <row r="623" spans="1:84" x14ac:dyDescent="0.25">
      <c r="A623" s="4" t="s">
        <v>819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>
        <v>2306.9969999999998</v>
      </c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>
        <v>2306.9969999999998</v>
      </c>
      <c r="AR623" t="s">
        <v>819</v>
      </c>
      <c r="AS623" s="6">
        <f t="shared" ref="AS623:BP623" si="596">(0)/2306.997</f>
        <v>0</v>
      </c>
      <c r="AT623" s="6">
        <f t="shared" si="596"/>
        <v>0</v>
      </c>
      <c r="AU623" s="6">
        <f t="shared" si="596"/>
        <v>0</v>
      </c>
      <c r="AV623" s="6">
        <f t="shared" si="596"/>
        <v>0</v>
      </c>
      <c r="AW623" s="6">
        <f t="shared" si="596"/>
        <v>0</v>
      </c>
      <c r="AX623" s="6">
        <f t="shared" si="596"/>
        <v>0</v>
      </c>
      <c r="AY623" s="6">
        <f t="shared" si="596"/>
        <v>0</v>
      </c>
      <c r="AZ623" s="6">
        <f t="shared" si="596"/>
        <v>0</v>
      </c>
      <c r="BA623" s="6">
        <f t="shared" si="596"/>
        <v>0</v>
      </c>
      <c r="BB623" s="6">
        <f t="shared" si="596"/>
        <v>0</v>
      </c>
      <c r="BC623" s="6">
        <f t="shared" si="596"/>
        <v>0</v>
      </c>
      <c r="BD623" s="6">
        <f t="shared" si="596"/>
        <v>0</v>
      </c>
      <c r="BE623" s="6">
        <f t="shared" si="596"/>
        <v>0</v>
      </c>
      <c r="BF623" s="6">
        <f t="shared" si="596"/>
        <v>0</v>
      </c>
      <c r="BG623" s="6">
        <f t="shared" si="596"/>
        <v>0</v>
      </c>
      <c r="BH623" s="6">
        <f t="shared" si="596"/>
        <v>0</v>
      </c>
      <c r="BI623" s="6">
        <f t="shared" si="596"/>
        <v>0</v>
      </c>
      <c r="BJ623" s="6">
        <f t="shared" si="596"/>
        <v>0</v>
      </c>
      <c r="BK623" s="6">
        <f t="shared" si="596"/>
        <v>0</v>
      </c>
      <c r="BL623" s="6">
        <f t="shared" si="596"/>
        <v>0</v>
      </c>
      <c r="BM623" s="6">
        <f t="shared" si="596"/>
        <v>0</v>
      </c>
      <c r="BN623" s="6">
        <f t="shared" si="596"/>
        <v>0</v>
      </c>
      <c r="BO623" s="6">
        <f t="shared" si="596"/>
        <v>0</v>
      </c>
      <c r="BP623" s="6">
        <f t="shared" si="596"/>
        <v>0</v>
      </c>
      <c r="BQ623" s="6">
        <v>1</v>
      </c>
      <c r="BR623" s="6">
        <f t="shared" ref="BR623:CD623" si="597">(0)/2306.997</f>
        <v>0</v>
      </c>
      <c r="BS623" s="6">
        <f t="shared" si="597"/>
        <v>0</v>
      </c>
      <c r="BT623" s="6">
        <f t="shared" si="597"/>
        <v>0</v>
      </c>
      <c r="BU623" s="6">
        <f t="shared" si="597"/>
        <v>0</v>
      </c>
      <c r="BV623" s="6">
        <f t="shared" si="597"/>
        <v>0</v>
      </c>
      <c r="BW623" s="6">
        <f t="shared" si="597"/>
        <v>0</v>
      </c>
      <c r="BX623" s="6">
        <f t="shared" si="597"/>
        <v>0</v>
      </c>
      <c r="BY623" s="6">
        <f t="shared" si="597"/>
        <v>0</v>
      </c>
      <c r="BZ623" s="6">
        <f t="shared" si="597"/>
        <v>0</v>
      </c>
      <c r="CA623" s="6">
        <f t="shared" si="597"/>
        <v>0</v>
      </c>
      <c r="CB623" s="6">
        <f t="shared" si="597"/>
        <v>0</v>
      </c>
      <c r="CC623" s="6">
        <f t="shared" si="597"/>
        <v>0</v>
      </c>
      <c r="CD623" s="6">
        <f t="shared" si="597"/>
        <v>0</v>
      </c>
      <c r="CE623">
        <f>0</f>
        <v>0</v>
      </c>
      <c r="CF623">
        <v>2306.9969999999998</v>
      </c>
    </row>
    <row r="624" spans="1:84" x14ac:dyDescent="0.25">
      <c r="A624" s="4" t="s">
        <v>817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>
        <v>1537.998</v>
      </c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>
        <v>1537.998</v>
      </c>
      <c r="AR624" t="s">
        <v>817</v>
      </c>
      <c r="AS624" s="6">
        <f t="shared" ref="AS624:BP624" si="598">(0)/1537.998</f>
        <v>0</v>
      </c>
      <c r="AT624" s="6">
        <f t="shared" si="598"/>
        <v>0</v>
      </c>
      <c r="AU624" s="6">
        <f t="shared" si="598"/>
        <v>0</v>
      </c>
      <c r="AV624" s="6">
        <f t="shared" si="598"/>
        <v>0</v>
      </c>
      <c r="AW624" s="6">
        <f t="shared" si="598"/>
        <v>0</v>
      </c>
      <c r="AX624" s="6">
        <f t="shared" si="598"/>
        <v>0</v>
      </c>
      <c r="AY624" s="6">
        <f t="shared" si="598"/>
        <v>0</v>
      </c>
      <c r="AZ624" s="6">
        <f t="shared" si="598"/>
        <v>0</v>
      </c>
      <c r="BA624" s="6">
        <f t="shared" si="598"/>
        <v>0</v>
      </c>
      <c r="BB624" s="6">
        <f t="shared" si="598"/>
        <v>0</v>
      </c>
      <c r="BC624" s="6">
        <f t="shared" si="598"/>
        <v>0</v>
      </c>
      <c r="BD624" s="6">
        <f t="shared" si="598"/>
        <v>0</v>
      </c>
      <c r="BE624" s="6">
        <f t="shared" si="598"/>
        <v>0</v>
      </c>
      <c r="BF624" s="6">
        <f t="shared" si="598"/>
        <v>0</v>
      </c>
      <c r="BG624" s="6">
        <f t="shared" si="598"/>
        <v>0</v>
      </c>
      <c r="BH624" s="6">
        <f t="shared" si="598"/>
        <v>0</v>
      </c>
      <c r="BI624" s="6">
        <f t="shared" si="598"/>
        <v>0</v>
      </c>
      <c r="BJ624" s="6">
        <f t="shared" si="598"/>
        <v>0</v>
      </c>
      <c r="BK624" s="6">
        <f t="shared" si="598"/>
        <v>0</v>
      </c>
      <c r="BL624" s="6">
        <f t="shared" si="598"/>
        <v>0</v>
      </c>
      <c r="BM624" s="6">
        <f t="shared" si="598"/>
        <v>0</v>
      </c>
      <c r="BN624" s="6">
        <f t="shared" si="598"/>
        <v>0</v>
      </c>
      <c r="BO624" s="6">
        <f t="shared" si="598"/>
        <v>0</v>
      </c>
      <c r="BP624" s="6">
        <f t="shared" si="598"/>
        <v>0</v>
      </c>
      <c r="BQ624" s="6">
        <v>1</v>
      </c>
      <c r="BR624" s="6">
        <f t="shared" ref="BR624:CD624" si="599">(0)/1537.998</f>
        <v>0</v>
      </c>
      <c r="BS624" s="6">
        <f t="shared" si="599"/>
        <v>0</v>
      </c>
      <c r="BT624" s="6">
        <f t="shared" si="599"/>
        <v>0</v>
      </c>
      <c r="BU624" s="6">
        <f t="shared" si="599"/>
        <v>0</v>
      </c>
      <c r="BV624" s="6">
        <f t="shared" si="599"/>
        <v>0</v>
      </c>
      <c r="BW624" s="6">
        <f t="shared" si="599"/>
        <v>0</v>
      </c>
      <c r="BX624" s="6">
        <f t="shared" si="599"/>
        <v>0</v>
      </c>
      <c r="BY624" s="6">
        <f t="shared" si="599"/>
        <v>0</v>
      </c>
      <c r="BZ624" s="6">
        <f t="shared" si="599"/>
        <v>0</v>
      </c>
      <c r="CA624" s="6">
        <f t="shared" si="599"/>
        <v>0</v>
      </c>
      <c r="CB624" s="6">
        <f t="shared" si="599"/>
        <v>0</v>
      </c>
      <c r="CC624" s="6">
        <f t="shared" si="599"/>
        <v>0</v>
      </c>
      <c r="CD624" s="6">
        <f t="shared" si="599"/>
        <v>0</v>
      </c>
      <c r="CE624">
        <f>0</f>
        <v>0</v>
      </c>
      <c r="CF624">
        <v>1537.998</v>
      </c>
    </row>
    <row r="625" spans="1:84" x14ac:dyDescent="0.25">
      <c r="A625" s="4" t="s">
        <v>818</v>
      </c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>
        <v>4613.9939999999997</v>
      </c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>
        <v>4613.9939999999997</v>
      </c>
      <c r="AR625" t="s">
        <v>818</v>
      </c>
      <c r="AS625" s="6">
        <f t="shared" ref="AS625:BP625" si="600">(0)/4613.994</f>
        <v>0</v>
      </c>
      <c r="AT625" s="6">
        <f t="shared" si="600"/>
        <v>0</v>
      </c>
      <c r="AU625" s="6">
        <f t="shared" si="600"/>
        <v>0</v>
      </c>
      <c r="AV625" s="6">
        <f t="shared" si="600"/>
        <v>0</v>
      </c>
      <c r="AW625" s="6">
        <f t="shared" si="600"/>
        <v>0</v>
      </c>
      <c r="AX625" s="6">
        <f t="shared" si="600"/>
        <v>0</v>
      </c>
      <c r="AY625" s="6">
        <f t="shared" si="600"/>
        <v>0</v>
      </c>
      <c r="AZ625" s="6">
        <f t="shared" si="600"/>
        <v>0</v>
      </c>
      <c r="BA625" s="6">
        <f t="shared" si="600"/>
        <v>0</v>
      </c>
      <c r="BB625" s="6">
        <f t="shared" si="600"/>
        <v>0</v>
      </c>
      <c r="BC625" s="6">
        <f t="shared" si="600"/>
        <v>0</v>
      </c>
      <c r="BD625" s="6">
        <f t="shared" si="600"/>
        <v>0</v>
      </c>
      <c r="BE625" s="6">
        <f t="shared" si="600"/>
        <v>0</v>
      </c>
      <c r="BF625" s="6">
        <f t="shared" si="600"/>
        <v>0</v>
      </c>
      <c r="BG625" s="6">
        <f t="shared" si="600"/>
        <v>0</v>
      </c>
      <c r="BH625" s="6">
        <f t="shared" si="600"/>
        <v>0</v>
      </c>
      <c r="BI625" s="6">
        <f t="shared" si="600"/>
        <v>0</v>
      </c>
      <c r="BJ625" s="6">
        <f t="shared" si="600"/>
        <v>0</v>
      </c>
      <c r="BK625" s="6">
        <f t="shared" si="600"/>
        <v>0</v>
      </c>
      <c r="BL625" s="6">
        <f t="shared" si="600"/>
        <v>0</v>
      </c>
      <c r="BM625" s="6">
        <f t="shared" si="600"/>
        <v>0</v>
      </c>
      <c r="BN625" s="6">
        <f t="shared" si="600"/>
        <v>0</v>
      </c>
      <c r="BO625" s="6">
        <f t="shared" si="600"/>
        <v>0</v>
      </c>
      <c r="BP625" s="6">
        <f t="shared" si="600"/>
        <v>0</v>
      </c>
      <c r="BQ625" s="6">
        <v>1</v>
      </c>
      <c r="BR625" s="6">
        <f t="shared" ref="BR625:CD625" si="601">(0)/4613.994</f>
        <v>0</v>
      </c>
      <c r="BS625" s="6">
        <f t="shared" si="601"/>
        <v>0</v>
      </c>
      <c r="BT625" s="6">
        <f t="shared" si="601"/>
        <v>0</v>
      </c>
      <c r="BU625" s="6">
        <f t="shared" si="601"/>
        <v>0</v>
      </c>
      <c r="BV625" s="6">
        <f t="shared" si="601"/>
        <v>0</v>
      </c>
      <c r="BW625" s="6">
        <f t="shared" si="601"/>
        <v>0</v>
      </c>
      <c r="BX625" s="6">
        <f t="shared" si="601"/>
        <v>0</v>
      </c>
      <c r="BY625" s="6">
        <f t="shared" si="601"/>
        <v>0</v>
      </c>
      <c r="BZ625" s="6">
        <f t="shared" si="601"/>
        <v>0</v>
      </c>
      <c r="CA625" s="6">
        <f t="shared" si="601"/>
        <v>0</v>
      </c>
      <c r="CB625" s="6">
        <f t="shared" si="601"/>
        <v>0</v>
      </c>
      <c r="CC625" s="6">
        <f t="shared" si="601"/>
        <v>0</v>
      </c>
      <c r="CD625" s="6">
        <f t="shared" si="601"/>
        <v>0</v>
      </c>
      <c r="CE625">
        <f>0</f>
        <v>0</v>
      </c>
      <c r="CF625">
        <v>4613.9939999999997</v>
      </c>
    </row>
    <row r="626" spans="1:84" x14ac:dyDescent="0.25">
      <c r="A626" s="4" t="s">
        <v>821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>
        <v>0</v>
      </c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>
        <v>0</v>
      </c>
      <c r="AR626" t="s">
        <v>821</v>
      </c>
      <c r="AS626" s="6">
        <v>0</v>
      </c>
      <c r="AT626" s="6">
        <v>0</v>
      </c>
      <c r="AU626" s="6">
        <v>0</v>
      </c>
      <c r="AV626" s="6">
        <v>0</v>
      </c>
      <c r="AW626" s="6">
        <v>0</v>
      </c>
      <c r="AX626" s="6">
        <v>0</v>
      </c>
      <c r="AY626" s="6">
        <v>0</v>
      </c>
      <c r="AZ626" s="6"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v>0</v>
      </c>
      <c r="BN626" s="6">
        <v>0</v>
      </c>
      <c r="BO626" s="6">
        <v>0</v>
      </c>
      <c r="BP626" s="6">
        <v>0</v>
      </c>
      <c r="BQ626" s="6">
        <v>0</v>
      </c>
      <c r="BR626" s="6">
        <v>0</v>
      </c>
      <c r="BS626" s="6">
        <v>0</v>
      </c>
      <c r="BT626" s="6">
        <v>0</v>
      </c>
      <c r="BU626" s="6">
        <v>0</v>
      </c>
      <c r="BV626" s="6">
        <v>0</v>
      </c>
      <c r="BW626" s="6">
        <v>0</v>
      </c>
      <c r="BX626" s="6">
        <v>0</v>
      </c>
      <c r="BY626" s="6">
        <v>0</v>
      </c>
      <c r="BZ626" s="6">
        <v>0</v>
      </c>
      <c r="CA626" s="6">
        <v>0</v>
      </c>
      <c r="CB626" s="6">
        <v>0</v>
      </c>
      <c r="CC626" s="6">
        <v>0</v>
      </c>
      <c r="CD626" s="6">
        <v>0</v>
      </c>
      <c r="CE626">
        <f>0</f>
        <v>0</v>
      </c>
      <c r="CF626">
        <v>0</v>
      </c>
    </row>
    <row r="627" spans="1:84" x14ac:dyDescent="0.25">
      <c r="A627" s="4" t="s">
        <v>822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>
        <v>0</v>
      </c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>
        <v>0</v>
      </c>
      <c r="AR627" t="s">
        <v>822</v>
      </c>
      <c r="AS627" s="6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6"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v>0</v>
      </c>
      <c r="BN627" s="6">
        <v>0</v>
      </c>
      <c r="BO627" s="6">
        <v>0</v>
      </c>
      <c r="BP627" s="6">
        <v>0</v>
      </c>
      <c r="BQ627" s="6">
        <v>0</v>
      </c>
      <c r="BR627" s="6">
        <v>0</v>
      </c>
      <c r="BS627" s="6">
        <v>0</v>
      </c>
      <c r="BT627" s="6">
        <v>0</v>
      </c>
      <c r="BU627" s="6">
        <v>0</v>
      </c>
      <c r="BV627" s="6">
        <v>0</v>
      </c>
      <c r="BW627" s="6">
        <v>0</v>
      </c>
      <c r="BX627" s="6">
        <v>0</v>
      </c>
      <c r="BY627" s="6">
        <v>0</v>
      </c>
      <c r="BZ627" s="6">
        <v>0</v>
      </c>
      <c r="CA627" s="6">
        <v>0</v>
      </c>
      <c r="CB627" s="6">
        <v>0</v>
      </c>
      <c r="CC627" s="6">
        <v>0</v>
      </c>
      <c r="CD627" s="6">
        <v>0</v>
      </c>
      <c r="CE627">
        <f>0</f>
        <v>0</v>
      </c>
      <c r="CF627">
        <v>0</v>
      </c>
    </row>
    <row r="628" spans="1:84" x14ac:dyDescent="0.25">
      <c r="A628" s="4" t="s">
        <v>827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>
        <v>2306.9969999999998</v>
      </c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>
        <v>2306.9969999999998</v>
      </c>
      <c r="AR628" t="s">
        <v>827</v>
      </c>
      <c r="AS628" s="6">
        <f t="shared" ref="AS628:BP628" si="602">(0)/2306.997</f>
        <v>0</v>
      </c>
      <c r="AT628" s="6">
        <f t="shared" si="602"/>
        <v>0</v>
      </c>
      <c r="AU628" s="6">
        <f t="shared" si="602"/>
        <v>0</v>
      </c>
      <c r="AV628" s="6">
        <f t="shared" si="602"/>
        <v>0</v>
      </c>
      <c r="AW628" s="6">
        <f t="shared" si="602"/>
        <v>0</v>
      </c>
      <c r="AX628" s="6">
        <f t="shared" si="602"/>
        <v>0</v>
      </c>
      <c r="AY628" s="6">
        <f t="shared" si="602"/>
        <v>0</v>
      </c>
      <c r="AZ628" s="6">
        <f t="shared" si="602"/>
        <v>0</v>
      </c>
      <c r="BA628" s="6">
        <f t="shared" si="602"/>
        <v>0</v>
      </c>
      <c r="BB628" s="6">
        <f t="shared" si="602"/>
        <v>0</v>
      </c>
      <c r="BC628" s="6">
        <f t="shared" si="602"/>
        <v>0</v>
      </c>
      <c r="BD628" s="6">
        <f t="shared" si="602"/>
        <v>0</v>
      </c>
      <c r="BE628" s="6">
        <f t="shared" si="602"/>
        <v>0</v>
      </c>
      <c r="BF628" s="6">
        <f t="shared" si="602"/>
        <v>0</v>
      </c>
      <c r="BG628" s="6">
        <f t="shared" si="602"/>
        <v>0</v>
      </c>
      <c r="BH628" s="6">
        <f t="shared" si="602"/>
        <v>0</v>
      </c>
      <c r="BI628" s="6">
        <f t="shared" si="602"/>
        <v>0</v>
      </c>
      <c r="BJ628" s="6">
        <f t="shared" si="602"/>
        <v>0</v>
      </c>
      <c r="BK628" s="6">
        <f t="shared" si="602"/>
        <v>0</v>
      </c>
      <c r="BL628" s="6">
        <f t="shared" si="602"/>
        <v>0</v>
      </c>
      <c r="BM628" s="6">
        <f t="shared" si="602"/>
        <v>0</v>
      </c>
      <c r="BN628" s="6">
        <f t="shared" si="602"/>
        <v>0</v>
      </c>
      <c r="BO628" s="6">
        <f t="shared" si="602"/>
        <v>0</v>
      </c>
      <c r="BP628" s="6">
        <f t="shared" si="602"/>
        <v>0</v>
      </c>
      <c r="BQ628" s="6">
        <v>1</v>
      </c>
      <c r="BR628" s="6">
        <f t="shared" ref="BR628:CD628" si="603">(0)/2306.997</f>
        <v>0</v>
      </c>
      <c r="BS628" s="6">
        <f t="shared" si="603"/>
        <v>0</v>
      </c>
      <c r="BT628" s="6">
        <f t="shared" si="603"/>
        <v>0</v>
      </c>
      <c r="BU628" s="6">
        <f t="shared" si="603"/>
        <v>0</v>
      </c>
      <c r="BV628" s="6">
        <f t="shared" si="603"/>
        <v>0</v>
      </c>
      <c r="BW628" s="6">
        <f t="shared" si="603"/>
        <v>0</v>
      </c>
      <c r="BX628" s="6">
        <f t="shared" si="603"/>
        <v>0</v>
      </c>
      <c r="BY628" s="6">
        <f t="shared" si="603"/>
        <v>0</v>
      </c>
      <c r="BZ628" s="6">
        <f t="shared" si="603"/>
        <v>0</v>
      </c>
      <c r="CA628" s="6">
        <f t="shared" si="603"/>
        <v>0</v>
      </c>
      <c r="CB628" s="6">
        <f t="shared" si="603"/>
        <v>0</v>
      </c>
      <c r="CC628" s="6">
        <f t="shared" si="603"/>
        <v>0</v>
      </c>
      <c r="CD628" s="6">
        <f t="shared" si="603"/>
        <v>0</v>
      </c>
      <c r="CE628">
        <f>0</f>
        <v>0</v>
      </c>
      <c r="CF628">
        <v>2306.9969999999998</v>
      </c>
    </row>
    <row r="629" spans="1:84" x14ac:dyDescent="0.25">
      <c r="A629" s="4" t="s">
        <v>826</v>
      </c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>
        <v>1537.998</v>
      </c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>
        <v>1537.998</v>
      </c>
      <c r="AR629" t="s">
        <v>826</v>
      </c>
      <c r="AS629" s="6">
        <f t="shared" ref="AS629:BB631" si="604">(0)/1537.998</f>
        <v>0</v>
      </c>
      <c r="AT629" s="6">
        <f t="shared" si="604"/>
        <v>0</v>
      </c>
      <c r="AU629" s="6">
        <f t="shared" si="604"/>
        <v>0</v>
      </c>
      <c r="AV629" s="6">
        <f t="shared" si="604"/>
        <v>0</v>
      </c>
      <c r="AW629" s="6">
        <f t="shared" si="604"/>
        <v>0</v>
      </c>
      <c r="AX629" s="6">
        <f t="shared" si="604"/>
        <v>0</v>
      </c>
      <c r="AY629" s="6">
        <f t="shared" si="604"/>
        <v>0</v>
      </c>
      <c r="AZ629" s="6">
        <f t="shared" si="604"/>
        <v>0</v>
      </c>
      <c r="BA629" s="6">
        <f t="shared" si="604"/>
        <v>0</v>
      </c>
      <c r="BB629" s="6">
        <f t="shared" si="604"/>
        <v>0</v>
      </c>
      <c r="BC629" s="6">
        <f t="shared" ref="BC629:BP631" si="605">(0)/1537.998</f>
        <v>0</v>
      </c>
      <c r="BD629" s="6">
        <f t="shared" si="605"/>
        <v>0</v>
      </c>
      <c r="BE629" s="6">
        <f t="shared" si="605"/>
        <v>0</v>
      </c>
      <c r="BF629" s="6">
        <f t="shared" si="605"/>
        <v>0</v>
      </c>
      <c r="BG629" s="6">
        <f t="shared" si="605"/>
        <v>0</v>
      </c>
      <c r="BH629" s="6">
        <f t="shared" si="605"/>
        <v>0</v>
      </c>
      <c r="BI629" s="6">
        <f t="shared" si="605"/>
        <v>0</v>
      </c>
      <c r="BJ629" s="6">
        <f t="shared" si="605"/>
        <v>0</v>
      </c>
      <c r="BK629" s="6">
        <f t="shared" si="605"/>
        <v>0</v>
      </c>
      <c r="BL629" s="6">
        <f t="shared" si="605"/>
        <v>0</v>
      </c>
      <c r="BM629" s="6">
        <f t="shared" si="605"/>
        <v>0</v>
      </c>
      <c r="BN629" s="6">
        <f t="shared" si="605"/>
        <v>0</v>
      </c>
      <c r="BO629" s="6">
        <f t="shared" si="605"/>
        <v>0</v>
      </c>
      <c r="BP629" s="6">
        <f t="shared" si="605"/>
        <v>0</v>
      </c>
      <c r="BQ629" s="6">
        <v>1</v>
      </c>
      <c r="BR629" s="6">
        <f t="shared" ref="BR629:CD631" si="606">(0)/1537.998</f>
        <v>0</v>
      </c>
      <c r="BS629" s="6">
        <f t="shared" si="606"/>
        <v>0</v>
      </c>
      <c r="BT629" s="6">
        <f t="shared" si="606"/>
        <v>0</v>
      </c>
      <c r="BU629" s="6">
        <f t="shared" si="606"/>
        <v>0</v>
      </c>
      <c r="BV629" s="6">
        <f t="shared" si="606"/>
        <v>0</v>
      </c>
      <c r="BW629" s="6">
        <f t="shared" si="606"/>
        <v>0</v>
      </c>
      <c r="BX629" s="6">
        <f t="shared" si="606"/>
        <v>0</v>
      </c>
      <c r="BY629" s="6">
        <f t="shared" si="606"/>
        <v>0</v>
      </c>
      <c r="BZ629" s="6">
        <f t="shared" si="606"/>
        <v>0</v>
      </c>
      <c r="CA629" s="6">
        <f t="shared" si="606"/>
        <v>0</v>
      </c>
      <c r="CB629" s="6">
        <f t="shared" si="606"/>
        <v>0</v>
      </c>
      <c r="CC629" s="6">
        <f t="shared" si="606"/>
        <v>0</v>
      </c>
      <c r="CD629" s="6">
        <f t="shared" si="606"/>
        <v>0</v>
      </c>
      <c r="CE629">
        <f>0</f>
        <v>0</v>
      </c>
      <c r="CF629">
        <v>1537.998</v>
      </c>
    </row>
    <row r="630" spans="1:84" x14ac:dyDescent="0.25">
      <c r="A630" s="4" t="s">
        <v>823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>
        <v>1537.998</v>
      </c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>
        <v>1537.998</v>
      </c>
      <c r="AR630" t="s">
        <v>823</v>
      </c>
      <c r="AS630" s="6">
        <f t="shared" si="604"/>
        <v>0</v>
      </c>
      <c r="AT630" s="6">
        <f t="shared" si="604"/>
        <v>0</v>
      </c>
      <c r="AU630" s="6">
        <f t="shared" si="604"/>
        <v>0</v>
      </c>
      <c r="AV630" s="6">
        <f t="shared" si="604"/>
        <v>0</v>
      </c>
      <c r="AW630" s="6">
        <f t="shared" si="604"/>
        <v>0</v>
      </c>
      <c r="AX630" s="6">
        <f t="shared" si="604"/>
        <v>0</v>
      </c>
      <c r="AY630" s="6">
        <f t="shared" si="604"/>
        <v>0</v>
      </c>
      <c r="AZ630" s="6">
        <f t="shared" si="604"/>
        <v>0</v>
      </c>
      <c r="BA630" s="6">
        <f t="shared" si="604"/>
        <v>0</v>
      </c>
      <c r="BB630" s="6">
        <f t="shared" si="604"/>
        <v>0</v>
      </c>
      <c r="BC630" s="6">
        <f t="shared" si="605"/>
        <v>0</v>
      </c>
      <c r="BD630" s="6">
        <f t="shared" si="605"/>
        <v>0</v>
      </c>
      <c r="BE630" s="6">
        <f t="shared" si="605"/>
        <v>0</v>
      </c>
      <c r="BF630" s="6">
        <f t="shared" si="605"/>
        <v>0</v>
      </c>
      <c r="BG630" s="6">
        <f t="shared" si="605"/>
        <v>0</v>
      </c>
      <c r="BH630" s="6">
        <f t="shared" si="605"/>
        <v>0</v>
      </c>
      <c r="BI630" s="6">
        <f t="shared" si="605"/>
        <v>0</v>
      </c>
      <c r="BJ630" s="6">
        <f t="shared" si="605"/>
        <v>0</v>
      </c>
      <c r="BK630" s="6">
        <f t="shared" si="605"/>
        <v>0</v>
      </c>
      <c r="BL630" s="6">
        <f t="shared" si="605"/>
        <v>0</v>
      </c>
      <c r="BM630" s="6">
        <f t="shared" si="605"/>
        <v>0</v>
      </c>
      <c r="BN630" s="6">
        <f t="shared" si="605"/>
        <v>0</v>
      </c>
      <c r="BO630" s="6">
        <f t="shared" si="605"/>
        <v>0</v>
      </c>
      <c r="BP630" s="6">
        <f t="shared" si="605"/>
        <v>0</v>
      </c>
      <c r="BQ630" s="6">
        <v>1</v>
      </c>
      <c r="BR630" s="6">
        <f t="shared" si="606"/>
        <v>0</v>
      </c>
      <c r="BS630" s="6">
        <f t="shared" si="606"/>
        <v>0</v>
      </c>
      <c r="BT630" s="6">
        <f t="shared" si="606"/>
        <v>0</v>
      </c>
      <c r="BU630" s="6">
        <f t="shared" si="606"/>
        <v>0</v>
      </c>
      <c r="BV630" s="6">
        <f t="shared" si="606"/>
        <v>0</v>
      </c>
      <c r="BW630" s="6">
        <f t="shared" si="606"/>
        <v>0</v>
      </c>
      <c r="BX630" s="6">
        <f t="shared" si="606"/>
        <v>0</v>
      </c>
      <c r="BY630" s="6">
        <f t="shared" si="606"/>
        <v>0</v>
      </c>
      <c r="BZ630" s="6">
        <f t="shared" si="606"/>
        <v>0</v>
      </c>
      <c r="CA630" s="6">
        <f t="shared" si="606"/>
        <v>0</v>
      </c>
      <c r="CB630" s="6">
        <f t="shared" si="606"/>
        <v>0</v>
      </c>
      <c r="CC630" s="6">
        <f t="shared" si="606"/>
        <v>0</v>
      </c>
      <c r="CD630" s="6">
        <f t="shared" si="606"/>
        <v>0</v>
      </c>
      <c r="CE630">
        <f>0</f>
        <v>0</v>
      </c>
      <c r="CF630">
        <v>1537.998</v>
      </c>
    </row>
    <row r="631" spans="1:84" x14ac:dyDescent="0.25">
      <c r="A631" s="4" t="s">
        <v>824</v>
      </c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>
        <v>1537.998</v>
      </c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>
        <v>1537.998</v>
      </c>
      <c r="AR631" t="s">
        <v>824</v>
      </c>
      <c r="AS631" s="6">
        <f t="shared" si="604"/>
        <v>0</v>
      </c>
      <c r="AT631" s="6">
        <f t="shared" si="604"/>
        <v>0</v>
      </c>
      <c r="AU631" s="6">
        <f t="shared" si="604"/>
        <v>0</v>
      </c>
      <c r="AV631" s="6">
        <f t="shared" si="604"/>
        <v>0</v>
      </c>
      <c r="AW631" s="6">
        <f t="shared" si="604"/>
        <v>0</v>
      </c>
      <c r="AX631" s="6">
        <f t="shared" si="604"/>
        <v>0</v>
      </c>
      <c r="AY631" s="6">
        <f t="shared" si="604"/>
        <v>0</v>
      </c>
      <c r="AZ631" s="6">
        <f t="shared" si="604"/>
        <v>0</v>
      </c>
      <c r="BA631" s="6">
        <f t="shared" si="604"/>
        <v>0</v>
      </c>
      <c r="BB631" s="6">
        <f t="shared" si="604"/>
        <v>0</v>
      </c>
      <c r="BC631" s="6">
        <f t="shared" si="605"/>
        <v>0</v>
      </c>
      <c r="BD631" s="6">
        <f t="shared" si="605"/>
        <v>0</v>
      </c>
      <c r="BE631" s="6">
        <f t="shared" si="605"/>
        <v>0</v>
      </c>
      <c r="BF631" s="6">
        <f t="shared" si="605"/>
        <v>0</v>
      </c>
      <c r="BG631" s="6">
        <f t="shared" si="605"/>
        <v>0</v>
      </c>
      <c r="BH631" s="6">
        <f t="shared" si="605"/>
        <v>0</v>
      </c>
      <c r="BI631" s="6">
        <f t="shared" si="605"/>
        <v>0</v>
      </c>
      <c r="BJ631" s="6">
        <f t="shared" si="605"/>
        <v>0</v>
      </c>
      <c r="BK631" s="6">
        <f t="shared" si="605"/>
        <v>0</v>
      </c>
      <c r="BL631" s="6">
        <f t="shared" si="605"/>
        <v>0</v>
      </c>
      <c r="BM631" s="6">
        <f t="shared" si="605"/>
        <v>0</v>
      </c>
      <c r="BN631" s="6">
        <f t="shared" si="605"/>
        <v>0</v>
      </c>
      <c r="BO631" s="6">
        <f t="shared" si="605"/>
        <v>0</v>
      </c>
      <c r="BP631" s="6">
        <f t="shared" si="605"/>
        <v>0</v>
      </c>
      <c r="BQ631" s="6">
        <v>1</v>
      </c>
      <c r="BR631" s="6">
        <f t="shared" si="606"/>
        <v>0</v>
      </c>
      <c r="BS631" s="6">
        <f t="shared" si="606"/>
        <v>0</v>
      </c>
      <c r="BT631" s="6">
        <f t="shared" si="606"/>
        <v>0</v>
      </c>
      <c r="BU631" s="6">
        <f t="shared" si="606"/>
        <v>0</v>
      </c>
      <c r="BV631" s="6">
        <f t="shared" si="606"/>
        <v>0</v>
      </c>
      <c r="BW631" s="6">
        <f t="shared" si="606"/>
        <v>0</v>
      </c>
      <c r="BX631" s="6">
        <f t="shared" si="606"/>
        <v>0</v>
      </c>
      <c r="BY631" s="6">
        <f t="shared" si="606"/>
        <v>0</v>
      </c>
      <c r="BZ631" s="6">
        <f t="shared" si="606"/>
        <v>0</v>
      </c>
      <c r="CA631" s="6">
        <f t="shared" si="606"/>
        <v>0</v>
      </c>
      <c r="CB631" s="6">
        <f t="shared" si="606"/>
        <v>0</v>
      </c>
      <c r="CC631" s="6">
        <f t="shared" si="606"/>
        <v>0</v>
      </c>
      <c r="CD631" s="6">
        <f t="shared" si="606"/>
        <v>0</v>
      </c>
      <c r="CE631">
        <f>0</f>
        <v>0</v>
      </c>
      <c r="CF631">
        <v>1537.998</v>
      </c>
    </row>
    <row r="632" spans="1:84" x14ac:dyDescent="0.25">
      <c r="A632" s="4" t="s">
        <v>825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>
        <v>768.99900000000002</v>
      </c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>
        <v>768.99900000000002</v>
      </c>
      <c r="AR632" t="s">
        <v>825</v>
      </c>
      <c r="AS632" s="6">
        <f t="shared" ref="AS632:BP632" si="607">(0)/768.999</f>
        <v>0</v>
      </c>
      <c r="AT632" s="6">
        <f t="shared" si="607"/>
        <v>0</v>
      </c>
      <c r="AU632" s="6">
        <f t="shared" si="607"/>
        <v>0</v>
      </c>
      <c r="AV632" s="6">
        <f t="shared" si="607"/>
        <v>0</v>
      </c>
      <c r="AW632" s="6">
        <f t="shared" si="607"/>
        <v>0</v>
      </c>
      <c r="AX632" s="6">
        <f t="shared" si="607"/>
        <v>0</v>
      </c>
      <c r="AY632" s="6">
        <f t="shared" si="607"/>
        <v>0</v>
      </c>
      <c r="AZ632" s="6">
        <f t="shared" si="607"/>
        <v>0</v>
      </c>
      <c r="BA632" s="6">
        <f t="shared" si="607"/>
        <v>0</v>
      </c>
      <c r="BB632" s="6">
        <f t="shared" si="607"/>
        <v>0</v>
      </c>
      <c r="BC632" s="6">
        <f t="shared" si="607"/>
        <v>0</v>
      </c>
      <c r="BD632" s="6">
        <f t="shared" si="607"/>
        <v>0</v>
      </c>
      <c r="BE632" s="6">
        <f t="shared" si="607"/>
        <v>0</v>
      </c>
      <c r="BF632" s="6">
        <f t="shared" si="607"/>
        <v>0</v>
      </c>
      <c r="BG632" s="6">
        <f t="shared" si="607"/>
        <v>0</v>
      </c>
      <c r="BH632" s="6">
        <f t="shared" si="607"/>
        <v>0</v>
      </c>
      <c r="BI632" s="6">
        <f t="shared" si="607"/>
        <v>0</v>
      </c>
      <c r="BJ632" s="6">
        <f t="shared" si="607"/>
        <v>0</v>
      </c>
      <c r="BK632" s="6">
        <f t="shared" si="607"/>
        <v>0</v>
      </c>
      <c r="BL632" s="6">
        <f t="shared" si="607"/>
        <v>0</v>
      </c>
      <c r="BM632" s="6">
        <f t="shared" si="607"/>
        <v>0</v>
      </c>
      <c r="BN632" s="6">
        <f t="shared" si="607"/>
        <v>0</v>
      </c>
      <c r="BO632" s="6">
        <f t="shared" si="607"/>
        <v>0</v>
      </c>
      <c r="BP632" s="6">
        <f t="shared" si="607"/>
        <v>0</v>
      </c>
      <c r="BQ632" s="6">
        <v>1</v>
      </c>
      <c r="BR632" s="6">
        <f t="shared" ref="BR632:CD632" si="608">(0)/768.999</f>
        <v>0</v>
      </c>
      <c r="BS632" s="6">
        <f t="shared" si="608"/>
        <v>0</v>
      </c>
      <c r="BT632" s="6">
        <f t="shared" si="608"/>
        <v>0</v>
      </c>
      <c r="BU632" s="6">
        <f t="shared" si="608"/>
        <v>0</v>
      </c>
      <c r="BV632" s="6">
        <f t="shared" si="608"/>
        <v>0</v>
      </c>
      <c r="BW632" s="6">
        <f t="shared" si="608"/>
        <v>0</v>
      </c>
      <c r="BX632" s="6">
        <f t="shared" si="608"/>
        <v>0</v>
      </c>
      <c r="BY632" s="6">
        <f t="shared" si="608"/>
        <v>0</v>
      </c>
      <c r="BZ632" s="6">
        <f t="shared" si="608"/>
        <v>0</v>
      </c>
      <c r="CA632" s="6">
        <f t="shared" si="608"/>
        <v>0</v>
      </c>
      <c r="CB632" s="6">
        <f t="shared" si="608"/>
        <v>0</v>
      </c>
      <c r="CC632" s="6">
        <f t="shared" si="608"/>
        <v>0</v>
      </c>
      <c r="CD632" s="6">
        <f t="shared" si="608"/>
        <v>0</v>
      </c>
      <c r="CE632">
        <f>0</f>
        <v>0</v>
      </c>
      <c r="CF632">
        <v>768.99900000000002</v>
      </c>
    </row>
    <row r="633" spans="1:84" x14ac:dyDescent="0.25">
      <c r="A633" s="4" t="s">
        <v>829</v>
      </c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>
        <v>7689.99</v>
      </c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>
        <v>7689.99</v>
      </c>
      <c r="AR633" t="s">
        <v>829</v>
      </c>
      <c r="AS633" s="6">
        <f t="shared" ref="AS633:BP633" si="609">(0)/7689.99</f>
        <v>0</v>
      </c>
      <c r="AT633" s="6">
        <f t="shared" si="609"/>
        <v>0</v>
      </c>
      <c r="AU633" s="6">
        <f t="shared" si="609"/>
        <v>0</v>
      </c>
      <c r="AV633" s="6">
        <f t="shared" si="609"/>
        <v>0</v>
      </c>
      <c r="AW633" s="6">
        <f t="shared" si="609"/>
        <v>0</v>
      </c>
      <c r="AX633" s="6">
        <f t="shared" si="609"/>
        <v>0</v>
      </c>
      <c r="AY633" s="6">
        <f t="shared" si="609"/>
        <v>0</v>
      </c>
      <c r="AZ633" s="6">
        <f t="shared" si="609"/>
        <v>0</v>
      </c>
      <c r="BA633" s="6">
        <f t="shared" si="609"/>
        <v>0</v>
      </c>
      <c r="BB633" s="6">
        <f t="shared" si="609"/>
        <v>0</v>
      </c>
      <c r="BC633" s="6">
        <f t="shared" si="609"/>
        <v>0</v>
      </c>
      <c r="BD633" s="6">
        <f t="shared" si="609"/>
        <v>0</v>
      </c>
      <c r="BE633" s="6">
        <f t="shared" si="609"/>
        <v>0</v>
      </c>
      <c r="BF633" s="6">
        <f t="shared" si="609"/>
        <v>0</v>
      </c>
      <c r="BG633" s="6">
        <f t="shared" si="609"/>
        <v>0</v>
      </c>
      <c r="BH633" s="6">
        <f t="shared" si="609"/>
        <v>0</v>
      </c>
      <c r="BI633" s="6">
        <f t="shared" si="609"/>
        <v>0</v>
      </c>
      <c r="BJ633" s="6">
        <f t="shared" si="609"/>
        <v>0</v>
      </c>
      <c r="BK633" s="6">
        <f t="shared" si="609"/>
        <v>0</v>
      </c>
      <c r="BL633" s="6">
        <f t="shared" si="609"/>
        <v>0</v>
      </c>
      <c r="BM633" s="6">
        <f t="shared" si="609"/>
        <v>0</v>
      </c>
      <c r="BN633" s="6">
        <f t="shared" si="609"/>
        <v>0</v>
      </c>
      <c r="BO633" s="6">
        <f t="shared" si="609"/>
        <v>0</v>
      </c>
      <c r="BP633" s="6">
        <f t="shared" si="609"/>
        <v>0</v>
      </c>
      <c r="BQ633" s="6">
        <v>1</v>
      </c>
      <c r="BR633" s="6">
        <f t="shared" ref="BR633:CD633" si="610">(0)/7689.99</f>
        <v>0</v>
      </c>
      <c r="BS633" s="6">
        <f t="shared" si="610"/>
        <v>0</v>
      </c>
      <c r="BT633" s="6">
        <f t="shared" si="610"/>
        <v>0</v>
      </c>
      <c r="BU633" s="6">
        <f t="shared" si="610"/>
        <v>0</v>
      </c>
      <c r="BV633" s="6">
        <f t="shared" si="610"/>
        <v>0</v>
      </c>
      <c r="BW633" s="6">
        <f t="shared" si="610"/>
        <v>0</v>
      </c>
      <c r="BX633" s="6">
        <f t="shared" si="610"/>
        <v>0</v>
      </c>
      <c r="BY633" s="6">
        <f t="shared" si="610"/>
        <v>0</v>
      </c>
      <c r="BZ633" s="6">
        <f t="shared" si="610"/>
        <v>0</v>
      </c>
      <c r="CA633" s="6">
        <f t="shared" si="610"/>
        <v>0</v>
      </c>
      <c r="CB633" s="6">
        <f t="shared" si="610"/>
        <v>0</v>
      </c>
      <c r="CC633" s="6">
        <f t="shared" si="610"/>
        <v>0</v>
      </c>
      <c r="CD633" s="6">
        <f t="shared" si="610"/>
        <v>0</v>
      </c>
      <c r="CE633">
        <f>0</f>
        <v>0</v>
      </c>
      <c r="CF633">
        <v>7689.99</v>
      </c>
    </row>
    <row r="634" spans="1:84" x14ac:dyDescent="0.25">
      <c r="A634" s="4" t="s">
        <v>828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>
        <v>0</v>
      </c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>
        <v>0</v>
      </c>
      <c r="AR634" t="s">
        <v>828</v>
      </c>
      <c r="AS634" s="6">
        <v>0</v>
      </c>
      <c r="AT634" s="6">
        <v>0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6"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v>0</v>
      </c>
      <c r="BN634" s="6">
        <v>0</v>
      </c>
      <c r="BO634" s="6">
        <v>0</v>
      </c>
      <c r="BP634" s="6">
        <v>0</v>
      </c>
      <c r="BQ634" s="6">
        <v>0</v>
      </c>
      <c r="BR634" s="6">
        <v>0</v>
      </c>
      <c r="BS634" s="6">
        <v>0</v>
      </c>
      <c r="BT634" s="6">
        <v>0</v>
      </c>
      <c r="BU634" s="6">
        <v>0</v>
      </c>
      <c r="BV634" s="6">
        <v>0</v>
      </c>
      <c r="BW634" s="6">
        <v>0</v>
      </c>
      <c r="BX634" s="6">
        <v>0</v>
      </c>
      <c r="BY634" s="6">
        <v>0</v>
      </c>
      <c r="BZ634" s="6">
        <v>0</v>
      </c>
      <c r="CA634" s="6">
        <v>0</v>
      </c>
      <c r="CB634" s="6">
        <v>0</v>
      </c>
      <c r="CC634" s="6">
        <v>0</v>
      </c>
      <c r="CD634" s="6">
        <v>0</v>
      </c>
      <c r="CE634">
        <f>0</f>
        <v>0</v>
      </c>
      <c r="CF634">
        <v>0</v>
      </c>
    </row>
    <row r="635" spans="1:84" x14ac:dyDescent="0.25">
      <c r="A635" s="4" t="s">
        <v>831</v>
      </c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>
        <v>0</v>
      </c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>
        <v>0</v>
      </c>
      <c r="AR635" t="s">
        <v>831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v>0</v>
      </c>
      <c r="BN635" s="6">
        <v>0</v>
      </c>
      <c r="BO635" s="6">
        <v>0</v>
      </c>
      <c r="BP635" s="6">
        <v>0</v>
      </c>
      <c r="BQ635" s="6">
        <v>0</v>
      </c>
      <c r="BR635" s="6">
        <v>0</v>
      </c>
      <c r="BS635" s="6">
        <v>0</v>
      </c>
      <c r="BT635" s="6">
        <v>0</v>
      </c>
      <c r="BU635" s="6">
        <v>0</v>
      </c>
      <c r="BV635" s="6">
        <v>0</v>
      </c>
      <c r="BW635" s="6">
        <v>0</v>
      </c>
      <c r="BX635" s="6">
        <v>0</v>
      </c>
      <c r="BY635" s="6">
        <v>0</v>
      </c>
      <c r="BZ635" s="6">
        <v>0</v>
      </c>
      <c r="CA635" s="6">
        <v>0</v>
      </c>
      <c r="CB635" s="6">
        <v>0</v>
      </c>
      <c r="CC635" s="6">
        <v>0</v>
      </c>
      <c r="CD635" s="6">
        <v>0</v>
      </c>
      <c r="CE635">
        <f>0</f>
        <v>0</v>
      </c>
      <c r="CF635">
        <v>0</v>
      </c>
    </row>
    <row r="636" spans="1:84" x14ac:dyDescent="0.25">
      <c r="A636" s="4" t="s">
        <v>830</v>
      </c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>
        <v>1537.998</v>
      </c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>
        <v>1537.998</v>
      </c>
      <c r="AR636" t="s">
        <v>830</v>
      </c>
      <c r="AS636" s="6">
        <f t="shared" ref="AS636:BP636" si="611">(0)/1537.998</f>
        <v>0</v>
      </c>
      <c r="AT636" s="6">
        <f t="shared" si="611"/>
        <v>0</v>
      </c>
      <c r="AU636" s="6">
        <f t="shared" si="611"/>
        <v>0</v>
      </c>
      <c r="AV636" s="6">
        <f t="shared" si="611"/>
        <v>0</v>
      </c>
      <c r="AW636" s="6">
        <f t="shared" si="611"/>
        <v>0</v>
      </c>
      <c r="AX636" s="6">
        <f t="shared" si="611"/>
        <v>0</v>
      </c>
      <c r="AY636" s="6">
        <f t="shared" si="611"/>
        <v>0</v>
      </c>
      <c r="AZ636" s="6">
        <f t="shared" si="611"/>
        <v>0</v>
      </c>
      <c r="BA636" s="6">
        <f t="shared" si="611"/>
        <v>0</v>
      </c>
      <c r="BB636" s="6">
        <f t="shared" si="611"/>
        <v>0</v>
      </c>
      <c r="BC636" s="6">
        <f t="shared" si="611"/>
        <v>0</v>
      </c>
      <c r="BD636" s="6">
        <f t="shared" si="611"/>
        <v>0</v>
      </c>
      <c r="BE636" s="6">
        <f t="shared" si="611"/>
        <v>0</v>
      </c>
      <c r="BF636" s="6">
        <f t="shared" si="611"/>
        <v>0</v>
      </c>
      <c r="BG636" s="6">
        <f t="shared" si="611"/>
        <v>0</v>
      </c>
      <c r="BH636" s="6">
        <f t="shared" si="611"/>
        <v>0</v>
      </c>
      <c r="BI636" s="6">
        <f t="shared" si="611"/>
        <v>0</v>
      </c>
      <c r="BJ636" s="6">
        <f t="shared" si="611"/>
        <v>0</v>
      </c>
      <c r="BK636" s="6">
        <f t="shared" si="611"/>
        <v>0</v>
      </c>
      <c r="BL636" s="6">
        <f t="shared" si="611"/>
        <v>0</v>
      </c>
      <c r="BM636" s="6">
        <f t="shared" si="611"/>
        <v>0</v>
      </c>
      <c r="BN636" s="6">
        <f t="shared" si="611"/>
        <v>0</v>
      </c>
      <c r="BO636" s="6">
        <f t="shared" si="611"/>
        <v>0</v>
      </c>
      <c r="BP636" s="6">
        <f t="shared" si="611"/>
        <v>0</v>
      </c>
      <c r="BQ636" s="6">
        <v>1</v>
      </c>
      <c r="BR636" s="6">
        <f t="shared" ref="BR636:CD636" si="612">(0)/1537.998</f>
        <v>0</v>
      </c>
      <c r="BS636" s="6">
        <f t="shared" si="612"/>
        <v>0</v>
      </c>
      <c r="BT636" s="6">
        <f t="shared" si="612"/>
        <v>0</v>
      </c>
      <c r="BU636" s="6">
        <f t="shared" si="612"/>
        <v>0</v>
      </c>
      <c r="BV636" s="6">
        <f t="shared" si="612"/>
        <v>0</v>
      </c>
      <c r="BW636" s="6">
        <f t="shared" si="612"/>
        <v>0</v>
      </c>
      <c r="BX636" s="6">
        <f t="shared" si="612"/>
        <v>0</v>
      </c>
      <c r="BY636" s="6">
        <f t="shared" si="612"/>
        <v>0</v>
      </c>
      <c r="BZ636" s="6">
        <f t="shared" si="612"/>
        <v>0</v>
      </c>
      <c r="CA636" s="6">
        <f t="shared" si="612"/>
        <v>0</v>
      </c>
      <c r="CB636" s="6">
        <f t="shared" si="612"/>
        <v>0</v>
      </c>
      <c r="CC636" s="6">
        <f t="shared" si="612"/>
        <v>0</v>
      </c>
      <c r="CD636" s="6">
        <f t="shared" si="612"/>
        <v>0</v>
      </c>
      <c r="CE636">
        <f>0</f>
        <v>0</v>
      </c>
      <c r="CF636">
        <v>1537.998</v>
      </c>
    </row>
    <row r="637" spans="1:84" x14ac:dyDescent="0.25">
      <c r="A637" s="4" t="s">
        <v>832</v>
      </c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>
        <v>3075.9960000000001</v>
      </c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>
        <v>3075.9960000000001</v>
      </c>
      <c r="AR637" t="s">
        <v>832</v>
      </c>
      <c r="AS637" s="6">
        <f t="shared" ref="AS637:BP637" si="613">(0)/3075.996</f>
        <v>0</v>
      </c>
      <c r="AT637" s="6">
        <f t="shared" si="613"/>
        <v>0</v>
      </c>
      <c r="AU637" s="6">
        <f t="shared" si="613"/>
        <v>0</v>
      </c>
      <c r="AV637" s="6">
        <f t="shared" si="613"/>
        <v>0</v>
      </c>
      <c r="AW637" s="6">
        <f t="shared" si="613"/>
        <v>0</v>
      </c>
      <c r="AX637" s="6">
        <f t="shared" si="613"/>
        <v>0</v>
      </c>
      <c r="AY637" s="6">
        <f t="shared" si="613"/>
        <v>0</v>
      </c>
      <c r="AZ637" s="6">
        <f t="shared" si="613"/>
        <v>0</v>
      </c>
      <c r="BA637" s="6">
        <f t="shared" si="613"/>
        <v>0</v>
      </c>
      <c r="BB637" s="6">
        <f t="shared" si="613"/>
        <v>0</v>
      </c>
      <c r="BC637" s="6">
        <f t="shared" si="613"/>
        <v>0</v>
      </c>
      <c r="BD637" s="6">
        <f t="shared" si="613"/>
        <v>0</v>
      </c>
      <c r="BE637" s="6">
        <f t="shared" si="613"/>
        <v>0</v>
      </c>
      <c r="BF637" s="6">
        <f t="shared" si="613"/>
        <v>0</v>
      </c>
      <c r="BG637" s="6">
        <f t="shared" si="613"/>
        <v>0</v>
      </c>
      <c r="BH637" s="6">
        <f t="shared" si="613"/>
        <v>0</v>
      </c>
      <c r="BI637" s="6">
        <f t="shared" si="613"/>
        <v>0</v>
      </c>
      <c r="BJ637" s="6">
        <f t="shared" si="613"/>
        <v>0</v>
      </c>
      <c r="BK637" s="6">
        <f t="shared" si="613"/>
        <v>0</v>
      </c>
      <c r="BL637" s="6">
        <f t="shared" si="613"/>
        <v>0</v>
      </c>
      <c r="BM637" s="6">
        <f t="shared" si="613"/>
        <v>0</v>
      </c>
      <c r="BN637" s="6">
        <f t="shared" si="613"/>
        <v>0</v>
      </c>
      <c r="BO637" s="6">
        <f t="shared" si="613"/>
        <v>0</v>
      </c>
      <c r="BP637" s="6">
        <f t="shared" si="613"/>
        <v>0</v>
      </c>
      <c r="BQ637" s="6">
        <v>1</v>
      </c>
      <c r="BR637" s="6">
        <f t="shared" ref="BR637:CD637" si="614">(0)/3075.996</f>
        <v>0</v>
      </c>
      <c r="BS637" s="6">
        <f t="shared" si="614"/>
        <v>0</v>
      </c>
      <c r="BT637" s="6">
        <f t="shared" si="614"/>
        <v>0</v>
      </c>
      <c r="BU637" s="6">
        <f t="shared" si="614"/>
        <v>0</v>
      </c>
      <c r="BV637" s="6">
        <f t="shared" si="614"/>
        <v>0</v>
      </c>
      <c r="BW637" s="6">
        <f t="shared" si="614"/>
        <v>0</v>
      </c>
      <c r="BX637" s="6">
        <f t="shared" si="614"/>
        <v>0</v>
      </c>
      <c r="BY637" s="6">
        <f t="shared" si="614"/>
        <v>0</v>
      </c>
      <c r="BZ637" s="6">
        <f t="shared" si="614"/>
        <v>0</v>
      </c>
      <c r="CA637" s="6">
        <f t="shared" si="614"/>
        <v>0</v>
      </c>
      <c r="CB637" s="6">
        <f t="shared" si="614"/>
        <v>0</v>
      </c>
      <c r="CC637" s="6">
        <f t="shared" si="614"/>
        <v>0</v>
      </c>
      <c r="CD637" s="6">
        <f t="shared" si="614"/>
        <v>0</v>
      </c>
      <c r="CE637">
        <f>0</f>
        <v>0</v>
      </c>
      <c r="CF637">
        <v>3075.9960000000001</v>
      </c>
    </row>
    <row r="638" spans="1:84" x14ac:dyDescent="0.25">
      <c r="A638" s="4" t="s">
        <v>833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>
        <v>0</v>
      </c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>
        <v>0</v>
      </c>
      <c r="AR638" t="s">
        <v>833</v>
      </c>
      <c r="AS638" s="6">
        <v>0</v>
      </c>
      <c r="AT638" s="6">
        <v>0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6"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v>0</v>
      </c>
      <c r="BN638" s="6">
        <v>0</v>
      </c>
      <c r="BO638" s="6">
        <v>0</v>
      </c>
      <c r="BP638" s="6">
        <v>0</v>
      </c>
      <c r="BQ638" s="6">
        <v>0</v>
      </c>
      <c r="BR638" s="6">
        <v>0</v>
      </c>
      <c r="BS638" s="6">
        <v>0</v>
      </c>
      <c r="BT638" s="6">
        <v>0</v>
      </c>
      <c r="BU638" s="6">
        <v>0</v>
      </c>
      <c r="BV638" s="6">
        <v>0</v>
      </c>
      <c r="BW638" s="6">
        <v>0</v>
      </c>
      <c r="BX638" s="6">
        <v>0</v>
      </c>
      <c r="BY638" s="6">
        <v>0</v>
      </c>
      <c r="BZ638" s="6">
        <v>0</v>
      </c>
      <c r="CA638" s="6">
        <v>0</v>
      </c>
      <c r="CB638" s="6">
        <v>0</v>
      </c>
      <c r="CC638" s="6">
        <v>0</v>
      </c>
      <c r="CD638" s="6">
        <v>0</v>
      </c>
      <c r="CE638">
        <f>0</f>
        <v>0</v>
      </c>
      <c r="CF638">
        <v>0</v>
      </c>
    </row>
    <row r="639" spans="1:84" x14ac:dyDescent="0.25">
      <c r="A639" s="4" t="s">
        <v>836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>
        <v>1537.998</v>
      </c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>
        <v>1537.998</v>
      </c>
      <c r="AR639" t="s">
        <v>836</v>
      </c>
      <c r="AS639" s="6">
        <f t="shared" ref="AS639:BP639" si="615">(0)/1537.998</f>
        <v>0</v>
      </c>
      <c r="AT639" s="6">
        <f t="shared" si="615"/>
        <v>0</v>
      </c>
      <c r="AU639" s="6">
        <f t="shared" si="615"/>
        <v>0</v>
      </c>
      <c r="AV639" s="6">
        <f t="shared" si="615"/>
        <v>0</v>
      </c>
      <c r="AW639" s="6">
        <f t="shared" si="615"/>
        <v>0</v>
      </c>
      <c r="AX639" s="6">
        <f t="shared" si="615"/>
        <v>0</v>
      </c>
      <c r="AY639" s="6">
        <f t="shared" si="615"/>
        <v>0</v>
      </c>
      <c r="AZ639" s="6">
        <f t="shared" si="615"/>
        <v>0</v>
      </c>
      <c r="BA639" s="6">
        <f t="shared" si="615"/>
        <v>0</v>
      </c>
      <c r="BB639" s="6">
        <f t="shared" si="615"/>
        <v>0</v>
      </c>
      <c r="BC639" s="6">
        <f t="shared" si="615"/>
        <v>0</v>
      </c>
      <c r="BD639" s="6">
        <f t="shared" si="615"/>
        <v>0</v>
      </c>
      <c r="BE639" s="6">
        <f t="shared" si="615"/>
        <v>0</v>
      </c>
      <c r="BF639" s="6">
        <f t="shared" si="615"/>
        <v>0</v>
      </c>
      <c r="BG639" s="6">
        <f t="shared" si="615"/>
        <v>0</v>
      </c>
      <c r="BH639" s="6">
        <f t="shared" si="615"/>
        <v>0</v>
      </c>
      <c r="BI639" s="6">
        <f t="shared" si="615"/>
        <v>0</v>
      </c>
      <c r="BJ639" s="6">
        <f t="shared" si="615"/>
        <v>0</v>
      </c>
      <c r="BK639" s="6">
        <f t="shared" si="615"/>
        <v>0</v>
      </c>
      <c r="BL639" s="6">
        <f t="shared" si="615"/>
        <v>0</v>
      </c>
      <c r="BM639" s="6">
        <f t="shared" si="615"/>
        <v>0</v>
      </c>
      <c r="BN639" s="6">
        <f t="shared" si="615"/>
        <v>0</v>
      </c>
      <c r="BO639" s="6">
        <f t="shared" si="615"/>
        <v>0</v>
      </c>
      <c r="BP639" s="6">
        <f t="shared" si="615"/>
        <v>0</v>
      </c>
      <c r="BQ639" s="6">
        <v>1</v>
      </c>
      <c r="BR639" s="6">
        <f t="shared" ref="BR639:CD639" si="616">(0)/1537.998</f>
        <v>0</v>
      </c>
      <c r="BS639" s="6">
        <f t="shared" si="616"/>
        <v>0</v>
      </c>
      <c r="BT639" s="6">
        <f t="shared" si="616"/>
        <v>0</v>
      </c>
      <c r="BU639" s="6">
        <f t="shared" si="616"/>
        <v>0</v>
      </c>
      <c r="BV639" s="6">
        <f t="shared" si="616"/>
        <v>0</v>
      </c>
      <c r="BW639" s="6">
        <f t="shared" si="616"/>
        <v>0</v>
      </c>
      <c r="BX639" s="6">
        <f t="shared" si="616"/>
        <v>0</v>
      </c>
      <c r="BY639" s="6">
        <f t="shared" si="616"/>
        <v>0</v>
      </c>
      <c r="BZ639" s="6">
        <f t="shared" si="616"/>
        <v>0</v>
      </c>
      <c r="CA639" s="6">
        <f t="shared" si="616"/>
        <v>0</v>
      </c>
      <c r="CB639" s="6">
        <f t="shared" si="616"/>
        <v>0</v>
      </c>
      <c r="CC639" s="6">
        <f t="shared" si="616"/>
        <v>0</v>
      </c>
      <c r="CD639" s="6">
        <f t="shared" si="616"/>
        <v>0</v>
      </c>
      <c r="CE639">
        <f>0</f>
        <v>0</v>
      </c>
      <c r="CF639">
        <v>1537.998</v>
      </c>
    </row>
    <row r="640" spans="1:84" x14ac:dyDescent="0.25">
      <c r="A640" s="4" t="s">
        <v>835</v>
      </c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>
        <v>0</v>
      </c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>
        <v>0</v>
      </c>
      <c r="AR640" t="s">
        <v>835</v>
      </c>
      <c r="AS640" s="6">
        <v>0</v>
      </c>
      <c r="AT640" s="6">
        <v>0</v>
      </c>
      <c r="AU640" s="6">
        <v>0</v>
      </c>
      <c r="AV640" s="6">
        <v>0</v>
      </c>
      <c r="AW640" s="6">
        <v>0</v>
      </c>
      <c r="AX640" s="6">
        <v>0</v>
      </c>
      <c r="AY640" s="6">
        <v>0</v>
      </c>
      <c r="AZ640" s="6"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v>0</v>
      </c>
      <c r="BN640" s="6">
        <v>0</v>
      </c>
      <c r="BO640" s="6">
        <v>0</v>
      </c>
      <c r="BP640" s="6">
        <v>0</v>
      </c>
      <c r="BQ640" s="6">
        <v>0</v>
      </c>
      <c r="BR640" s="6">
        <v>0</v>
      </c>
      <c r="BS640" s="6">
        <v>0</v>
      </c>
      <c r="BT640" s="6">
        <v>0</v>
      </c>
      <c r="BU640" s="6">
        <v>0</v>
      </c>
      <c r="BV640" s="6">
        <v>0</v>
      </c>
      <c r="BW640" s="6">
        <v>0</v>
      </c>
      <c r="BX640" s="6">
        <v>0</v>
      </c>
      <c r="BY640" s="6">
        <v>0</v>
      </c>
      <c r="BZ640" s="6">
        <v>0</v>
      </c>
      <c r="CA640" s="6">
        <v>0</v>
      </c>
      <c r="CB640" s="6">
        <v>0</v>
      </c>
      <c r="CC640" s="6">
        <v>0</v>
      </c>
      <c r="CD640" s="6">
        <v>0</v>
      </c>
      <c r="CE640">
        <f>0</f>
        <v>0</v>
      </c>
      <c r="CF640">
        <v>0</v>
      </c>
    </row>
    <row r="641" spans="1:84" x14ac:dyDescent="0.25">
      <c r="A641" s="4" t="s">
        <v>838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>
        <v>9996.9869999999992</v>
      </c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>
        <v>9996.9869999999992</v>
      </c>
      <c r="AR641" t="s">
        <v>838</v>
      </c>
      <c r="AS641" s="6">
        <f t="shared" ref="AS641:BP641" si="617">(0)/9996.987</f>
        <v>0</v>
      </c>
      <c r="AT641" s="6">
        <f t="shared" si="617"/>
        <v>0</v>
      </c>
      <c r="AU641" s="6">
        <f t="shared" si="617"/>
        <v>0</v>
      </c>
      <c r="AV641" s="6">
        <f t="shared" si="617"/>
        <v>0</v>
      </c>
      <c r="AW641" s="6">
        <f t="shared" si="617"/>
        <v>0</v>
      </c>
      <c r="AX641" s="6">
        <f t="shared" si="617"/>
        <v>0</v>
      </c>
      <c r="AY641" s="6">
        <f t="shared" si="617"/>
        <v>0</v>
      </c>
      <c r="AZ641" s="6">
        <f t="shared" si="617"/>
        <v>0</v>
      </c>
      <c r="BA641" s="6">
        <f t="shared" si="617"/>
        <v>0</v>
      </c>
      <c r="BB641" s="6">
        <f t="shared" si="617"/>
        <v>0</v>
      </c>
      <c r="BC641" s="6">
        <f t="shared" si="617"/>
        <v>0</v>
      </c>
      <c r="BD641" s="6">
        <f t="shared" si="617"/>
        <v>0</v>
      </c>
      <c r="BE641" s="6">
        <f t="shared" si="617"/>
        <v>0</v>
      </c>
      <c r="BF641" s="6">
        <f t="shared" si="617"/>
        <v>0</v>
      </c>
      <c r="BG641" s="6">
        <f t="shared" si="617"/>
        <v>0</v>
      </c>
      <c r="BH641" s="6">
        <f t="shared" si="617"/>
        <v>0</v>
      </c>
      <c r="BI641" s="6">
        <f t="shared" si="617"/>
        <v>0</v>
      </c>
      <c r="BJ641" s="6">
        <f t="shared" si="617"/>
        <v>0</v>
      </c>
      <c r="BK641" s="6">
        <f t="shared" si="617"/>
        <v>0</v>
      </c>
      <c r="BL641" s="6">
        <f t="shared" si="617"/>
        <v>0</v>
      </c>
      <c r="BM641" s="6">
        <f t="shared" si="617"/>
        <v>0</v>
      </c>
      <c r="BN641" s="6">
        <f t="shared" si="617"/>
        <v>0</v>
      </c>
      <c r="BO641" s="6">
        <f t="shared" si="617"/>
        <v>0</v>
      </c>
      <c r="BP641" s="6">
        <f t="shared" si="617"/>
        <v>0</v>
      </c>
      <c r="BQ641" s="6">
        <v>1</v>
      </c>
      <c r="BR641" s="6">
        <f t="shared" ref="BR641:CD641" si="618">(0)/9996.987</f>
        <v>0</v>
      </c>
      <c r="BS641" s="6">
        <f t="shared" si="618"/>
        <v>0</v>
      </c>
      <c r="BT641" s="6">
        <f t="shared" si="618"/>
        <v>0</v>
      </c>
      <c r="BU641" s="6">
        <f t="shared" si="618"/>
        <v>0</v>
      </c>
      <c r="BV641" s="6">
        <f t="shared" si="618"/>
        <v>0</v>
      </c>
      <c r="BW641" s="6">
        <f t="shared" si="618"/>
        <v>0</v>
      </c>
      <c r="BX641" s="6">
        <f t="shared" si="618"/>
        <v>0</v>
      </c>
      <c r="BY641" s="6">
        <f t="shared" si="618"/>
        <v>0</v>
      </c>
      <c r="BZ641" s="6">
        <f t="shared" si="618"/>
        <v>0</v>
      </c>
      <c r="CA641" s="6">
        <f t="shared" si="618"/>
        <v>0</v>
      </c>
      <c r="CB641" s="6">
        <f t="shared" si="618"/>
        <v>0</v>
      </c>
      <c r="CC641" s="6">
        <f t="shared" si="618"/>
        <v>0</v>
      </c>
      <c r="CD641" s="6">
        <f t="shared" si="618"/>
        <v>0</v>
      </c>
      <c r="CE641">
        <f>0</f>
        <v>0</v>
      </c>
      <c r="CF641">
        <v>9996.9869999999992</v>
      </c>
    </row>
    <row r="642" spans="1:84" x14ac:dyDescent="0.25">
      <c r="A642" s="4" t="s">
        <v>837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>
        <v>768.99900000000002</v>
      </c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>
        <v>768.99900000000002</v>
      </c>
      <c r="AR642" t="s">
        <v>837</v>
      </c>
      <c r="AS642" s="6">
        <f t="shared" ref="AS642:BP642" si="619">(0)/768.999</f>
        <v>0</v>
      </c>
      <c r="AT642" s="6">
        <f t="shared" si="619"/>
        <v>0</v>
      </c>
      <c r="AU642" s="6">
        <f t="shared" si="619"/>
        <v>0</v>
      </c>
      <c r="AV642" s="6">
        <f t="shared" si="619"/>
        <v>0</v>
      </c>
      <c r="AW642" s="6">
        <f t="shared" si="619"/>
        <v>0</v>
      </c>
      <c r="AX642" s="6">
        <f t="shared" si="619"/>
        <v>0</v>
      </c>
      <c r="AY642" s="6">
        <f t="shared" si="619"/>
        <v>0</v>
      </c>
      <c r="AZ642" s="6">
        <f t="shared" si="619"/>
        <v>0</v>
      </c>
      <c r="BA642" s="6">
        <f t="shared" si="619"/>
        <v>0</v>
      </c>
      <c r="BB642" s="6">
        <f t="shared" si="619"/>
        <v>0</v>
      </c>
      <c r="BC642" s="6">
        <f t="shared" si="619"/>
        <v>0</v>
      </c>
      <c r="BD642" s="6">
        <f t="shared" si="619"/>
        <v>0</v>
      </c>
      <c r="BE642" s="6">
        <f t="shared" si="619"/>
        <v>0</v>
      </c>
      <c r="BF642" s="6">
        <f t="shared" si="619"/>
        <v>0</v>
      </c>
      <c r="BG642" s="6">
        <f t="shared" si="619"/>
        <v>0</v>
      </c>
      <c r="BH642" s="6">
        <f t="shared" si="619"/>
        <v>0</v>
      </c>
      <c r="BI642" s="6">
        <f t="shared" si="619"/>
        <v>0</v>
      </c>
      <c r="BJ642" s="6">
        <f t="shared" si="619"/>
        <v>0</v>
      </c>
      <c r="BK642" s="6">
        <f t="shared" si="619"/>
        <v>0</v>
      </c>
      <c r="BL642" s="6">
        <f t="shared" si="619"/>
        <v>0</v>
      </c>
      <c r="BM642" s="6">
        <f t="shared" si="619"/>
        <v>0</v>
      </c>
      <c r="BN642" s="6">
        <f t="shared" si="619"/>
        <v>0</v>
      </c>
      <c r="BO642" s="6">
        <f t="shared" si="619"/>
        <v>0</v>
      </c>
      <c r="BP642" s="6">
        <f t="shared" si="619"/>
        <v>0</v>
      </c>
      <c r="BQ642" s="6">
        <v>1</v>
      </c>
      <c r="BR642" s="6">
        <f t="shared" ref="BR642:CD642" si="620">(0)/768.999</f>
        <v>0</v>
      </c>
      <c r="BS642" s="6">
        <f t="shared" si="620"/>
        <v>0</v>
      </c>
      <c r="BT642" s="6">
        <f t="shared" si="620"/>
        <v>0</v>
      </c>
      <c r="BU642" s="6">
        <f t="shared" si="620"/>
        <v>0</v>
      </c>
      <c r="BV642" s="6">
        <f t="shared" si="620"/>
        <v>0</v>
      </c>
      <c r="BW642" s="6">
        <f t="shared" si="620"/>
        <v>0</v>
      </c>
      <c r="BX642" s="6">
        <f t="shared" si="620"/>
        <v>0</v>
      </c>
      <c r="BY642" s="6">
        <f t="shared" si="620"/>
        <v>0</v>
      </c>
      <c r="BZ642" s="6">
        <f t="shared" si="620"/>
        <v>0</v>
      </c>
      <c r="CA642" s="6">
        <f t="shared" si="620"/>
        <v>0</v>
      </c>
      <c r="CB642" s="6">
        <f t="shared" si="620"/>
        <v>0</v>
      </c>
      <c r="CC642" s="6">
        <f t="shared" si="620"/>
        <v>0</v>
      </c>
      <c r="CD642" s="6">
        <f t="shared" si="620"/>
        <v>0</v>
      </c>
      <c r="CE642">
        <f>0</f>
        <v>0</v>
      </c>
      <c r="CF642">
        <v>768.99900000000002</v>
      </c>
    </row>
    <row r="643" spans="1:84" x14ac:dyDescent="0.25">
      <c r="A643" s="4" t="s">
        <v>841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>
        <v>2306.9969999999998</v>
      </c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>
        <v>2306.9969999999998</v>
      </c>
      <c r="AR643" t="s">
        <v>841</v>
      </c>
      <c r="AS643" s="6">
        <f t="shared" ref="AS643:BP643" si="621">(0)/2306.997</f>
        <v>0</v>
      </c>
      <c r="AT643" s="6">
        <f t="shared" si="621"/>
        <v>0</v>
      </c>
      <c r="AU643" s="6">
        <f t="shared" si="621"/>
        <v>0</v>
      </c>
      <c r="AV643" s="6">
        <f t="shared" si="621"/>
        <v>0</v>
      </c>
      <c r="AW643" s="6">
        <f t="shared" si="621"/>
        <v>0</v>
      </c>
      <c r="AX643" s="6">
        <f t="shared" si="621"/>
        <v>0</v>
      </c>
      <c r="AY643" s="6">
        <f t="shared" si="621"/>
        <v>0</v>
      </c>
      <c r="AZ643" s="6">
        <f t="shared" si="621"/>
        <v>0</v>
      </c>
      <c r="BA643" s="6">
        <f t="shared" si="621"/>
        <v>0</v>
      </c>
      <c r="BB643" s="6">
        <f t="shared" si="621"/>
        <v>0</v>
      </c>
      <c r="BC643" s="6">
        <f t="shared" si="621"/>
        <v>0</v>
      </c>
      <c r="BD643" s="6">
        <f t="shared" si="621"/>
        <v>0</v>
      </c>
      <c r="BE643" s="6">
        <f t="shared" si="621"/>
        <v>0</v>
      </c>
      <c r="BF643" s="6">
        <f t="shared" si="621"/>
        <v>0</v>
      </c>
      <c r="BG643" s="6">
        <f t="shared" si="621"/>
        <v>0</v>
      </c>
      <c r="BH643" s="6">
        <f t="shared" si="621"/>
        <v>0</v>
      </c>
      <c r="BI643" s="6">
        <f t="shared" si="621"/>
        <v>0</v>
      </c>
      <c r="BJ643" s="6">
        <f t="shared" si="621"/>
        <v>0</v>
      </c>
      <c r="BK643" s="6">
        <f t="shared" si="621"/>
        <v>0</v>
      </c>
      <c r="BL643" s="6">
        <f t="shared" si="621"/>
        <v>0</v>
      </c>
      <c r="BM643" s="6">
        <f t="shared" si="621"/>
        <v>0</v>
      </c>
      <c r="BN643" s="6">
        <f t="shared" si="621"/>
        <v>0</v>
      </c>
      <c r="BO643" s="6">
        <f t="shared" si="621"/>
        <v>0</v>
      </c>
      <c r="BP643" s="6">
        <f t="shared" si="621"/>
        <v>0</v>
      </c>
      <c r="BQ643" s="6">
        <v>1</v>
      </c>
      <c r="BR643" s="6">
        <f t="shared" ref="BR643:CD643" si="622">(0)/2306.997</f>
        <v>0</v>
      </c>
      <c r="BS643" s="6">
        <f t="shared" si="622"/>
        <v>0</v>
      </c>
      <c r="BT643" s="6">
        <f t="shared" si="622"/>
        <v>0</v>
      </c>
      <c r="BU643" s="6">
        <f t="shared" si="622"/>
        <v>0</v>
      </c>
      <c r="BV643" s="6">
        <f t="shared" si="622"/>
        <v>0</v>
      </c>
      <c r="BW643" s="6">
        <f t="shared" si="622"/>
        <v>0</v>
      </c>
      <c r="BX643" s="6">
        <f t="shared" si="622"/>
        <v>0</v>
      </c>
      <c r="BY643" s="6">
        <f t="shared" si="622"/>
        <v>0</v>
      </c>
      <c r="BZ643" s="6">
        <f t="shared" si="622"/>
        <v>0</v>
      </c>
      <c r="CA643" s="6">
        <f t="shared" si="622"/>
        <v>0</v>
      </c>
      <c r="CB643" s="6">
        <f t="shared" si="622"/>
        <v>0</v>
      </c>
      <c r="CC643" s="6">
        <f t="shared" si="622"/>
        <v>0</v>
      </c>
      <c r="CD643" s="6">
        <f t="shared" si="622"/>
        <v>0</v>
      </c>
      <c r="CE643">
        <f>0</f>
        <v>0</v>
      </c>
      <c r="CF643">
        <v>2306.9969999999998</v>
      </c>
    </row>
    <row r="644" spans="1:84" x14ac:dyDescent="0.25">
      <c r="A644" s="4" t="s">
        <v>839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>
        <v>0</v>
      </c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>
        <v>0</v>
      </c>
      <c r="AR644" t="s">
        <v>839</v>
      </c>
      <c r="AS644" s="6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0</v>
      </c>
      <c r="AY644" s="6">
        <v>0</v>
      </c>
      <c r="AZ644" s="6"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v>0</v>
      </c>
      <c r="BN644" s="6">
        <v>0</v>
      </c>
      <c r="BO644" s="6">
        <v>0</v>
      </c>
      <c r="BP644" s="6">
        <v>0</v>
      </c>
      <c r="BQ644" s="6">
        <v>0</v>
      </c>
      <c r="BR644" s="6">
        <v>0</v>
      </c>
      <c r="BS644" s="6">
        <v>0</v>
      </c>
      <c r="BT644" s="6">
        <v>0</v>
      </c>
      <c r="BU644" s="6">
        <v>0</v>
      </c>
      <c r="BV644" s="6">
        <v>0</v>
      </c>
      <c r="BW644" s="6">
        <v>0</v>
      </c>
      <c r="BX644" s="6">
        <v>0</v>
      </c>
      <c r="BY644" s="6">
        <v>0</v>
      </c>
      <c r="BZ644" s="6">
        <v>0</v>
      </c>
      <c r="CA644" s="6">
        <v>0</v>
      </c>
      <c r="CB644" s="6">
        <v>0</v>
      </c>
      <c r="CC644" s="6">
        <v>0</v>
      </c>
      <c r="CD644" s="6">
        <v>0</v>
      </c>
      <c r="CE644">
        <f>0</f>
        <v>0</v>
      </c>
      <c r="CF644">
        <v>0</v>
      </c>
    </row>
    <row r="645" spans="1:84" x14ac:dyDescent="0.25">
      <c r="A645" s="4" t="s">
        <v>840</v>
      </c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>
        <v>768.99900000000002</v>
      </c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>
        <v>768.99900000000002</v>
      </c>
      <c r="AR645" t="s">
        <v>840</v>
      </c>
      <c r="AS645" s="6">
        <f t="shared" ref="AS645:BB647" si="623">(0)/768.999</f>
        <v>0</v>
      </c>
      <c r="AT645" s="6">
        <f t="shared" si="623"/>
        <v>0</v>
      </c>
      <c r="AU645" s="6">
        <f t="shared" si="623"/>
        <v>0</v>
      </c>
      <c r="AV645" s="6">
        <f t="shared" si="623"/>
        <v>0</v>
      </c>
      <c r="AW645" s="6">
        <f t="shared" si="623"/>
        <v>0</v>
      </c>
      <c r="AX645" s="6">
        <f t="shared" si="623"/>
        <v>0</v>
      </c>
      <c r="AY645" s="6">
        <f t="shared" si="623"/>
        <v>0</v>
      </c>
      <c r="AZ645" s="6">
        <f t="shared" si="623"/>
        <v>0</v>
      </c>
      <c r="BA645" s="6">
        <f t="shared" si="623"/>
        <v>0</v>
      </c>
      <c r="BB645" s="6">
        <f t="shared" si="623"/>
        <v>0</v>
      </c>
      <c r="BC645" s="6">
        <f t="shared" ref="BC645:BP647" si="624">(0)/768.999</f>
        <v>0</v>
      </c>
      <c r="BD645" s="6">
        <f t="shared" si="624"/>
        <v>0</v>
      </c>
      <c r="BE645" s="6">
        <f t="shared" si="624"/>
        <v>0</v>
      </c>
      <c r="BF645" s="6">
        <f t="shared" si="624"/>
        <v>0</v>
      </c>
      <c r="BG645" s="6">
        <f t="shared" si="624"/>
        <v>0</v>
      </c>
      <c r="BH645" s="6">
        <f t="shared" si="624"/>
        <v>0</v>
      </c>
      <c r="BI645" s="6">
        <f t="shared" si="624"/>
        <v>0</v>
      </c>
      <c r="BJ645" s="6">
        <f t="shared" si="624"/>
        <v>0</v>
      </c>
      <c r="BK645" s="6">
        <f t="shared" si="624"/>
        <v>0</v>
      </c>
      <c r="BL645" s="6">
        <f t="shared" si="624"/>
        <v>0</v>
      </c>
      <c r="BM645" s="6">
        <f t="shared" si="624"/>
        <v>0</v>
      </c>
      <c r="BN645" s="6">
        <f t="shared" si="624"/>
        <v>0</v>
      </c>
      <c r="BO645" s="6">
        <f t="shared" si="624"/>
        <v>0</v>
      </c>
      <c r="BP645" s="6">
        <f t="shared" si="624"/>
        <v>0</v>
      </c>
      <c r="BQ645" s="6">
        <v>1</v>
      </c>
      <c r="BR645" s="6">
        <f t="shared" ref="BR645:CD647" si="625">(0)/768.999</f>
        <v>0</v>
      </c>
      <c r="BS645" s="6">
        <f t="shared" si="625"/>
        <v>0</v>
      </c>
      <c r="BT645" s="6">
        <f t="shared" si="625"/>
        <v>0</v>
      </c>
      <c r="BU645" s="6">
        <f t="shared" si="625"/>
        <v>0</v>
      </c>
      <c r="BV645" s="6">
        <f t="shared" si="625"/>
        <v>0</v>
      </c>
      <c r="BW645" s="6">
        <f t="shared" si="625"/>
        <v>0</v>
      </c>
      <c r="BX645" s="6">
        <f t="shared" si="625"/>
        <v>0</v>
      </c>
      <c r="BY645" s="6">
        <f t="shared" si="625"/>
        <v>0</v>
      </c>
      <c r="BZ645" s="6">
        <f t="shared" si="625"/>
        <v>0</v>
      </c>
      <c r="CA645" s="6">
        <f t="shared" si="625"/>
        <v>0</v>
      </c>
      <c r="CB645" s="6">
        <f t="shared" si="625"/>
        <v>0</v>
      </c>
      <c r="CC645" s="6">
        <f t="shared" si="625"/>
        <v>0</v>
      </c>
      <c r="CD645" s="6">
        <f t="shared" si="625"/>
        <v>0</v>
      </c>
      <c r="CE645">
        <f>0</f>
        <v>0</v>
      </c>
      <c r="CF645">
        <v>768.99900000000002</v>
      </c>
    </row>
    <row r="646" spans="1:84" x14ac:dyDescent="0.25">
      <c r="A646" s="4" t="s">
        <v>845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>
        <v>768.99900000000002</v>
      </c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>
        <v>768.99900000000002</v>
      </c>
      <c r="AR646" t="s">
        <v>845</v>
      </c>
      <c r="AS646" s="6">
        <f t="shared" si="623"/>
        <v>0</v>
      </c>
      <c r="AT646" s="6">
        <f t="shared" si="623"/>
        <v>0</v>
      </c>
      <c r="AU646" s="6">
        <f t="shared" si="623"/>
        <v>0</v>
      </c>
      <c r="AV646" s="6">
        <f t="shared" si="623"/>
        <v>0</v>
      </c>
      <c r="AW646" s="6">
        <f t="shared" si="623"/>
        <v>0</v>
      </c>
      <c r="AX646" s="6">
        <f t="shared" si="623"/>
        <v>0</v>
      </c>
      <c r="AY646" s="6">
        <f t="shared" si="623"/>
        <v>0</v>
      </c>
      <c r="AZ646" s="6">
        <f t="shared" si="623"/>
        <v>0</v>
      </c>
      <c r="BA646" s="6">
        <f t="shared" si="623"/>
        <v>0</v>
      </c>
      <c r="BB646" s="6">
        <f t="shared" si="623"/>
        <v>0</v>
      </c>
      <c r="BC646" s="6">
        <f t="shared" si="624"/>
        <v>0</v>
      </c>
      <c r="BD646" s="6">
        <f t="shared" si="624"/>
        <v>0</v>
      </c>
      <c r="BE646" s="6">
        <f t="shared" si="624"/>
        <v>0</v>
      </c>
      <c r="BF646" s="6">
        <f t="shared" si="624"/>
        <v>0</v>
      </c>
      <c r="BG646" s="6">
        <f t="shared" si="624"/>
        <v>0</v>
      </c>
      <c r="BH646" s="6">
        <f t="shared" si="624"/>
        <v>0</v>
      </c>
      <c r="BI646" s="6">
        <f t="shared" si="624"/>
        <v>0</v>
      </c>
      <c r="BJ646" s="6">
        <f t="shared" si="624"/>
        <v>0</v>
      </c>
      <c r="BK646" s="6">
        <f t="shared" si="624"/>
        <v>0</v>
      </c>
      <c r="BL646" s="6">
        <f t="shared" si="624"/>
        <v>0</v>
      </c>
      <c r="BM646" s="6">
        <f t="shared" si="624"/>
        <v>0</v>
      </c>
      <c r="BN646" s="6">
        <f t="shared" si="624"/>
        <v>0</v>
      </c>
      <c r="BO646" s="6">
        <f t="shared" si="624"/>
        <v>0</v>
      </c>
      <c r="BP646" s="6">
        <f t="shared" si="624"/>
        <v>0</v>
      </c>
      <c r="BQ646" s="6">
        <v>1</v>
      </c>
      <c r="BR646" s="6">
        <f t="shared" si="625"/>
        <v>0</v>
      </c>
      <c r="BS646" s="6">
        <f t="shared" si="625"/>
        <v>0</v>
      </c>
      <c r="BT646" s="6">
        <f t="shared" si="625"/>
        <v>0</v>
      </c>
      <c r="BU646" s="6">
        <f t="shared" si="625"/>
        <v>0</v>
      </c>
      <c r="BV646" s="6">
        <f t="shared" si="625"/>
        <v>0</v>
      </c>
      <c r="BW646" s="6">
        <f t="shared" si="625"/>
        <v>0</v>
      </c>
      <c r="BX646" s="6">
        <f t="shared" si="625"/>
        <v>0</v>
      </c>
      <c r="BY646" s="6">
        <f t="shared" si="625"/>
        <v>0</v>
      </c>
      <c r="BZ646" s="6">
        <f t="shared" si="625"/>
        <v>0</v>
      </c>
      <c r="CA646" s="6">
        <f t="shared" si="625"/>
        <v>0</v>
      </c>
      <c r="CB646" s="6">
        <f t="shared" si="625"/>
        <v>0</v>
      </c>
      <c r="CC646" s="6">
        <f t="shared" si="625"/>
        <v>0</v>
      </c>
      <c r="CD646" s="6">
        <f t="shared" si="625"/>
        <v>0</v>
      </c>
      <c r="CE646">
        <f>0</f>
        <v>0</v>
      </c>
      <c r="CF646">
        <v>768.99900000000002</v>
      </c>
    </row>
    <row r="647" spans="1:84" x14ac:dyDescent="0.25">
      <c r="A647" s="4" t="s">
        <v>843</v>
      </c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>
        <v>768.99900000000002</v>
      </c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>
        <v>768.99900000000002</v>
      </c>
      <c r="AR647" t="s">
        <v>843</v>
      </c>
      <c r="AS647" s="6">
        <f t="shared" si="623"/>
        <v>0</v>
      </c>
      <c r="AT647" s="6">
        <f t="shared" si="623"/>
        <v>0</v>
      </c>
      <c r="AU647" s="6">
        <f t="shared" si="623"/>
        <v>0</v>
      </c>
      <c r="AV647" s="6">
        <f t="shared" si="623"/>
        <v>0</v>
      </c>
      <c r="AW647" s="6">
        <f t="shared" si="623"/>
        <v>0</v>
      </c>
      <c r="AX647" s="6">
        <f t="shared" si="623"/>
        <v>0</v>
      </c>
      <c r="AY647" s="6">
        <f t="shared" si="623"/>
        <v>0</v>
      </c>
      <c r="AZ647" s="6">
        <f t="shared" si="623"/>
        <v>0</v>
      </c>
      <c r="BA647" s="6">
        <f t="shared" si="623"/>
        <v>0</v>
      </c>
      <c r="BB647" s="6">
        <f t="shared" si="623"/>
        <v>0</v>
      </c>
      <c r="BC647" s="6">
        <f t="shared" si="624"/>
        <v>0</v>
      </c>
      <c r="BD647" s="6">
        <f t="shared" si="624"/>
        <v>0</v>
      </c>
      <c r="BE647" s="6">
        <f t="shared" si="624"/>
        <v>0</v>
      </c>
      <c r="BF647" s="6">
        <f t="shared" si="624"/>
        <v>0</v>
      </c>
      <c r="BG647" s="6">
        <f t="shared" si="624"/>
        <v>0</v>
      </c>
      <c r="BH647" s="6">
        <f t="shared" si="624"/>
        <v>0</v>
      </c>
      <c r="BI647" s="6">
        <f t="shared" si="624"/>
        <v>0</v>
      </c>
      <c r="BJ647" s="6">
        <f t="shared" si="624"/>
        <v>0</v>
      </c>
      <c r="BK647" s="6">
        <f t="shared" si="624"/>
        <v>0</v>
      </c>
      <c r="BL647" s="6">
        <f t="shared" si="624"/>
        <v>0</v>
      </c>
      <c r="BM647" s="6">
        <f t="shared" si="624"/>
        <v>0</v>
      </c>
      <c r="BN647" s="6">
        <f t="shared" si="624"/>
        <v>0</v>
      </c>
      <c r="BO647" s="6">
        <f t="shared" si="624"/>
        <v>0</v>
      </c>
      <c r="BP647" s="6">
        <f t="shared" si="624"/>
        <v>0</v>
      </c>
      <c r="BQ647" s="6">
        <v>1</v>
      </c>
      <c r="BR647" s="6">
        <f t="shared" si="625"/>
        <v>0</v>
      </c>
      <c r="BS647" s="6">
        <f t="shared" si="625"/>
        <v>0</v>
      </c>
      <c r="BT647" s="6">
        <f t="shared" si="625"/>
        <v>0</v>
      </c>
      <c r="BU647" s="6">
        <f t="shared" si="625"/>
        <v>0</v>
      </c>
      <c r="BV647" s="6">
        <f t="shared" si="625"/>
        <v>0</v>
      </c>
      <c r="BW647" s="6">
        <f t="shared" si="625"/>
        <v>0</v>
      </c>
      <c r="BX647" s="6">
        <f t="shared" si="625"/>
        <v>0</v>
      </c>
      <c r="BY647" s="6">
        <f t="shared" si="625"/>
        <v>0</v>
      </c>
      <c r="BZ647" s="6">
        <f t="shared" si="625"/>
        <v>0</v>
      </c>
      <c r="CA647" s="6">
        <f t="shared" si="625"/>
        <v>0</v>
      </c>
      <c r="CB647" s="6">
        <f t="shared" si="625"/>
        <v>0</v>
      </c>
      <c r="CC647" s="6">
        <f t="shared" si="625"/>
        <v>0</v>
      </c>
      <c r="CD647" s="6">
        <f t="shared" si="625"/>
        <v>0</v>
      </c>
      <c r="CE647">
        <f>0</f>
        <v>0</v>
      </c>
      <c r="CF647">
        <v>768.99900000000002</v>
      </c>
    </row>
    <row r="648" spans="1:84" x14ac:dyDescent="0.25">
      <c r="A648" s="4" t="s">
        <v>842</v>
      </c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>
        <v>0</v>
      </c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>
        <v>0</v>
      </c>
      <c r="AR648" t="s">
        <v>842</v>
      </c>
      <c r="AS648" s="6">
        <v>0</v>
      </c>
      <c r="AT648" s="6">
        <v>0</v>
      </c>
      <c r="AU648" s="6">
        <v>0</v>
      </c>
      <c r="AV648" s="6">
        <v>0</v>
      </c>
      <c r="AW648" s="6">
        <v>0</v>
      </c>
      <c r="AX648" s="6">
        <v>0</v>
      </c>
      <c r="AY648" s="6">
        <v>0</v>
      </c>
      <c r="AZ648" s="6"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v>0</v>
      </c>
      <c r="BN648" s="6">
        <v>0</v>
      </c>
      <c r="BO648" s="6">
        <v>0</v>
      </c>
      <c r="BP648" s="6">
        <v>0</v>
      </c>
      <c r="BQ648" s="6">
        <v>0</v>
      </c>
      <c r="BR648" s="6">
        <v>0</v>
      </c>
      <c r="BS648" s="6">
        <v>0</v>
      </c>
      <c r="BT648" s="6">
        <v>0</v>
      </c>
      <c r="BU648" s="6">
        <v>0</v>
      </c>
      <c r="BV648" s="6">
        <v>0</v>
      </c>
      <c r="BW648" s="6">
        <v>0</v>
      </c>
      <c r="BX648" s="6">
        <v>0</v>
      </c>
      <c r="BY648" s="6">
        <v>0</v>
      </c>
      <c r="BZ648" s="6">
        <v>0</v>
      </c>
      <c r="CA648" s="6">
        <v>0</v>
      </c>
      <c r="CB648" s="6">
        <v>0</v>
      </c>
      <c r="CC648" s="6">
        <v>0</v>
      </c>
      <c r="CD648" s="6">
        <v>0</v>
      </c>
      <c r="CE648">
        <f>0</f>
        <v>0</v>
      </c>
      <c r="CF648">
        <v>0</v>
      </c>
    </row>
    <row r="649" spans="1:84" x14ac:dyDescent="0.25">
      <c r="A649" s="4" t="s">
        <v>844</v>
      </c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>
        <v>0</v>
      </c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>
        <v>0</v>
      </c>
      <c r="AR649" t="s">
        <v>844</v>
      </c>
      <c r="AS649" s="6">
        <v>0</v>
      </c>
      <c r="AT649" s="6">
        <v>0</v>
      </c>
      <c r="AU649" s="6">
        <v>0</v>
      </c>
      <c r="AV649" s="6">
        <v>0</v>
      </c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v>0</v>
      </c>
      <c r="BN649" s="6">
        <v>0</v>
      </c>
      <c r="BO649" s="6">
        <v>0</v>
      </c>
      <c r="BP649" s="6">
        <v>0</v>
      </c>
      <c r="BQ649" s="6">
        <v>0</v>
      </c>
      <c r="BR649" s="6">
        <v>0</v>
      </c>
      <c r="BS649" s="6">
        <v>0</v>
      </c>
      <c r="BT649" s="6">
        <v>0</v>
      </c>
      <c r="BU649" s="6">
        <v>0</v>
      </c>
      <c r="BV649" s="6">
        <v>0</v>
      </c>
      <c r="BW649" s="6">
        <v>0</v>
      </c>
      <c r="BX649" s="6">
        <v>0</v>
      </c>
      <c r="BY649" s="6">
        <v>0</v>
      </c>
      <c r="BZ649" s="6">
        <v>0</v>
      </c>
      <c r="CA649" s="6">
        <v>0</v>
      </c>
      <c r="CB649" s="6">
        <v>0</v>
      </c>
      <c r="CC649" s="6">
        <v>0</v>
      </c>
      <c r="CD649" s="6">
        <v>0</v>
      </c>
      <c r="CE649">
        <f>0</f>
        <v>0</v>
      </c>
      <c r="CF649">
        <v>0</v>
      </c>
    </row>
    <row r="650" spans="1:84" x14ac:dyDescent="0.25">
      <c r="A650" s="4" t="s">
        <v>849</v>
      </c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>
        <v>768.99900000000002</v>
      </c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>
        <v>768.99900000000002</v>
      </c>
      <c r="AR650" t="s">
        <v>849</v>
      </c>
      <c r="AS650" s="6">
        <f t="shared" ref="AS650:BP650" si="626">(0)/768.999</f>
        <v>0</v>
      </c>
      <c r="AT650" s="6">
        <f t="shared" si="626"/>
        <v>0</v>
      </c>
      <c r="AU650" s="6">
        <f t="shared" si="626"/>
        <v>0</v>
      </c>
      <c r="AV650" s="6">
        <f t="shared" si="626"/>
        <v>0</v>
      </c>
      <c r="AW650" s="6">
        <f t="shared" si="626"/>
        <v>0</v>
      </c>
      <c r="AX650" s="6">
        <f t="shared" si="626"/>
        <v>0</v>
      </c>
      <c r="AY650" s="6">
        <f t="shared" si="626"/>
        <v>0</v>
      </c>
      <c r="AZ650" s="6">
        <f t="shared" si="626"/>
        <v>0</v>
      </c>
      <c r="BA650" s="6">
        <f t="shared" si="626"/>
        <v>0</v>
      </c>
      <c r="BB650" s="6">
        <f t="shared" si="626"/>
        <v>0</v>
      </c>
      <c r="BC650" s="6">
        <f t="shared" si="626"/>
        <v>0</v>
      </c>
      <c r="BD650" s="6">
        <f t="shared" si="626"/>
        <v>0</v>
      </c>
      <c r="BE650" s="6">
        <f t="shared" si="626"/>
        <v>0</v>
      </c>
      <c r="BF650" s="6">
        <f t="shared" si="626"/>
        <v>0</v>
      </c>
      <c r="BG650" s="6">
        <f t="shared" si="626"/>
        <v>0</v>
      </c>
      <c r="BH650" s="6">
        <f t="shared" si="626"/>
        <v>0</v>
      </c>
      <c r="BI650" s="6">
        <f t="shared" si="626"/>
        <v>0</v>
      </c>
      <c r="BJ650" s="6">
        <f t="shared" si="626"/>
        <v>0</v>
      </c>
      <c r="BK650" s="6">
        <f t="shared" si="626"/>
        <v>0</v>
      </c>
      <c r="BL650" s="6">
        <f t="shared" si="626"/>
        <v>0</v>
      </c>
      <c r="BM650" s="6">
        <f t="shared" si="626"/>
        <v>0</v>
      </c>
      <c r="BN650" s="6">
        <f t="shared" si="626"/>
        <v>0</v>
      </c>
      <c r="BO650" s="6">
        <f t="shared" si="626"/>
        <v>0</v>
      </c>
      <c r="BP650" s="6">
        <f t="shared" si="626"/>
        <v>0</v>
      </c>
      <c r="BQ650" s="6">
        <v>1</v>
      </c>
      <c r="BR650" s="6">
        <f t="shared" ref="BR650:CD650" si="627">(0)/768.999</f>
        <v>0</v>
      </c>
      <c r="BS650" s="6">
        <f t="shared" si="627"/>
        <v>0</v>
      </c>
      <c r="BT650" s="6">
        <f t="shared" si="627"/>
        <v>0</v>
      </c>
      <c r="BU650" s="6">
        <f t="shared" si="627"/>
        <v>0</v>
      </c>
      <c r="BV650" s="6">
        <f t="shared" si="627"/>
        <v>0</v>
      </c>
      <c r="BW650" s="6">
        <f t="shared" si="627"/>
        <v>0</v>
      </c>
      <c r="BX650" s="6">
        <f t="shared" si="627"/>
        <v>0</v>
      </c>
      <c r="BY650" s="6">
        <f t="shared" si="627"/>
        <v>0</v>
      </c>
      <c r="BZ650" s="6">
        <f t="shared" si="627"/>
        <v>0</v>
      </c>
      <c r="CA650" s="6">
        <f t="shared" si="627"/>
        <v>0</v>
      </c>
      <c r="CB650" s="6">
        <f t="shared" si="627"/>
        <v>0</v>
      </c>
      <c r="CC650" s="6">
        <f t="shared" si="627"/>
        <v>0</v>
      </c>
      <c r="CD650" s="6">
        <f t="shared" si="627"/>
        <v>0</v>
      </c>
      <c r="CE650">
        <f>0</f>
        <v>0</v>
      </c>
      <c r="CF650">
        <v>768.99900000000002</v>
      </c>
    </row>
    <row r="651" spans="1:84" x14ac:dyDescent="0.25">
      <c r="A651" s="4" t="s">
        <v>846</v>
      </c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>
        <v>0</v>
      </c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>
        <v>0</v>
      </c>
      <c r="AR651" t="s">
        <v>846</v>
      </c>
      <c r="AS651" s="6">
        <v>0</v>
      </c>
      <c r="AT651" s="6">
        <v>0</v>
      </c>
      <c r="AU651" s="6">
        <v>0</v>
      </c>
      <c r="AV651" s="6">
        <v>0</v>
      </c>
      <c r="AW651" s="6">
        <v>0</v>
      </c>
      <c r="AX651" s="6">
        <v>0</v>
      </c>
      <c r="AY651" s="6">
        <v>0</v>
      </c>
      <c r="AZ651" s="6"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v>0</v>
      </c>
      <c r="BN651" s="6">
        <v>0</v>
      </c>
      <c r="BO651" s="6">
        <v>0</v>
      </c>
      <c r="BP651" s="6">
        <v>0</v>
      </c>
      <c r="BQ651" s="6">
        <v>0</v>
      </c>
      <c r="BR651" s="6">
        <v>0</v>
      </c>
      <c r="BS651" s="6">
        <v>0</v>
      </c>
      <c r="BT651" s="6">
        <v>0</v>
      </c>
      <c r="BU651" s="6">
        <v>0</v>
      </c>
      <c r="BV651" s="6">
        <v>0</v>
      </c>
      <c r="BW651" s="6">
        <v>0</v>
      </c>
      <c r="BX651" s="6">
        <v>0</v>
      </c>
      <c r="BY651" s="6">
        <v>0</v>
      </c>
      <c r="BZ651" s="6">
        <v>0</v>
      </c>
      <c r="CA651" s="6">
        <v>0</v>
      </c>
      <c r="CB651" s="6">
        <v>0</v>
      </c>
      <c r="CC651" s="6">
        <v>0</v>
      </c>
      <c r="CD651" s="6">
        <v>0</v>
      </c>
      <c r="CE651">
        <f>0</f>
        <v>0</v>
      </c>
      <c r="CF651">
        <v>0</v>
      </c>
    </row>
    <row r="652" spans="1:84" x14ac:dyDescent="0.25">
      <c r="A652" s="4" t="s">
        <v>847</v>
      </c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>
        <v>768.99900000000002</v>
      </c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>
        <v>768.99900000000002</v>
      </c>
      <c r="AR652" t="s">
        <v>847</v>
      </c>
      <c r="AS652" s="6">
        <f t="shared" ref="AS652:BP652" si="628">(0)/768.999</f>
        <v>0</v>
      </c>
      <c r="AT652" s="6">
        <f t="shared" si="628"/>
        <v>0</v>
      </c>
      <c r="AU652" s="6">
        <f t="shared" si="628"/>
        <v>0</v>
      </c>
      <c r="AV652" s="6">
        <f t="shared" si="628"/>
        <v>0</v>
      </c>
      <c r="AW652" s="6">
        <f t="shared" si="628"/>
        <v>0</v>
      </c>
      <c r="AX652" s="6">
        <f t="shared" si="628"/>
        <v>0</v>
      </c>
      <c r="AY652" s="6">
        <f t="shared" si="628"/>
        <v>0</v>
      </c>
      <c r="AZ652" s="6">
        <f t="shared" si="628"/>
        <v>0</v>
      </c>
      <c r="BA652" s="6">
        <f t="shared" si="628"/>
        <v>0</v>
      </c>
      <c r="BB652" s="6">
        <f t="shared" si="628"/>
        <v>0</v>
      </c>
      <c r="BC652" s="6">
        <f t="shared" si="628"/>
        <v>0</v>
      </c>
      <c r="BD652" s="6">
        <f t="shared" si="628"/>
        <v>0</v>
      </c>
      <c r="BE652" s="6">
        <f t="shared" si="628"/>
        <v>0</v>
      </c>
      <c r="BF652" s="6">
        <f t="shared" si="628"/>
        <v>0</v>
      </c>
      <c r="BG652" s="6">
        <f t="shared" si="628"/>
        <v>0</v>
      </c>
      <c r="BH652" s="6">
        <f t="shared" si="628"/>
        <v>0</v>
      </c>
      <c r="BI652" s="6">
        <f t="shared" si="628"/>
        <v>0</v>
      </c>
      <c r="BJ652" s="6">
        <f t="shared" si="628"/>
        <v>0</v>
      </c>
      <c r="BK652" s="6">
        <f t="shared" si="628"/>
        <v>0</v>
      </c>
      <c r="BL652" s="6">
        <f t="shared" si="628"/>
        <v>0</v>
      </c>
      <c r="BM652" s="6">
        <f t="shared" si="628"/>
        <v>0</v>
      </c>
      <c r="BN652" s="6">
        <f t="shared" si="628"/>
        <v>0</v>
      </c>
      <c r="BO652" s="6">
        <f t="shared" si="628"/>
        <v>0</v>
      </c>
      <c r="BP652" s="6">
        <f t="shared" si="628"/>
        <v>0</v>
      </c>
      <c r="BQ652" s="6">
        <v>1</v>
      </c>
      <c r="BR652" s="6">
        <f t="shared" ref="BR652:CD652" si="629">(0)/768.999</f>
        <v>0</v>
      </c>
      <c r="BS652" s="6">
        <f t="shared" si="629"/>
        <v>0</v>
      </c>
      <c r="BT652" s="6">
        <f t="shared" si="629"/>
        <v>0</v>
      </c>
      <c r="BU652" s="6">
        <f t="shared" si="629"/>
        <v>0</v>
      </c>
      <c r="BV652" s="6">
        <f t="shared" si="629"/>
        <v>0</v>
      </c>
      <c r="BW652" s="6">
        <f t="shared" si="629"/>
        <v>0</v>
      </c>
      <c r="BX652" s="6">
        <f t="shared" si="629"/>
        <v>0</v>
      </c>
      <c r="BY652" s="6">
        <f t="shared" si="629"/>
        <v>0</v>
      </c>
      <c r="BZ652" s="6">
        <f t="shared" si="629"/>
        <v>0</v>
      </c>
      <c r="CA652" s="6">
        <f t="shared" si="629"/>
        <v>0</v>
      </c>
      <c r="CB652" s="6">
        <f t="shared" si="629"/>
        <v>0</v>
      </c>
      <c r="CC652" s="6">
        <f t="shared" si="629"/>
        <v>0</v>
      </c>
      <c r="CD652" s="6">
        <f t="shared" si="629"/>
        <v>0</v>
      </c>
      <c r="CE652">
        <f>0</f>
        <v>0</v>
      </c>
      <c r="CF652">
        <v>768.99900000000002</v>
      </c>
    </row>
    <row r="653" spans="1:84" x14ac:dyDescent="0.25">
      <c r="A653" s="4" t="s">
        <v>848</v>
      </c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>
        <v>16148.979000000001</v>
      </c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>
        <v>16148.979000000001</v>
      </c>
      <c r="AR653" t="s">
        <v>848</v>
      </c>
      <c r="AS653" s="6">
        <f t="shared" ref="AS653:BP653" si="630">(0)/16148.979</f>
        <v>0</v>
      </c>
      <c r="AT653" s="6">
        <f t="shared" si="630"/>
        <v>0</v>
      </c>
      <c r="AU653" s="6">
        <f t="shared" si="630"/>
        <v>0</v>
      </c>
      <c r="AV653" s="6">
        <f t="shared" si="630"/>
        <v>0</v>
      </c>
      <c r="AW653" s="6">
        <f t="shared" si="630"/>
        <v>0</v>
      </c>
      <c r="AX653" s="6">
        <f t="shared" si="630"/>
        <v>0</v>
      </c>
      <c r="AY653" s="6">
        <f t="shared" si="630"/>
        <v>0</v>
      </c>
      <c r="AZ653" s="6">
        <f t="shared" si="630"/>
        <v>0</v>
      </c>
      <c r="BA653" s="6">
        <f t="shared" si="630"/>
        <v>0</v>
      </c>
      <c r="BB653" s="6">
        <f t="shared" si="630"/>
        <v>0</v>
      </c>
      <c r="BC653" s="6">
        <f t="shared" si="630"/>
        <v>0</v>
      </c>
      <c r="BD653" s="6">
        <f t="shared" si="630"/>
        <v>0</v>
      </c>
      <c r="BE653" s="6">
        <f t="shared" si="630"/>
        <v>0</v>
      </c>
      <c r="BF653" s="6">
        <f t="shared" si="630"/>
        <v>0</v>
      </c>
      <c r="BG653" s="6">
        <f t="shared" si="630"/>
        <v>0</v>
      </c>
      <c r="BH653" s="6">
        <f t="shared" si="630"/>
        <v>0</v>
      </c>
      <c r="BI653" s="6">
        <f t="shared" si="630"/>
        <v>0</v>
      </c>
      <c r="BJ653" s="6">
        <f t="shared" si="630"/>
        <v>0</v>
      </c>
      <c r="BK653" s="6">
        <f t="shared" si="630"/>
        <v>0</v>
      </c>
      <c r="BL653" s="6">
        <f t="shared" si="630"/>
        <v>0</v>
      </c>
      <c r="BM653" s="6">
        <f t="shared" si="630"/>
        <v>0</v>
      </c>
      <c r="BN653" s="6">
        <f t="shared" si="630"/>
        <v>0</v>
      </c>
      <c r="BO653" s="6">
        <f t="shared" si="630"/>
        <v>0</v>
      </c>
      <c r="BP653" s="6">
        <f t="shared" si="630"/>
        <v>0</v>
      </c>
      <c r="BQ653" s="6">
        <v>1</v>
      </c>
      <c r="BR653" s="6">
        <f t="shared" ref="BR653:CD653" si="631">(0)/16148.979</f>
        <v>0</v>
      </c>
      <c r="BS653" s="6">
        <f t="shared" si="631"/>
        <v>0</v>
      </c>
      <c r="BT653" s="6">
        <f t="shared" si="631"/>
        <v>0</v>
      </c>
      <c r="BU653" s="6">
        <f t="shared" si="631"/>
        <v>0</v>
      </c>
      <c r="BV653" s="6">
        <f t="shared" si="631"/>
        <v>0</v>
      </c>
      <c r="BW653" s="6">
        <f t="shared" si="631"/>
        <v>0</v>
      </c>
      <c r="BX653" s="6">
        <f t="shared" si="631"/>
        <v>0</v>
      </c>
      <c r="BY653" s="6">
        <f t="shared" si="631"/>
        <v>0</v>
      </c>
      <c r="BZ653" s="6">
        <f t="shared" si="631"/>
        <v>0</v>
      </c>
      <c r="CA653" s="6">
        <f t="shared" si="631"/>
        <v>0</v>
      </c>
      <c r="CB653" s="6">
        <f t="shared" si="631"/>
        <v>0</v>
      </c>
      <c r="CC653" s="6">
        <f t="shared" si="631"/>
        <v>0</v>
      </c>
      <c r="CD653" s="6">
        <f t="shared" si="631"/>
        <v>0</v>
      </c>
      <c r="CE653">
        <f>0</f>
        <v>0</v>
      </c>
      <c r="CF653">
        <v>16148.979000000001</v>
      </c>
    </row>
    <row r="654" spans="1:84" x14ac:dyDescent="0.25">
      <c r="A654" s="4" t="s">
        <v>851</v>
      </c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>
        <v>3844.9949999999999</v>
      </c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>
        <v>3844.9949999999999</v>
      </c>
      <c r="AR654" t="s">
        <v>851</v>
      </c>
      <c r="AS654" s="6">
        <f t="shared" ref="AS654:BP654" si="632">(0)/3844.995</f>
        <v>0</v>
      </c>
      <c r="AT654" s="6">
        <f t="shared" si="632"/>
        <v>0</v>
      </c>
      <c r="AU654" s="6">
        <f t="shared" si="632"/>
        <v>0</v>
      </c>
      <c r="AV654" s="6">
        <f t="shared" si="632"/>
        <v>0</v>
      </c>
      <c r="AW654" s="6">
        <f t="shared" si="632"/>
        <v>0</v>
      </c>
      <c r="AX654" s="6">
        <f t="shared" si="632"/>
        <v>0</v>
      </c>
      <c r="AY654" s="6">
        <f t="shared" si="632"/>
        <v>0</v>
      </c>
      <c r="AZ654" s="6">
        <f t="shared" si="632"/>
        <v>0</v>
      </c>
      <c r="BA654" s="6">
        <f t="shared" si="632"/>
        <v>0</v>
      </c>
      <c r="BB654" s="6">
        <f t="shared" si="632"/>
        <v>0</v>
      </c>
      <c r="BC654" s="6">
        <f t="shared" si="632"/>
        <v>0</v>
      </c>
      <c r="BD654" s="6">
        <f t="shared" si="632"/>
        <v>0</v>
      </c>
      <c r="BE654" s="6">
        <f t="shared" si="632"/>
        <v>0</v>
      </c>
      <c r="BF654" s="6">
        <f t="shared" si="632"/>
        <v>0</v>
      </c>
      <c r="BG654" s="6">
        <f t="shared" si="632"/>
        <v>0</v>
      </c>
      <c r="BH654" s="6">
        <f t="shared" si="632"/>
        <v>0</v>
      </c>
      <c r="BI654" s="6">
        <f t="shared" si="632"/>
        <v>0</v>
      </c>
      <c r="BJ654" s="6">
        <f t="shared" si="632"/>
        <v>0</v>
      </c>
      <c r="BK654" s="6">
        <f t="shared" si="632"/>
        <v>0</v>
      </c>
      <c r="BL654" s="6">
        <f t="shared" si="632"/>
        <v>0</v>
      </c>
      <c r="BM654" s="6">
        <f t="shared" si="632"/>
        <v>0</v>
      </c>
      <c r="BN654" s="6">
        <f t="shared" si="632"/>
        <v>0</v>
      </c>
      <c r="BO654" s="6">
        <f t="shared" si="632"/>
        <v>0</v>
      </c>
      <c r="BP654" s="6">
        <f t="shared" si="632"/>
        <v>0</v>
      </c>
      <c r="BQ654" s="6">
        <v>1</v>
      </c>
      <c r="BR654" s="6">
        <f t="shared" ref="BR654:CD654" si="633">(0)/3844.995</f>
        <v>0</v>
      </c>
      <c r="BS654" s="6">
        <f t="shared" si="633"/>
        <v>0</v>
      </c>
      <c r="BT654" s="6">
        <f t="shared" si="633"/>
        <v>0</v>
      </c>
      <c r="BU654" s="6">
        <f t="shared" si="633"/>
        <v>0</v>
      </c>
      <c r="BV654" s="6">
        <f t="shared" si="633"/>
        <v>0</v>
      </c>
      <c r="BW654" s="6">
        <f t="shared" si="633"/>
        <v>0</v>
      </c>
      <c r="BX654" s="6">
        <f t="shared" si="633"/>
        <v>0</v>
      </c>
      <c r="BY654" s="6">
        <f t="shared" si="633"/>
        <v>0</v>
      </c>
      <c r="BZ654" s="6">
        <f t="shared" si="633"/>
        <v>0</v>
      </c>
      <c r="CA654" s="6">
        <f t="shared" si="633"/>
        <v>0</v>
      </c>
      <c r="CB654" s="6">
        <f t="shared" si="633"/>
        <v>0</v>
      </c>
      <c r="CC654" s="6">
        <f t="shared" si="633"/>
        <v>0</v>
      </c>
      <c r="CD654" s="6">
        <f t="shared" si="633"/>
        <v>0</v>
      </c>
      <c r="CE654">
        <f>0</f>
        <v>0</v>
      </c>
      <c r="CF654">
        <v>3844.9949999999999</v>
      </c>
    </row>
    <row r="655" spans="1:84" x14ac:dyDescent="0.25">
      <c r="A655" s="4" t="s">
        <v>850</v>
      </c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>
        <v>0</v>
      </c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>
        <v>0</v>
      </c>
      <c r="AR655" t="s">
        <v>850</v>
      </c>
      <c r="AS655" s="6">
        <v>0</v>
      </c>
      <c r="AT655" s="6">
        <v>0</v>
      </c>
      <c r="AU655" s="6">
        <v>0</v>
      </c>
      <c r="AV655" s="6">
        <v>0</v>
      </c>
      <c r="AW655" s="6">
        <v>0</v>
      </c>
      <c r="AX655" s="6">
        <v>0</v>
      </c>
      <c r="AY655" s="6">
        <v>0</v>
      </c>
      <c r="AZ655" s="6"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v>0</v>
      </c>
      <c r="BN655" s="6">
        <v>0</v>
      </c>
      <c r="BO655" s="6">
        <v>0</v>
      </c>
      <c r="BP655" s="6">
        <v>0</v>
      </c>
      <c r="BQ655" s="6">
        <v>0</v>
      </c>
      <c r="BR655" s="6">
        <v>0</v>
      </c>
      <c r="BS655" s="6">
        <v>0</v>
      </c>
      <c r="BT655" s="6">
        <v>0</v>
      </c>
      <c r="BU655" s="6">
        <v>0</v>
      </c>
      <c r="BV655" s="6">
        <v>0</v>
      </c>
      <c r="BW655" s="6">
        <v>0</v>
      </c>
      <c r="BX655" s="6">
        <v>0</v>
      </c>
      <c r="BY655" s="6">
        <v>0</v>
      </c>
      <c r="BZ655" s="6">
        <v>0</v>
      </c>
      <c r="CA655" s="6">
        <v>0</v>
      </c>
      <c r="CB655" s="6">
        <v>0</v>
      </c>
      <c r="CC655" s="6">
        <v>0</v>
      </c>
      <c r="CD655" s="6">
        <v>0</v>
      </c>
      <c r="CE655">
        <f>0</f>
        <v>0</v>
      </c>
      <c r="CF655">
        <v>0</v>
      </c>
    </row>
    <row r="656" spans="1:84" x14ac:dyDescent="0.25">
      <c r="A656" s="4" t="s">
        <v>853</v>
      </c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>
        <v>3075.9960000000001</v>
      </c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>
        <v>3075.9960000000001</v>
      </c>
      <c r="AR656" t="s">
        <v>853</v>
      </c>
      <c r="AS656" s="6">
        <f t="shared" ref="AS656:BP656" si="634">(0)/3075.996</f>
        <v>0</v>
      </c>
      <c r="AT656" s="6">
        <f t="shared" si="634"/>
        <v>0</v>
      </c>
      <c r="AU656" s="6">
        <f t="shared" si="634"/>
        <v>0</v>
      </c>
      <c r="AV656" s="6">
        <f t="shared" si="634"/>
        <v>0</v>
      </c>
      <c r="AW656" s="6">
        <f t="shared" si="634"/>
        <v>0</v>
      </c>
      <c r="AX656" s="6">
        <f t="shared" si="634"/>
        <v>0</v>
      </c>
      <c r="AY656" s="6">
        <f t="shared" si="634"/>
        <v>0</v>
      </c>
      <c r="AZ656" s="6">
        <f t="shared" si="634"/>
        <v>0</v>
      </c>
      <c r="BA656" s="6">
        <f t="shared" si="634"/>
        <v>0</v>
      </c>
      <c r="BB656" s="6">
        <f t="shared" si="634"/>
        <v>0</v>
      </c>
      <c r="BC656" s="6">
        <f t="shared" si="634"/>
        <v>0</v>
      </c>
      <c r="BD656" s="6">
        <f t="shared" si="634"/>
        <v>0</v>
      </c>
      <c r="BE656" s="6">
        <f t="shared" si="634"/>
        <v>0</v>
      </c>
      <c r="BF656" s="6">
        <f t="shared" si="634"/>
        <v>0</v>
      </c>
      <c r="BG656" s="6">
        <f t="shared" si="634"/>
        <v>0</v>
      </c>
      <c r="BH656" s="6">
        <f t="shared" si="634"/>
        <v>0</v>
      </c>
      <c r="BI656" s="6">
        <f t="shared" si="634"/>
        <v>0</v>
      </c>
      <c r="BJ656" s="6">
        <f t="shared" si="634"/>
        <v>0</v>
      </c>
      <c r="BK656" s="6">
        <f t="shared" si="634"/>
        <v>0</v>
      </c>
      <c r="BL656" s="6">
        <f t="shared" si="634"/>
        <v>0</v>
      </c>
      <c r="BM656" s="6">
        <f t="shared" si="634"/>
        <v>0</v>
      </c>
      <c r="BN656" s="6">
        <f t="shared" si="634"/>
        <v>0</v>
      </c>
      <c r="BO656" s="6">
        <f t="shared" si="634"/>
        <v>0</v>
      </c>
      <c r="BP656" s="6">
        <f t="shared" si="634"/>
        <v>0</v>
      </c>
      <c r="BQ656" s="6">
        <v>1</v>
      </c>
      <c r="BR656" s="6">
        <f t="shared" ref="BR656:CD656" si="635">(0)/3075.996</f>
        <v>0</v>
      </c>
      <c r="BS656" s="6">
        <f t="shared" si="635"/>
        <v>0</v>
      </c>
      <c r="BT656" s="6">
        <f t="shared" si="635"/>
        <v>0</v>
      </c>
      <c r="BU656" s="6">
        <f t="shared" si="635"/>
        <v>0</v>
      </c>
      <c r="BV656" s="6">
        <f t="shared" si="635"/>
        <v>0</v>
      </c>
      <c r="BW656" s="6">
        <f t="shared" si="635"/>
        <v>0</v>
      </c>
      <c r="BX656" s="6">
        <f t="shared" si="635"/>
        <v>0</v>
      </c>
      <c r="BY656" s="6">
        <f t="shared" si="635"/>
        <v>0</v>
      </c>
      <c r="BZ656" s="6">
        <f t="shared" si="635"/>
        <v>0</v>
      </c>
      <c r="CA656" s="6">
        <f t="shared" si="635"/>
        <v>0</v>
      </c>
      <c r="CB656" s="6">
        <f t="shared" si="635"/>
        <v>0</v>
      </c>
      <c r="CC656" s="6">
        <f t="shared" si="635"/>
        <v>0</v>
      </c>
      <c r="CD656" s="6">
        <f t="shared" si="635"/>
        <v>0</v>
      </c>
      <c r="CE656">
        <f>0</f>
        <v>0</v>
      </c>
      <c r="CF656">
        <v>3075.9960000000001</v>
      </c>
    </row>
    <row r="657" spans="1:84" x14ac:dyDescent="0.25">
      <c r="A657" s="4" t="s">
        <v>852</v>
      </c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>
        <v>3844.9949999999999</v>
      </c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>
        <v>3844.9949999999999</v>
      </c>
      <c r="AR657" t="s">
        <v>852</v>
      </c>
      <c r="AS657" s="6">
        <f t="shared" ref="AS657:BP657" si="636">(0)/3844.995</f>
        <v>0</v>
      </c>
      <c r="AT657" s="6">
        <f t="shared" si="636"/>
        <v>0</v>
      </c>
      <c r="AU657" s="6">
        <f t="shared" si="636"/>
        <v>0</v>
      </c>
      <c r="AV657" s="6">
        <f t="shared" si="636"/>
        <v>0</v>
      </c>
      <c r="AW657" s="6">
        <f t="shared" si="636"/>
        <v>0</v>
      </c>
      <c r="AX657" s="6">
        <f t="shared" si="636"/>
        <v>0</v>
      </c>
      <c r="AY657" s="6">
        <f t="shared" si="636"/>
        <v>0</v>
      </c>
      <c r="AZ657" s="6">
        <f t="shared" si="636"/>
        <v>0</v>
      </c>
      <c r="BA657" s="6">
        <f t="shared" si="636"/>
        <v>0</v>
      </c>
      <c r="BB657" s="6">
        <f t="shared" si="636"/>
        <v>0</v>
      </c>
      <c r="BC657" s="6">
        <f t="shared" si="636"/>
        <v>0</v>
      </c>
      <c r="BD657" s="6">
        <f t="shared" si="636"/>
        <v>0</v>
      </c>
      <c r="BE657" s="6">
        <f t="shared" si="636"/>
        <v>0</v>
      </c>
      <c r="BF657" s="6">
        <f t="shared" si="636"/>
        <v>0</v>
      </c>
      <c r="BG657" s="6">
        <f t="shared" si="636"/>
        <v>0</v>
      </c>
      <c r="BH657" s="6">
        <f t="shared" si="636"/>
        <v>0</v>
      </c>
      <c r="BI657" s="6">
        <f t="shared" si="636"/>
        <v>0</v>
      </c>
      <c r="BJ657" s="6">
        <f t="shared" si="636"/>
        <v>0</v>
      </c>
      <c r="BK657" s="6">
        <f t="shared" si="636"/>
        <v>0</v>
      </c>
      <c r="BL657" s="6">
        <f t="shared" si="636"/>
        <v>0</v>
      </c>
      <c r="BM657" s="6">
        <f t="shared" si="636"/>
        <v>0</v>
      </c>
      <c r="BN657" s="6">
        <f t="shared" si="636"/>
        <v>0</v>
      </c>
      <c r="BO657" s="6">
        <f t="shared" si="636"/>
        <v>0</v>
      </c>
      <c r="BP657" s="6">
        <f t="shared" si="636"/>
        <v>0</v>
      </c>
      <c r="BQ657" s="6">
        <v>1</v>
      </c>
      <c r="BR657" s="6">
        <f t="shared" ref="BR657:CD657" si="637">(0)/3844.995</f>
        <v>0</v>
      </c>
      <c r="BS657" s="6">
        <f t="shared" si="637"/>
        <v>0</v>
      </c>
      <c r="BT657" s="6">
        <f t="shared" si="637"/>
        <v>0</v>
      </c>
      <c r="BU657" s="6">
        <f t="shared" si="637"/>
        <v>0</v>
      </c>
      <c r="BV657" s="6">
        <f t="shared" si="637"/>
        <v>0</v>
      </c>
      <c r="BW657" s="6">
        <f t="shared" si="637"/>
        <v>0</v>
      </c>
      <c r="BX657" s="6">
        <f t="shared" si="637"/>
        <v>0</v>
      </c>
      <c r="BY657" s="6">
        <f t="shared" si="637"/>
        <v>0</v>
      </c>
      <c r="BZ657" s="6">
        <f t="shared" si="637"/>
        <v>0</v>
      </c>
      <c r="CA657" s="6">
        <f t="shared" si="637"/>
        <v>0</v>
      </c>
      <c r="CB657" s="6">
        <f t="shared" si="637"/>
        <v>0</v>
      </c>
      <c r="CC657" s="6">
        <f t="shared" si="637"/>
        <v>0</v>
      </c>
      <c r="CD657" s="6">
        <f t="shared" si="637"/>
        <v>0</v>
      </c>
      <c r="CE657">
        <f>0</f>
        <v>0</v>
      </c>
      <c r="CF657">
        <v>3844.9949999999999</v>
      </c>
    </row>
    <row r="658" spans="1:84" x14ac:dyDescent="0.25">
      <c r="A658" s="4" t="s">
        <v>869</v>
      </c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>
        <v>0</v>
      </c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>
        <v>0</v>
      </c>
      <c r="AR658" t="s">
        <v>869</v>
      </c>
      <c r="AS658" s="6">
        <v>0</v>
      </c>
      <c r="AT658" s="6">
        <v>0</v>
      </c>
      <c r="AU658" s="6">
        <v>0</v>
      </c>
      <c r="AV658" s="6">
        <v>0</v>
      </c>
      <c r="AW658" s="6">
        <v>0</v>
      </c>
      <c r="AX658" s="6">
        <v>0</v>
      </c>
      <c r="AY658" s="6">
        <v>0</v>
      </c>
      <c r="AZ658" s="6"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v>0</v>
      </c>
      <c r="BN658" s="6">
        <v>0</v>
      </c>
      <c r="BO658" s="6">
        <v>0</v>
      </c>
      <c r="BP658" s="6">
        <v>0</v>
      </c>
      <c r="BQ658" s="6">
        <v>0</v>
      </c>
      <c r="BR658" s="6">
        <v>0</v>
      </c>
      <c r="BS658" s="6">
        <v>0</v>
      </c>
      <c r="BT658" s="6">
        <v>0</v>
      </c>
      <c r="BU658" s="6">
        <v>0</v>
      </c>
      <c r="BV658" s="6">
        <v>0</v>
      </c>
      <c r="BW658" s="6">
        <v>0</v>
      </c>
      <c r="BX658" s="6">
        <v>0</v>
      </c>
      <c r="BY658" s="6">
        <v>0</v>
      </c>
      <c r="BZ658" s="6">
        <v>0</v>
      </c>
      <c r="CA658" s="6">
        <v>0</v>
      </c>
      <c r="CB658" s="6">
        <v>0</v>
      </c>
      <c r="CC658" s="6">
        <v>0</v>
      </c>
      <c r="CD658" s="6">
        <v>0</v>
      </c>
      <c r="CE658">
        <f>0</f>
        <v>0</v>
      </c>
      <c r="CF658">
        <v>0</v>
      </c>
    </row>
    <row r="659" spans="1:84" x14ac:dyDescent="0.25">
      <c r="A659" s="4" t="s">
        <v>863</v>
      </c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>
        <v>0</v>
      </c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>
        <v>0</v>
      </c>
      <c r="AR659" t="s">
        <v>863</v>
      </c>
      <c r="AS659" s="6">
        <v>0</v>
      </c>
      <c r="AT659" s="6">
        <v>0</v>
      </c>
      <c r="AU659" s="6">
        <v>0</v>
      </c>
      <c r="AV659" s="6">
        <v>0</v>
      </c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v>0</v>
      </c>
      <c r="BN659" s="6">
        <v>0</v>
      </c>
      <c r="BO659" s="6">
        <v>0</v>
      </c>
      <c r="BP659" s="6">
        <v>0</v>
      </c>
      <c r="BQ659" s="6">
        <v>0</v>
      </c>
      <c r="BR659" s="6">
        <v>0</v>
      </c>
      <c r="BS659" s="6">
        <v>0</v>
      </c>
      <c r="BT659" s="6">
        <v>0</v>
      </c>
      <c r="BU659" s="6">
        <v>0</v>
      </c>
      <c r="BV659" s="6">
        <v>0</v>
      </c>
      <c r="BW659" s="6">
        <v>0</v>
      </c>
      <c r="BX659" s="6">
        <v>0</v>
      </c>
      <c r="BY659" s="6">
        <v>0</v>
      </c>
      <c r="BZ659" s="6">
        <v>0</v>
      </c>
      <c r="CA659" s="6">
        <v>0</v>
      </c>
      <c r="CB659" s="6">
        <v>0</v>
      </c>
      <c r="CC659" s="6">
        <v>0</v>
      </c>
      <c r="CD659" s="6">
        <v>0</v>
      </c>
      <c r="CE659">
        <f>0</f>
        <v>0</v>
      </c>
      <c r="CF659">
        <v>0</v>
      </c>
    </row>
    <row r="660" spans="1:84" x14ac:dyDescent="0.25">
      <c r="A660" s="4" t="s">
        <v>855</v>
      </c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>
        <v>1537.998</v>
      </c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>
        <v>1537.998</v>
      </c>
      <c r="AR660" t="s">
        <v>855</v>
      </c>
      <c r="AS660" s="6">
        <f t="shared" ref="AS660:BP660" si="638">(0)/1537.998</f>
        <v>0</v>
      </c>
      <c r="AT660" s="6">
        <f t="shared" si="638"/>
        <v>0</v>
      </c>
      <c r="AU660" s="6">
        <f t="shared" si="638"/>
        <v>0</v>
      </c>
      <c r="AV660" s="6">
        <f t="shared" si="638"/>
        <v>0</v>
      </c>
      <c r="AW660" s="6">
        <f t="shared" si="638"/>
        <v>0</v>
      </c>
      <c r="AX660" s="6">
        <f t="shared" si="638"/>
        <v>0</v>
      </c>
      <c r="AY660" s="6">
        <f t="shared" si="638"/>
        <v>0</v>
      </c>
      <c r="AZ660" s="6">
        <f t="shared" si="638"/>
        <v>0</v>
      </c>
      <c r="BA660" s="6">
        <f t="shared" si="638"/>
        <v>0</v>
      </c>
      <c r="BB660" s="6">
        <f t="shared" si="638"/>
        <v>0</v>
      </c>
      <c r="BC660" s="6">
        <f t="shared" si="638"/>
        <v>0</v>
      </c>
      <c r="BD660" s="6">
        <f t="shared" si="638"/>
        <v>0</v>
      </c>
      <c r="BE660" s="6">
        <f t="shared" si="638"/>
        <v>0</v>
      </c>
      <c r="BF660" s="6">
        <f t="shared" si="638"/>
        <v>0</v>
      </c>
      <c r="BG660" s="6">
        <f t="shared" si="638"/>
        <v>0</v>
      </c>
      <c r="BH660" s="6">
        <f t="shared" si="638"/>
        <v>0</v>
      </c>
      <c r="BI660" s="6">
        <f t="shared" si="638"/>
        <v>0</v>
      </c>
      <c r="BJ660" s="6">
        <f t="shared" si="638"/>
        <v>0</v>
      </c>
      <c r="BK660" s="6">
        <f t="shared" si="638"/>
        <v>0</v>
      </c>
      <c r="BL660" s="6">
        <f t="shared" si="638"/>
        <v>0</v>
      </c>
      <c r="BM660" s="6">
        <f t="shared" si="638"/>
        <v>0</v>
      </c>
      <c r="BN660" s="6">
        <f t="shared" si="638"/>
        <v>0</v>
      </c>
      <c r="BO660" s="6">
        <f t="shared" si="638"/>
        <v>0</v>
      </c>
      <c r="BP660" s="6">
        <f t="shared" si="638"/>
        <v>0</v>
      </c>
      <c r="BQ660" s="6">
        <v>1</v>
      </c>
      <c r="BR660" s="6">
        <f t="shared" ref="BR660:CD660" si="639">(0)/1537.998</f>
        <v>0</v>
      </c>
      <c r="BS660" s="6">
        <f t="shared" si="639"/>
        <v>0</v>
      </c>
      <c r="BT660" s="6">
        <f t="shared" si="639"/>
        <v>0</v>
      </c>
      <c r="BU660" s="6">
        <f t="shared" si="639"/>
        <v>0</v>
      </c>
      <c r="BV660" s="6">
        <f t="shared" si="639"/>
        <v>0</v>
      </c>
      <c r="BW660" s="6">
        <f t="shared" si="639"/>
        <v>0</v>
      </c>
      <c r="BX660" s="6">
        <f t="shared" si="639"/>
        <v>0</v>
      </c>
      <c r="BY660" s="6">
        <f t="shared" si="639"/>
        <v>0</v>
      </c>
      <c r="BZ660" s="6">
        <f t="shared" si="639"/>
        <v>0</v>
      </c>
      <c r="CA660" s="6">
        <f t="shared" si="639"/>
        <v>0</v>
      </c>
      <c r="CB660" s="6">
        <f t="shared" si="639"/>
        <v>0</v>
      </c>
      <c r="CC660" s="6">
        <f t="shared" si="639"/>
        <v>0</v>
      </c>
      <c r="CD660" s="6">
        <f t="shared" si="639"/>
        <v>0</v>
      </c>
      <c r="CE660">
        <f>0</f>
        <v>0</v>
      </c>
      <c r="CF660">
        <v>1537.998</v>
      </c>
    </row>
    <row r="661" spans="1:84" x14ac:dyDescent="0.25">
      <c r="A661" s="4" t="s">
        <v>854</v>
      </c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>
        <v>768.99900000000002</v>
      </c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>
        <v>768.99900000000002</v>
      </c>
      <c r="AR661" t="s">
        <v>854</v>
      </c>
      <c r="AS661" s="6">
        <f t="shared" ref="AS661:BP661" si="640">(0)/768.999</f>
        <v>0</v>
      </c>
      <c r="AT661" s="6">
        <f t="shared" si="640"/>
        <v>0</v>
      </c>
      <c r="AU661" s="6">
        <f t="shared" si="640"/>
        <v>0</v>
      </c>
      <c r="AV661" s="6">
        <f t="shared" si="640"/>
        <v>0</v>
      </c>
      <c r="AW661" s="6">
        <f t="shared" si="640"/>
        <v>0</v>
      </c>
      <c r="AX661" s="6">
        <f t="shared" si="640"/>
        <v>0</v>
      </c>
      <c r="AY661" s="6">
        <f t="shared" si="640"/>
        <v>0</v>
      </c>
      <c r="AZ661" s="6">
        <f t="shared" si="640"/>
        <v>0</v>
      </c>
      <c r="BA661" s="6">
        <f t="shared" si="640"/>
        <v>0</v>
      </c>
      <c r="BB661" s="6">
        <f t="shared" si="640"/>
        <v>0</v>
      </c>
      <c r="BC661" s="6">
        <f t="shared" si="640"/>
        <v>0</v>
      </c>
      <c r="BD661" s="6">
        <f t="shared" si="640"/>
        <v>0</v>
      </c>
      <c r="BE661" s="6">
        <f t="shared" si="640"/>
        <v>0</v>
      </c>
      <c r="BF661" s="6">
        <f t="shared" si="640"/>
        <v>0</v>
      </c>
      <c r="BG661" s="6">
        <f t="shared" si="640"/>
        <v>0</v>
      </c>
      <c r="BH661" s="6">
        <f t="shared" si="640"/>
        <v>0</v>
      </c>
      <c r="BI661" s="6">
        <f t="shared" si="640"/>
        <v>0</v>
      </c>
      <c r="BJ661" s="6">
        <f t="shared" si="640"/>
        <v>0</v>
      </c>
      <c r="BK661" s="6">
        <f t="shared" si="640"/>
        <v>0</v>
      </c>
      <c r="BL661" s="6">
        <f t="shared" si="640"/>
        <v>0</v>
      </c>
      <c r="BM661" s="6">
        <f t="shared" si="640"/>
        <v>0</v>
      </c>
      <c r="BN661" s="6">
        <f t="shared" si="640"/>
        <v>0</v>
      </c>
      <c r="BO661" s="6">
        <f t="shared" si="640"/>
        <v>0</v>
      </c>
      <c r="BP661" s="6">
        <f t="shared" si="640"/>
        <v>0</v>
      </c>
      <c r="BQ661" s="6">
        <v>1</v>
      </c>
      <c r="BR661" s="6">
        <f t="shared" ref="BR661:CD661" si="641">(0)/768.999</f>
        <v>0</v>
      </c>
      <c r="BS661" s="6">
        <f t="shared" si="641"/>
        <v>0</v>
      </c>
      <c r="BT661" s="6">
        <f t="shared" si="641"/>
        <v>0</v>
      </c>
      <c r="BU661" s="6">
        <f t="shared" si="641"/>
        <v>0</v>
      </c>
      <c r="BV661" s="6">
        <f t="shared" si="641"/>
        <v>0</v>
      </c>
      <c r="BW661" s="6">
        <f t="shared" si="641"/>
        <v>0</v>
      </c>
      <c r="BX661" s="6">
        <f t="shared" si="641"/>
        <v>0</v>
      </c>
      <c r="BY661" s="6">
        <f t="shared" si="641"/>
        <v>0</v>
      </c>
      <c r="BZ661" s="6">
        <f t="shared" si="641"/>
        <v>0</v>
      </c>
      <c r="CA661" s="6">
        <f t="shared" si="641"/>
        <v>0</v>
      </c>
      <c r="CB661" s="6">
        <f t="shared" si="641"/>
        <v>0</v>
      </c>
      <c r="CC661" s="6">
        <f t="shared" si="641"/>
        <v>0</v>
      </c>
      <c r="CD661" s="6">
        <f t="shared" si="641"/>
        <v>0</v>
      </c>
      <c r="CE661">
        <f>0</f>
        <v>0</v>
      </c>
      <c r="CF661">
        <v>768.99900000000002</v>
      </c>
    </row>
    <row r="662" spans="1:84" x14ac:dyDescent="0.25">
      <c r="A662" s="4" t="s">
        <v>856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>
        <v>0</v>
      </c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>
        <v>0</v>
      </c>
      <c r="AR662" t="s">
        <v>856</v>
      </c>
      <c r="AS662" s="6">
        <v>0</v>
      </c>
      <c r="AT662" s="6">
        <v>0</v>
      </c>
      <c r="AU662" s="6">
        <v>0</v>
      </c>
      <c r="AV662" s="6">
        <v>0</v>
      </c>
      <c r="AW662" s="6">
        <v>0</v>
      </c>
      <c r="AX662" s="6">
        <v>0</v>
      </c>
      <c r="AY662" s="6">
        <v>0</v>
      </c>
      <c r="AZ662" s="6"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v>0</v>
      </c>
      <c r="BN662" s="6">
        <v>0</v>
      </c>
      <c r="BO662" s="6">
        <v>0</v>
      </c>
      <c r="BP662" s="6">
        <v>0</v>
      </c>
      <c r="BQ662" s="6">
        <v>0</v>
      </c>
      <c r="BR662" s="6">
        <v>0</v>
      </c>
      <c r="BS662" s="6">
        <v>0</v>
      </c>
      <c r="BT662" s="6">
        <v>0</v>
      </c>
      <c r="BU662" s="6">
        <v>0</v>
      </c>
      <c r="BV662" s="6">
        <v>0</v>
      </c>
      <c r="BW662" s="6">
        <v>0</v>
      </c>
      <c r="BX662" s="6">
        <v>0</v>
      </c>
      <c r="BY662" s="6">
        <v>0</v>
      </c>
      <c r="BZ662" s="6">
        <v>0</v>
      </c>
      <c r="CA662" s="6">
        <v>0</v>
      </c>
      <c r="CB662" s="6">
        <v>0</v>
      </c>
      <c r="CC662" s="6">
        <v>0</v>
      </c>
      <c r="CD662" s="6">
        <v>0</v>
      </c>
      <c r="CE662">
        <f>0</f>
        <v>0</v>
      </c>
      <c r="CF662">
        <v>0</v>
      </c>
    </row>
    <row r="663" spans="1:84" x14ac:dyDescent="0.25">
      <c r="A663" s="4" t="s">
        <v>858</v>
      </c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>
        <v>0</v>
      </c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>
        <v>0</v>
      </c>
      <c r="AR663" t="s">
        <v>858</v>
      </c>
      <c r="AS663" s="6">
        <v>0</v>
      </c>
      <c r="AT663" s="6">
        <v>0</v>
      </c>
      <c r="AU663" s="6">
        <v>0</v>
      </c>
      <c r="AV663" s="6">
        <v>0</v>
      </c>
      <c r="AW663" s="6">
        <v>0</v>
      </c>
      <c r="AX663" s="6">
        <v>0</v>
      </c>
      <c r="AY663" s="6">
        <v>0</v>
      </c>
      <c r="AZ663" s="6"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v>0</v>
      </c>
      <c r="BN663" s="6">
        <v>0</v>
      </c>
      <c r="BO663" s="6">
        <v>0</v>
      </c>
      <c r="BP663" s="6">
        <v>0</v>
      </c>
      <c r="BQ663" s="6">
        <v>0</v>
      </c>
      <c r="BR663" s="6">
        <v>0</v>
      </c>
      <c r="BS663" s="6">
        <v>0</v>
      </c>
      <c r="BT663" s="6">
        <v>0</v>
      </c>
      <c r="BU663" s="6">
        <v>0</v>
      </c>
      <c r="BV663" s="6">
        <v>0</v>
      </c>
      <c r="BW663" s="6">
        <v>0</v>
      </c>
      <c r="BX663" s="6">
        <v>0</v>
      </c>
      <c r="BY663" s="6">
        <v>0</v>
      </c>
      <c r="BZ663" s="6">
        <v>0</v>
      </c>
      <c r="CA663" s="6">
        <v>0</v>
      </c>
      <c r="CB663" s="6">
        <v>0</v>
      </c>
      <c r="CC663" s="6">
        <v>0</v>
      </c>
      <c r="CD663" s="6">
        <v>0</v>
      </c>
      <c r="CE663">
        <f>0</f>
        <v>0</v>
      </c>
      <c r="CF663">
        <v>0</v>
      </c>
    </row>
    <row r="664" spans="1:84" x14ac:dyDescent="0.25">
      <c r="A664" s="4" t="s">
        <v>857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>
        <v>0</v>
      </c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>
        <v>0</v>
      </c>
      <c r="AR664" t="s">
        <v>857</v>
      </c>
      <c r="AS664" s="6">
        <v>0</v>
      </c>
      <c r="AT664" s="6">
        <v>0</v>
      </c>
      <c r="AU664" s="6">
        <v>0</v>
      </c>
      <c r="AV664" s="6">
        <v>0</v>
      </c>
      <c r="AW664" s="6">
        <v>0</v>
      </c>
      <c r="AX664" s="6">
        <v>0</v>
      </c>
      <c r="AY664" s="6">
        <v>0</v>
      </c>
      <c r="AZ664" s="6"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v>0</v>
      </c>
      <c r="BN664" s="6">
        <v>0</v>
      </c>
      <c r="BO664" s="6">
        <v>0</v>
      </c>
      <c r="BP664" s="6">
        <v>0</v>
      </c>
      <c r="BQ664" s="6">
        <v>0</v>
      </c>
      <c r="BR664" s="6">
        <v>0</v>
      </c>
      <c r="BS664" s="6">
        <v>0</v>
      </c>
      <c r="BT664" s="6">
        <v>0</v>
      </c>
      <c r="BU664" s="6">
        <v>0</v>
      </c>
      <c r="BV664" s="6">
        <v>0</v>
      </c>
      <c r="BW664" s="6">
        <v>0</v>
      </c>
      <c r="BX664" s="6">
        <v>0</v>
      </c>
      <c r="BY664" s="6">
        <v>0</v>
      </c>
      <c r="BZ664" s="6">
        <v>0</v>
      </c>
      <c r="CA664" s="6">
        <v>0</v>
      </c>
      <c r="CB664" s="6">
        <v>0</v>
      </c>
      <c r="CC664" s="6">
        <v>0</v>
      </c>
      <c r="CD664" s="6">
        <v>0</v>
      </c>
      <c r="CE664">
        <f>0</f>
        <v>0</v>
      </c>
      <c r="CF664">
        <v>0</v>
      </c>
    </row>
    <row r="665" spans="1:84" x14ac:dyDescent="0.25">
      <c r="A665" s="4" t="s">
        <v>860</v>
      </c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>
        <v>768.99900000000002</v>
      </c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>
        <v>768.99900000000002</v>
      </c>
      <c r="AR665" t="s">
        <v>860</v>
      </c>
      <c r="AS665" s="6">
        <f t="shared" ref="AS665:BP665" si="642">(0)/768.999</f>
        <v>0</v>
      </c>
      <c r="AT665" s="6">
        <f t="shared" si="642"/>
        <v>0</v>
      </c>
      <c r="AU665" s="6">
        <f t="shared" si="642"/>
        <v>0</v>
      </c>
      <c r="AV665" s="6">
        <f t="shared" si="642"/>
        <v>0</v>
      </c>
      <c r="AW665" s="6">
        <f t="shared" si="642"/>
        <v>0</v>
      </c>
      <c r="AX665" s="6">
        <f t="shared" si="642"/>
        <v>0</v>
      </c>
      <c r="AY665" s="6">
        <f t="shared" si="642"/>
        <v>0</v>
      </c>
      <c r="AZ665" s="6">
        <f t="shared" si="642"/>
        <v>0</v>
      </c>
      <c r="BA665" s="6">
        <f t="shared" si="642"/>
        <v>0</v>
      </c>
      <c r="BB665" s="6">
        <f t="shared" si="642"/>
        <v>0</v>
      </c>
      <c r="BC665" s="6">
        <f t="shared" si="642"/>
        <v>0</v>
      </c>
      <c r="BD665" s="6">
        <f t="shared" si="642"/>
        <v>0</v>
      </c>
      <c r="BE665" s="6">
        <f t="shared" si="642"/>
        <v>0</v>
      </c>
      <c r="BF665" s="6">
        <f t="shared" si="642"/>
        <v>0</v>
      </c>
      <c r="BG665" s="6">
        <f t="shared" si="642"/>
        <v>0</v>
      </c>
      <c r="BH665" s="6">
        <f t="shared" si="642"/>
        <v>0</v>
      </c>
      <c r="BI665" s="6">
        <f t="shared" si="642"/>
        <v>0</v>
      </c>
      <c r="BJ665" s="6">
        <f t="shared" si="642"/>
        <v>0</v>
      </c>
      <c r="BK665" s="6">
        <f t="shared" si="642"/>
        <v>0</v>
      </c>
      <c r="BL665" s="6">
        <f t="shared" si="642"/>
        <v>0</v>
      </c>
      <c r="BM665" s="6">
        <f t="shared" si="642"/>
        <v>0</v>
      </c>
      <c r="BN665" s="6">
        <f t="shared" si="642"/>
        <v>0</v>
      </c>
      <c r="BO665" s="6">
        <f t="shared" si="642"/>
        <v>0</v>
      </c>
      <c r="BP665" s="6">
        <f t="shared" si="642"/>
        <v>0</v>
      </c>
      <c r="BQ665" s="6">
        <v>1</v>
      </c>
      <c r="BR665" s="6">
        <f t="shared" ref="BR665:CD665" si="643">(0)/768.999</f>
        <v>0</v>
      </c>
      <c r="BS665" s="6">
        <f t="shared" si="643"/>
        <v>0</v>
      </c>
      <c r="BT665" s="6">
        <f t="shared" si="643"/>
        <v>0</v>
      </c>
      <c r="BU665" s="6">
        <f t="shared" si="643"/>
        <v>0</v>
      </c>
      <c r="BV665" s="6">
        <f t="shared" si="643"/>
        <v>0</v>
      </c>
      <c r="BW665" s="6">
        <f t="shared" si="643"/>
        <v>0</v>
      </c>
      <c r="BX665" s="6">
        <f t="shared" si="643"/>
        <v>0</v>
      </c>
      <c r="BY665" s="6">
        <f t="shared" si="643"/>
        <v>0</v>
      </c>
      <c r="BZ665" s="6">
        <f t="shared" si="643"/>
        <v>0</v>
      </c>
      <c r="CA665" s="6">
        <f t="shared" si="643"/>
        <v>0</v>
      </c>
      <c r="CB665" s="6">
        <f t="shared" si="643"/>
        <v>0</v>
      </c>
      <c r="CC665" s="6">
        <f t="shared" si="643"/>
        <v>0</v>
      </c>
      <c r="CD665" s="6">
        <f t="shared" si="643"/>
        <v>0</v>
      </c>
      <c r="CE665">
        <f>0</f>
        <v>0</v>
      </c>
      <c r="CF665">
        <v>768.99900000000002</v>
      </c>
    </row>
    <row r="666" spans="1:84" x14ac:dyDescent="0.25">
      <c r="A666" s="4" t="s">
        <v>859</v>
      </c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>
        <v>0</v>
      </c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>
        <v>0</v>
      </c>
      <c r="AR666" t="s">
        <v>859</v>
      </c>
      <c r="AS666" s="6">
        <v>0</v>
      </c>
      <c r="AT666" s="6">
        <v>0</v>
      </c>
      <c r="AU666" s="6">
        <v>0</v>
      </c>
      <c r="AV666" s="6">
        <v>0</v>
      </c>
      <c r="AW666" s="6">
        <v>0</v>
      </c>
      <c r="AX666" s="6">
        <v>0</v>
      </c>
      <c r="AY666" s="6">
        <v>0</v>
      </c>
      <c r="AZ666" s="6"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v>0</v>
      </c>
      <c r="BN666" s="6">
        <v>0</v>
      </c>
      <c r="BO666" s="6">
        <v>0</v>
      </c>
      <c r="BP666" s="6">
        <v>0</v>
      </c>
      <c r="BQ666" s="6">
        <v>0</v>
      </c>
      <c r="BR666" s="6">
        <v>0</v>
      </c>
      <c r="BS666" s="6">
        <v>0</v>
      </c>
      <c r="BT666" s="6">
        <v>0</v>
      </c>
      <c r="BU666" s="6">
        <v>0</v>
      </c>
      <c r="BV666" s="6">
        <v>0</v>
      </c>
      <c r="BW666" s="6">
        <v>0</v>
      </c>
      <c r="BX666" s="6">
        <v>0</v>
      </c>
      <c r="BY666" s="6">
        <v>0</v>
      </c>
      <c r="BZ666" s="6">
        <v>0</v>
      </c>
      <c r="CA666" s="6">
        <v>0</v>
      </c>
      <c r="CB666" s="6">
        <v>0</v>
      </c>
      <c r="CC666" s="6">
        <v>0</v>
      </c>
      <c r="CD666" s="6">
        <v>0</v>
      </c>
      <c r="CE666">
        <f>0</f>
        <v>0</v>
      </c>
      <c r="CF666">
        <v>0</v>
      </c>
    </row>
    <row r="667" spans="1:84" x14ac:dyDescent="0.25">
      <c r="A667" s="4" t="s">
        <v>862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>
        <v>0</v>
      </c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>
        <v>0</v>
      </c>
      <c r="AR667" t="s">
        <v>862</v>
      </c>
      <c r="AS667" s="6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v>0</v>
      </c>
      <c r="BN667" s="6">
        <v>0</v>
      </c>
      <c r="BO667" s="6">
        <v>0</v>
      </c>
      <c r="BP667" s="6">
        <v>0</v>
      </c>
      <c r="BQ667" s="6">
        <v>0</v>
      </c>
      <c r="BR667" s="6">
        <v>0</v>
      </c>
      <c r="BS667" s="6">
        <v>0</v>
      </c>
      <c r="BT667" s="6">
        <v>0</v>
      </c>
      <c r="BU667" s="6">
        <v>0</v>
      </c>
      <c r="BV667" s="6">
        <v>0</v>
      </c>
      <c r="BW667" s="6">
        <v>0</v>
      </c>
      <c r="BX667" s="6">
        <v>0</v>
      </c>
      <c r="BY667" s="6">
        <v>0</v>
      </c>
      <c r="BZ667" s="6">
        <v>0</v>
      </c>
      <c r="CA667" s="6">
        <v>0</v>
      </c>
      <c r="CB667" s="6">
        <v>0</v>
      </c>
      <c r="CC667" s="6">
        <v>0</v>
      </c>
      <c r="CD667" s="6">
        <v>0</v>
      </c>
      <c r="CE667">
        <f>0</f>
        <v>0</v>
      </c>
      <c r="CF667">
        <v>0</v>
      </c>
    </row>
    <row r="668" spans="1:84" x14ac:dyDescent="0.25">
      <c r="A668" s="4" t="s">
        <v>861</v>
      </c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>
        <v>0</v>
      </c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>
        <v>0</v>
      </c>
      <c r="AR668" t="s">
        <v>861</v>
      </c>
      <c r="AS668" s="6">
        <v>0</v>
      </c>
      <c r="AT668" s="6">
        <v>0</v>
      </c>
      <c r="AU668" s="6">
        <v>0</v>
      </c>
      <c r="AV668" s="6">
        <v>0</v>
      </c>
      <c r="AW668" s="6">
        <v>0</v>
      </c>
      <c r="AX668" s="6">
        <v>0</v>
      </c>
      <c r="AY668" s="6">
        <v>0</v>
      </c>
      <c r="AZ668" s="6"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v>0</v>
      </c>
      <c r="BN668" s="6">
        <v>0</v>
      </c>
      <c r="BO668" s="6">
        <v>0</v>
      </c>
      <c r="BP668" s="6">
        <v>0</v>
      </c>
      <c r="BQ668" s="6">
        <v>0</v>
      </c>
      <c r="BR668" s="6">
        <v>0</v>
      </c>
      <c r="BS668" s="6">
        <v>0</v>
      </c>
      <c r="BT668" s="6">
        <v>0</v>
      </c>
      <c r="BU668" s="6">
        <v>0</v>
      </c>
      <c r="BV668" s="6">
        <v>0</v>
      </c>
      <c r="BW668" s="6">
        <v>0</v>
      </c>
      <c r="BX668" s="6">
        <v>0</v>
      </c>
      <c r="BY668" s="6">
        <v>0</v>
      </c>
      <c r="BZ668" s="6">
        <v>0</v>
      </c>
      <c r="CA668" s="6">
        <v>0</v>
      </c>
      <c r="CB668" s="6">
        <v>0</v>
      </c>
      <c r="CC668" s="6">
        <v>0</v>
      </c>
      <c r="CD668" s="6">
        <v>0</v>
      </c>
      <c r="CE668">
        <f>0</f>
        <v>0</v>
      </c>
      <c r="CF668">
        <v>0</v>
      </c>
    </row>
    <row r="669" spans="1:84" x14ac:dyDescent="0.25">
      <c r="A669" s="4" t="s">
        <v>864</v>
      </c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>
        <v>0</v>
      </c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>
        <v>0</v>
      </c>
      <c r="AR669" t="s">
        <v>864</v>
      </c>
      <c r="AS669" s="6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6"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v>0</v>
      </c>
      <c r="BN669" s="6">
        <v>0</v>
      </c>
      <c r="BO669" s="6">
        <v>0</v>
      </c>
      <c r="BP669" s="6">
        <v>0</v>
      </c>
      <c r="BQ669" s="6">
        <v>0</v>
      </c>
      <c r="BR669" s="6">
        <v>0</v>
      </c>
      <c r="BS669" s="6">
        <v>0</v>
      </c>
      <c r="BT669" s="6">
        <v>0</v>
      </c>
      <c r="BU669" s="6">
        <v>0</v>
      </c>
      <c r="BV669" s="6">
        <v>0</v>
      </c>
      <c r="BW669" s="6">
        <v>0</v>
      </c>
      <c r="BX669" s="6">
        <v>0</v>
      </c>
      <c r="BY669" s="6">
        <v>0</v>
      </c>
      <c r="BZ669" s="6">
        <v>0</v>
      </c>
      <c r="CA669" s="6">
        <v>0</v>
      </c>
      <c r="CB669" s="6">
        <v>0</v>
      </c>
      <c r="CC669" s="6">
        <v>0</v>
      </c>
      <c r="CD669" s="6">
        <v>0</v>
      </c>
      <c r="CE669">
        <f>0</f>
        <v>0</v>
      </c>
      <c r="CF669">
        <v>0</v>
      </c>
    </row>
    <row r="670" spans="1:84" x14ac:dyDescent="0.25">
      <c r="A670" s="4" t="s">
        <v>865</v>
      </c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>
        <v>0</v>
      </c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>
        <v>0</v>
      </c>
      <c r="AR670" t="s">
        <v>865</v>
      </c>
      <c r="AS670" s="6">
        <v>0</v>
      </c>
      <c r="AT670" s="6">
        <v>0</v>
      </c>
      <c r="AU670" s="6">
        <v>0</v>
      </c>
      <c r="AV670" s="6">
        <v>0</v>
      </c>
      <c r="AW670" s="6">
        <v>0</v>
      </c>
      <c r="AX670" s="6">
        <v>0</v>
      </c>
      <c r="AY670" s="6">
        <v>0</v>
      </c>
      <c r="AZ670" s="6"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v>0</v>
      </c>
      <c r="BN670" s="6">
        <v>0</v>
      </c>
      <c r="BO670" s="6">
        <v>0</v>
      </c>
      <c r="BP670" s="6">
        <v>0</v>
      </c>
      <c r="BQ670" s="6">
        <v>0</v>
      </c>
      <c r="BR670" s="6">
        <v>0</v>
      </c>
      <c r="BS670" s="6">
        <v>0</v>
      </c>
      <c r="BT670" s="6">
        <v>0</v>
      </c>
      <c r="BU670" s="6">
        <v>0</v>
      </c>
      <c r="BV670" s="6">
        <v>0</v>
      </c>
      <c r="BW670" s="6">
        <v>0</v>
      </c>
      <c r="BX670" s="6">
        <v>0</v>
      </c>
      <c r="BY670" s="6">
        <v>0</v>
      </c>
      <c r="BZ670" s="6">
        <v>0</v>
      </c>
      <c r="CA670" s="6">
        <v>0</v>
      </c>
      <c r="CB670" s="6">
        <v>0</v>
      </c>
      <c r="CC670" s="6">
        <v>0</v>
      </c>
      <c r="CD670" s="6">
        <v>0</v>
      </c>
      <c r="CE670">
        <f>0</f>
        <v>0</v>
      </c>
      <c r="CF670">
        <v>0</v>
      </c>
    </row>
    <row r="671" spans="1:84" x14ac:dyDescent="0.25">
      <c r="A671" s="4" t="s">
        <v>868</v>
      </c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>
        <v>0</v>
      </c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>
        <v>0</v>
      </c>
      <c r="AR671" t="s">
        <v>868</v>
      </c>
      <c r="AS671" s="6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6"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v>0</v>
      </c>
      <c r="BN671" s="6">
        <v>0</v>
      </c>
      <c r="BO671" s="6">
        <v>0</v>
      </c>
      <c r="BP671" s="6">
        <v>0</v>
      </c>
      <c r="BQ671" s="6">
        <v>0</v>
      </c>
      <c r="BR671" s="6">
        <v>0</v>
      </c>
      <c r="BS671" s="6">
        <v>0</v>
      </c>
      <c r="BT671" s="6">
        <v>0</v>
      </c>
      <c r="BU671" s="6">
        <v>0</v>
      </c>
      <c r="BV671" s="6">
        <v>0</v>
      </c>
      <c r="BW671" s="6">
        <v>0</v>
      </c>
      <c r="BX671" s="6">
        <v>0</v>
      </c>
      <c r="BY671" s="6">
        <v>0</v>
      </c>
      <c r="BZ671" s="6">
        <v>0</v>
      </c>
      <c r="CA671" s="6">
        <v>0</v>
      </c>
      <c r="CB671" s="6">
        <v>0</v>
      </c>
      <c r="CC671" s="6">
        <v>0</v>
      </c>
      <c r="CD671" s="6">
        <v>0</v>
      </c>
      <c r="CE671">
        <f>0</f>
        <v>0</v>
      </c>
      <c r="CF671">
        <v>0</v>
      </c>
    </row>
    <row r="672" spans="1:84" x14ac:dyDescent="0.25">
      <c r="A672" s="4" t="s">
        <v>867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>
        <v>0</v>
      </c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>
        <v>0</v>
      </c>
      <c r="AR672" t="s">
        <v>867</v>
      </c>
      <c r="AS672" s="6">
        <v>0</v>
      </c>
      <c r="AT672" s="6">
        <v>0</v>
      </c>
      <c r="AU672" s="6">
        <v>0</v>
      </c>
      <c r="AV672" s="6">
        <v>0</v>
      </c>
      <c r="AW672" s="6">
        <v>0</v>
      </c>
      <c r="AX672" s="6">
        <v>0</v>
      </c>
      <c r="AY672" s="6">
        <v>0</v>
      </c>
      <c r="AZ672" s="6"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v>0</v>
      </c>
      <c r="BN672" s="6">
        <v>0</v>
      </c>
      <c r="BO672" s="6">
        <v>0</v>
      </c>
      <c r="BP672" s="6">
        <v>0</v>
      </c>
      <c r="BQ672" s="6">
        <v>0</v>
      </c>
      <c r="BR672" s="6">
        <v>0</v>
      </c>
      <c r="BS672" s="6">
        <v>0</v>
      </c>
      <c r="BT672" s="6">
        <v>0</v>
      </c>
      <c r="BU672" s="6">
        <v>0</v>
      </c>
      <c r="BV672" s="6">
        <v>0</v>
      </c>
      <c r="BW672" s="6">
        <v>0</v>
      </c>
      <c r="BX672" s="6">
        <v>0</v>
      </c>
      <c r="BY672" s="6">
        <v>0</v>
      </c>
      <c r="BZ672" s="6">
        <v>0</v>
      </c>
      <c r="CA672" s="6">
        <v>0</v>
      </c>
      <c r="CB672" s="6">
        <v>0</v>
      </c>
      <c r="CC672" s="6">
        <v>0</v>
      </c>
      <c r="CD672" s="6">
        <v>0</v>
      </c>
      <c r="CE672">
        <f>0</f>
        <v>0</v>
      </c>
      <c r="CF672">
        <v>0</v>
      </c>
    </row>
    <row r="673" spans="1:84" x14ac:dyDescent="0.25">
      <c r="A673" s="4" t="s">
        <v>866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>
        <v>0</v>
      </c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>
        <v>0</v>
      </c>
      <c r="AR673" t="s">
        <v>866</v>
      </c>
      <c r="AS673" s="6">
        <v>0</v>
      </c>
      <c r="AT673" s="6">
        <v>0</v>
      </c>
      <c r="AU673" s="6">
        <v>0</v>
      </c>
      <c r="AV673" s="6">
        <v>0</v>
      </c>
      <c r="AW673" s="6">
        <v>0</v>
      </c>
      <c r="AX673" s="6">
        <v>0</v>
      </c>
      <c r="AY673" s="6">
        <v>0</v>
      </c>
      <c r="AZ673" s="6"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v>0</v>
      </c>
      <c r="BN673" s="6">
        <v>0</v>
      </c>
      <c r="BO673" s="6">
        <v>0</v>
      </c>
      <c r="BP673" s="6">
        <v>0</v>
      </c>
      <c r="BQ673" s="6">
        <v>0</v>
      </c>
      <c r="BR673" s="6">
        <v>0</v>
      </c>
      <c r="BS673" s="6">
        <v>0</v>
      </c>
      <c r="BT673" s="6">
        <v>0</v>
      </c>
      <c r="BU673" s="6">
        <v>0</v>
      </c>
      <c r="BV673" s="6">
        <v>0</v>
      </c>
      <c r="BW673" s="6">
        <v>0</v>
      </c>
      <c r="BX673" s="6">
        <v>0</v>
      </c>
      <c r="BY673" s="6">
        <v>0</v>
      </c>
      <c r="BZ673" s="6">
        <v>0</v>
      </c>
      <c r="CA673" s="6">
        <v>0</v>
      </c>
      <c r="CB673" s="6">
        <v>0</v>
      </c>
      <c r="CC673" s="6">
        <v>0</v>
      </c>
      <c r="CD673" s="6">
        <v>0</v>
      </c>
      <c r="CE673">
        <f>0</f>
        <v>0</v>
      </c>
      <c r="CF673">
        <v>0</v>
      </c>
    </row>
    <row r="674" spans="1:84" x14ac:dyDescent="0.25">
      <c r="A674" s="4" t="s">
        <v>870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>
        <v>0</v>
      </c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>
        <v>0</v>
      </c>
      <c r="AR674" t="s">
        <v>870</v>
      </c>
      <c r="AS674" s="6">
        <v>0</v>
      </c>
      <c r="AT674" s="6">
        <v>0</v>
      </c>
      <c r="AU674" s="6">
        <v>0</v>
      </c>
      <c r="AV674" s="6">
        <v>0</v>
      </c>
      <c r="AW674" s="6">
        <v>0</v>
      </c>
      <c r="AX674" s="6">
        <v>0</v>
      </c>
      <c r="AY674" s="6">
        <v>0</v>
      </c>
      <c r="AZ674" s="6"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v>0</v>
      </c>
      <c r="BN674" s="6">
        <v>0</v>
      </c>
      <c r="BO674" s="6">
        <v>0</v>
      </c>
      <c r="BP674" s="6">
        <v>0</v>
      </c>
      <c r="BQ674" s="6">
        <v>0</v>
      </c>
      <c r="BR674" s="6">
        <v>0</v>
      </c>
      <c r="BS674" s="6">
        <v>0</v>
      </c>
      <c r="BT674" s="6">
        <v>0</v>
      </c>
      <c r="BU674" s="6">
        <v>0</v>
      </c>
      <c r="BV674" s="6">
        <v>0</v>
      </c>
      <c r="BW674" s="6">
        <v>0</v>
      </c>
      <c r="BX674" s="6">
        <v>0</v>
      </c>
      <c r="BY674" s="6">
        <v>0</v>
      </c>
      <c r="BZ674" s="6">
        <v>0</v>
      </c>
      <c r="CA674" s="6">
        <v>0</v>
      </c>
      <c r="CB674" s="6">
        <v>0</v>
      </c>
      <c r="CC674" s="6">
        <v>0</v>
      </c>
      <c r="CD674" s="6">
        <v>0</v>
      </c>
      <c r="CE674">
        <f>0</f>
        <v>0</v>
      </c>
      <c r="CF674">
        <v>0</v>
      </c>
    </row>
    <row r="675" spans="1:84" x14ac:dyDescent="0.25">
      <c r="A675" s="4" t="s">
        <v>872</v>
      </c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>
        <v>0</v>
      </c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>
        <v>0</v>
      </c>
      <c r="AR675" t="s">
        <v>872</v>
      </c>
      <c r="AS675" s="6">
        <v>0</v>
      </c>
      <c r="AT675" s="6">
        <v>0</v>
      </c>
      <c r="AU675" s="6">
        <v>0</v>
      </c>
      <c r="AV675" s="6">
        <v>0</v>
      </c>
      <c r="AW675" s="6">
        <v>0</v>
      </c>
      <c r="AX675" s="6">
        <v>0</v>
      </c>
      <c r="AY675" s="6">
        <v>0</v>
      </c>
      <c r="AZ675" s="6"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v>0</v>
      </c>
      <c r="BN675" s="6">
        <v>0</v>
      </c>
      <c r="BO675" s="6">
        <v>0</v>
      </c>
      <c r="BP675" s="6">
        <v>0</v>
      </c>
      <c r="BQ675" s="6">
        <v>0</v>
      </c>
      <c r="BR675" s="6">
        <v>0</v>
      </c>
      <c r="BS675" s="6">
        <v>0</v>
      </c>
      <c r="BT675" s="6">
        <v>0</v>
      </c>
      <c r="BU675" s="6">
        <v>0</v>
      </c>
      <c r="BV675" s="6">
        <v>0</v>
      </c>
      <c r="BW675" s="6">
        <v>0</v>
      </c>
      <c r="BX675" s="6">
        <v>0</v>
      </c>
      <c r="BY675" s="6">
        <v>0</v>
      </c>
      <c r="BZ675" s="6">
        <v>0</v>
      </c>
      <c r="CA675" s="6">
        <v>0</v>
      </c>
      <c r="CB675" s="6">
        <v>0</v>
      </c>
      <c r="CC675" s="6">
        <v>0</v>
      </c>
      <c r="CD675" s="6">
        <v>0</v>
      </c>
      <c r="CE675">
        <f>0</f>
        <v>0</v>
      </c>
      <c r="CF675">
        <v>0</v>
      </c>
    </row>
    <row r="676" spans="1:84" x14ac:dyDescent="0.25">
      <c r="A676" s="4" t="s">
        <v>871</v>
      </c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>
        <v>0</v>
      </c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>
        <v>0</v>
      </c>
      <c r="AR676" t="s">
        <v>871</v>
      </c>
      <c r="AS676" s="6">
        <v>0</v>
      </c>
      <c r="AT676" s="6">
        <v>0</v>
      </c>
      <c r="AU676" s="6">
        <v>0</v>
      </c>
      <c r="AV676" s="6">
        <v>0</v>
      </c>
      <c r="AW676" s="6">
        <v>0</v>
      </c>
      <c r="AX676" s="6">
        <v>0</v>
      </c>
      <c r="AY676" s="6">
        <v>0</v>
      </c>
      <c r="AZ676" s="6"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v>0</v>
      </c>
      <c r="BN676" s="6">
        <v>0</v>
      </c>
      <c r="BO676" s="6">
        <v>0</v>
      </c>
      <c r="BP676" s="6">
        <v>0</v>
      </c>
      <c r="BQ676" s="6">
        <v>0</v>
      </c>
      <c r="BR676" s="6">
        <v>0</v>
      </c>
      <c r="BS676" s="6">
        <v>0</v>
      </c>
      <c r="BT676" s="6">
        <v>0</v>
      </c>
      <c r="BU676" s="6">
        <v>0</v>
      </c>
      <c r="BV676" s="6">
        <v>0</v>
      </c>
      <c r="BW676" s="6">
        <v>0</v>
      </c>
      <c r="BX676" s="6">
        <v>0</v>
      </c>
      <c r="BY676" s="6">
        <v>0</v>
      </c>
      <c r="BZ676" s="6">
        <v>0</v>
      </c>
      <c r="CA676" s="6">
        <v>0</v>
      </c>
      <c r="CB676" s="6">
        <v>0</v>
      </c>
      <c r="CC676" s="6">
        <v>0</v>
      </c>
      <c r="CD676" s="6">
        <v>0</v>
      </c>
      <c r="CE676">
        <f>0</f>
        <v>0</v>
      </c>
      <c r="CF676">
        <v>0</v>
      </c>
    </row>
    <row r="677" spans="1:84" x14ac:dyDescent="0.25">
      <c r="A677" s="4" t="s">
        <v>885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>
        <v>3844.9949999999999</v>
      </c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>
        <v>3844.9949999999999</v>
      </c>
      <c r="AR677" t="s">
        <v>885</v>
      </c>
      <c r="AS677" s="6">
        <f t="shared" ref="AS677:BP677" si="644">(0)/3844.995</f>
        <v>0</v>
      </c>
      <c r="AT677" s="6">
        <f t="shared" si="644"/>
        <v>0</v>
      </c>
      <c r="AU677" s="6">
        <f t="shared" si="644"/>
        <v>0</v>
      </c>
      <c r="AV677" s="6">
        <f t="shared" si="644"/>
        <v>0</v>
      </c>
      <c r="AW677" s="6">
        <f t="shared" si="644"/>
        <v>0</v>
      </c>
      <c r="AX677" s="6">
        <f t="shared" si="644"/>
        <v>0</v>
      </c>
      <c r="AY677" s="6">
        <f t="shared" si="644"/>
        <v>0</v>
      </c>
      <c r="AZ677" s="6">
        <f t="shared" si="644"/>
        <v>0</v>
      </c>
      <c r="BA677" s="6">
        <f t="shared" si="644"/>
        <v>0</v>
      </c>
      <c r="BB677" s="6">
        <f t="shared" si="644"/>
        <v>0</v>
      </c>
      <c r="BC677" s="6">
        <f t="shared" si="644"/>
        <v>0</v>
      </c>
      <c r="BD677" s="6">
        <f t="shared" si="644"/>
        <v>0</v>
      </c>
      <c r="BE677" s="6">
        <f t="shared" si="644"/>
        <v>0</v>
      </c>
      <c r="BF677" s="6">
        <f t="shared" si="644"/>
        <v>0</v>
      </c>
      <c r="BG677" s="6">
        <f t="shared" si="644"/>
        <v>0</v>
      </c>
      <c r="BH677" s="6">
        <f t="shared" si="644"/>
        <v>0</v>
      </c>
      <c r="BI677" s="6">
        <f t="shared" si="644"/>
        <v>0</v>
      </c>
      <c r="BJ677" s="6">
        <f t="shared" si="644"/>
        <v>0</v>
      </c>
      <c r="BK677" s="6">
        <f t="shared" si="644"/>
        <v>0</v>
      </c>
      <c r="BL677" s="6">
        <f t="shared" si="644"/>
        <v>0</v>
      </c>
      <c r="BM677" s="6">
        <f t="shared" si="644"/>
        <v>0</v>
      </c>
      <c r="BN677" s="6">
        <f t="shared" si="644"/>
        <v>0</v>
      </c>
      <c r="BO677" s="6">
        <f t="shared" si="644"/>
        <v>0</v>
      </c>
      <c r="BP677" s="6">
        <f t="shared" si="644"/>
        <v>0</v>
      </c>
      <c r="BQ677" s="6">
        <v>1</v>
      </c>
      <c r="BR677" s="6">
        <f t="shared" ref="BR677:CD677" si="645">(0)/3844.995</f>
        <v>0</v>
      </c>
      <c r="BS677" s="6">
        <f t="shared" si="645"/>
        <v>0</v>
      </c>
      <c r="BT677" s="6">
        <f t="shared" si="645"/>
        <v>0</v>
      </c>
      <c r="BU677" s="6">
        <f t="shared" si="645"/>
        <v>0</v>
      </c>
      <c r="BV677" s="6">
        <f t="shared" si="645"/>
        <v>0</v>
      </c>
      <c r="BW677" s="6">
        <f t="shared" si="645"/>
        <v>0</v>
      </c>
      <c r="BX677" s="6">
        <f t="shared" si="645"/>
        <v>0</v>
      </c>
      <c r="BY677" s="6">
        <f t="shared" si="645"/>
        <v>0</v>
      </c>
      <c r="BZ677" s="6">
        <f t="shared" si="645"/>
        <v>0</v>
      </c>
      <c r="CA677" s="6">
        <f t="shared" si="645"/>
        <v>0</v>
      </c>
      <c r="CB677" s="6">
        <f t="shared" si="645"/>
        <v>0</v>
      </c>
      <c r="CC677" s="6">
        <f t="shared" si="645"/>
        <v>0</v>
      </c>
      <c r="CD677" s="6">
        <f t="shared" si="645"/>
        <v>0</v>
      </c>
      <c r="CE677">
        <f>0</f>
        <v>0</v>
      </c>
      <c r="CF677">
        <v>3844.9949999999999</v>
      </c>
    </row>
    <row r="678" spans="1:84" x14ac:dyDescent="0.25">
      <c r="A678" s="4" t="s">
        <v>873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>
        <v>0</v>
      </c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>
        <v>0</v>
      </c>
      <c r="AR678" t="s">
        <v>873</v>
      </c>
      <c r="AS678" s="6">
        <v>0</v>
      </c>
      <c r="AT678" s="6">
        <v>0</v>
      </c>
      <c r="AU678" s="6">
        <v>0</v>
      </c>
      <c r="AV678" s="6">
        <v>0</v>
      </c>
      <c r="AW678" s="6">
        <v>0</v>
      </c>
      <c r="AX678" s="6">
        <v>0</v>
      </c>
      <c r="AY678" s="6">
        <v>0</v>
      </c>
      <c r="AZ678" s="6"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v>0</v>
      </c>
      <c r="BN678" s="6">
        <v>0</v>
      </c>
      <c r="BO678" s="6">
        <v>0</v>
      </c>
      <c r="BP678" s="6">
        <v>0</v>
      </c>
      <c r="BQ678" s="6">
        <v>0</v>
      </c>
      <c r="BR678" s="6">
        <v>0</v>
      </c>
      <c r="BS678" s="6">
        <v>0</v>
      </c>
      <c r="BT678" s="6">
        <v>0</v>
      </c>
      <c r="BU678" s="6">
        <v>0</v>
      </c>
      <c r="BV678" s="6">
        <v>0</v>
      </c>
      <c r="BW678" s="6">
        <v>0</v>
      </c>
      <c r="BX678" s="6">
        <v>0</v>
      </c>
      <c r="BY678" s="6">
        <v>0</v>
      </c>
      <c r="BZ678" s="6">
        <v>0</v>
      </c>
      <c r="CA678" s="6">
        <v>0</v>
      </c>
      <c r="CB678" s="6">
        <v>0</v>
      </c>
      <c r="CC678" s="6">
        <v>0</v>
      </c>
      <c r="CD678" s="6">
        <v>0</v>
      </c>
      <c r="CE678">
        <f>0</f>
        <v>0</v>
      </c>
      <c r="CF678">
        <v>0</v>
      </c>
    </row>
    <row r="679" spans="1:84" x14ac:dyDescent="0.25">
      <c r="A679" s="4" t="s">
        <v>874</v>
      </c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>
        <v>6151.9920000000002</v>
      </c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>
        <v>6151.9920000000002</v>
      </c>
      <c r="AR679" t="s">
        <v>874</v>
      </c>
      <c r="AS679" s="6">
        <f t="shared" ref="AS679:BP679" si="646">(0)/6151.992</f>
        <v>0</v>
      </c>
      <c r="AT679" s="6">
        <f t="shared" si="646"/>
        <v>0</v>
      </c>
      <c r="AU679" s="6">
        <f t="shared" si="646"/>
        <v>0</v>
      </c>
      <c r="AV679" s="6">
        <f t="shared" si="646"/>
        <v>0</v>
      </c>
      <c r="AW679" s="6">
        <f t="shared" si="646"/>
        <v>0</v>
      </c>
      <c r="AX679" s="6">
        <f t="shared" si="646"/>
        <v>0</v>
      </c>
      <c r="AY679" s="6">
        <f t="shared" si="646"/>
        <v>0</v>
      </c>
      <c r="AZ679" s="6">
        <f t="shared" si="646"/>
        <v>0</v>
      </c>
      <c r="BA679" s="6">
        <f t="shared" si="646"/>
        <v>0</v>
      </c>
      <c r="BB679" s="6">
        <f t="shared" si="646"/>
        <v>0</v>
      </c>
      <c r="BC679" s="6">
        <f t="shared" si="646"/>
        <v>0</v>
      </c>
      <c r="BD679" s="6">
        <f t="shared" si="646"/>
        <v>0</v>
      </c>
      <c r="BE679" s="6">
        <f t="shared" si="646"/>
        <v>0</v>
      </c>
      <c r="BF679" s="6">
        <f t="shared" si="646"/>
        <v>0</v>
      </c>
      <c r="BG679" s="6">
        <f t="shared" si="646"/>
        <v>0</v>
      </c>
      <c r="BH679" s="6">
        <f t="shared" si="646"/>
        <v>0</v>
      </c>
      <c r="BI679" s="6">
        <f t="shared" si="646"/>
        <v>0</v>
      </c>
      <c r="BJ679" s="6">
        <f t="shared" si="646"/>
        <v>0</v>
      </c>
      <c r="BK679" s="6">
        <f t="shared" si="646"/>
        <v>0</v>
      </c>
      <c r="BL679" s="6">
        <f t="shared" si="646"/>
        <v>0</v>
      </c>
      <c r="BM679" s="6">
        <f t="shared" si="646"/>
        <v>0</v>
      </c>
      <c r="BN679" s="6">
        <f t="shared" si="646"/>
        <v>0</v>
      </c>
      <c r="BO679" s="6">
        <f t="shared" si="646"/>
        <v>0</v>
      </c>
      <c r="BP679" s="6">
        <f t="shared" si="646"/>
        <v>0</v>
      </c>
      <c r="BQ679" s="6">
        <v>1</v>
      </c>
      <c r="BR679" s="6">
        <f t="shared" ref="BR679:CD679" si="647">(0)/6151.992</f>
        <v>0</v>
      </c>
      <c r="BS679" s="6">
        <f t="shared" si="647"/>
        <v>0</v>
      </c>
      <c r="BT679" s="6">
        <f t="shared" si="647"/>
        <v>0</v>
      </c>
      <c r="BU679" s="6">
        <f t="shared" si="647"/>
        <v>0</v>
      </c>
      <c r="BV679" s="6">
        <f t="shared" si="647"/>
        <v>0</v>
      </c>
      <c r="BW679" s="6">
        <f t="shared" si="647"/>
        <v>0</v>
      </c>
      <c r="BX679" s="6">
        <f t="shared" si="647"/>
        <v>0</v>
      </c>
      <c r="BY679" s="6">
        <f t="shared" si="647"/>
        <v>0</v>
      </c>
      <c r="BZ679" s="6">
        <f t="shared" si="647"/>
        <v>0</v>
      </c>
      <c r="CA679" s="6">
        <f t="shared" si="647"/>
        <v>0</v>
      </c>
      <c r="CB679" s="6">
        <f t="shared" si="647"/>
        <v>0</v>
      </c>
      <c r="CC679" s="6">
        <f t="shared" si="647"/>
        <v>0</v>
      </c>
      <c r="CD679" s="6">
        <f t="shared" si="647"/>
        <v>0</v>
      </c>
      <c r="CE679">
        <f>0</f>
        <v>0</v>
      </c>
      <c r="CF679">
        <v>6151.9920000000002</v>
      </c>
    </row>
    <row r="680" spans="1:84" x14ac:dyDescent="0.25">
      <c r="A680" s="4" t="s">
        <v>875</v>
      </c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>
        <v>0</v>
      </c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>
        <v>0</v>
      </c>
      <c r="AR680" t="s">
        <v>875</v>
      </c>
      <c r="AS680" s="6">
        <v>0</v>
      </c>
      <c r="AT680" s="6">
        <v>0</v>
      </c>
      <c r="AU680" s="6">
        <v>0</v>
      </c>
      <c r="AV680" s="6">
        <v>0</v>
      </c>
      <c r="AW680" s="6">
        <v>0</v>
      </c>
      <c r="AX680" s="6">
        <v>0</v>
      </c>
      <c r="AY680" s="6">
        <v>0</v>
      </c>
      <c r="AZ680" s="6"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v>0</v>
      </c>
      <c r="BN680" s="6">
        <v>0</v>
      </c>
      <c r="BO680" s="6">
        <v>0</v>
      </c>
      <c r="BP680" s="6">
        <v>0</v>
      </c>
      <c r="BQ680" s="6">
        <v>0</v>
      </c>
      <c r="BR680" s="6">
        <v>0</v>
      </c>
      <c r="BS680" s="6">
        <v>0</v>
      </c>
      <c r="BT680" s="6">
        <v>0</v>
      </c>
      <c r="BU680" s="6">
        <v>0</v>
      </c>
      <c r="BV680" s="6">
        <v>0</v>
      </c>
      <c r="BW680" s="6">
        <v>0</v>
      </c>
      <c r="BX680" s="6">
        <v>0</v>
      </c>
      <c r="BY680" s="6">
        <v>0</v>
      </c>
      <c r="BZ680" s="6">
        <v>0</v>
      </c>
      <c r="CA680" s="6">
        <v>0</v>
      </c>
      <c r="CB680" s="6">
        <v>0</v>
      </c>
      <c r="CC680" s="6">
        <v>0</v>
      </c>
      <c r="CD680" s="6">
        <v>0</v>
      </c>
      <c r="CE680">
        <f>0</f>
        <v>0</v>
      </c>
      <c r="CF680">
        <v>0</v>
      </c>
    </row>
    <row r="681" spans="1:84" x14ac:dyDescent="0.25">
      <c r="A681" s="4" t="s">
        <v>876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>
        <v>0</v>
      </c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>
        <v>0</v>
      </c>
      <c r="AR681" t="s">
        <v>876</v>
      </c>
      <c r="AS681" s="6">
        <v>0</v>
      </c>
      <c r="AT681" s="6">
        <v>0</v>
      </c>
      <c r="AU681" s="6">
        <v>0</v>
      </c>
      <c r="AV681" s="6">
        <v>0</v>
      </c>
      <c r="AW681" s="6">
        <v>0</v>
      </c>
      <c r="AX681" s="6">
        <v>0</v>
      </c>
      <c r="AY681" s="6">
        <v>0</v>
      </c>
      <c r="AZ681" s="6"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v>0</v>
      </c>
      <c r="BN681" s="6">
        <v>0</v>
      </c>
      <c r="BO681" s="6">
        <v>0</v>
      </c>
      <c r="BP681" s="6">
        <v>0</v>
      </c>
      <c r="BQ681" s="6">
        <v>0</v>
      </c>
      <c r="BR681" s="6">
        <v>0</v>
      </c>
      <c r="BS681" s="6">
        <v>0</v>
      </c>
      <c r="BT681" s="6">
        <v>0</v>
      </c>
      <c r="BU681" s="6">
        <v>0</v>
      </c>
      <c r="BV681" s="6">
        <v>0</v>
      </c>
      <c r="BW681" s="6">
        <v>0</v>
      </c>
      <c r="BX681" s="6">
        <v>0</v>
      </c>
      <c r="BY681" s="6">
        <v>0</v>
      </c>
      <c r="BZ681" s="6">
        <v>0</v>
      </c>
      <c r="CA681" s="6">
        <v>0</v>
      </c>
      <c r="CB681" s="6">
        <v>0</v>
      </c>
      <c r="CC681" s="6">
        <v>0</v>
      </c>
      <c r="CD681" s="6">
        <v>0</v>
      </c>
      <c r="CE681">
        <f>0</f>
        <v>0</v>
      </c>
      <c r="CF681">
        <v>0</v>
      </c>
    </row>
    <row r="682" spans="1:84" x14ac:dyDescent="0.25">
      <c r="A682" s="4" t="s">
        <v>884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>
        <v>1537.998</v>
      </c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>
        <v>1537.998</v>
      </c>
      <c r="AR682" t="s">
        <v>884</v>
      </c>
      <c r="AS682" s="6">
        <f t="shared" ref="AS682:BP682" si="648">(0)/1537.998</f>
        <v>0</v>
      </c>
      <c r="AT682" s="6">
        <f t="shared" si="648"/>
        <v>0</v>
      </c>
      <c r="AU682" s="6">
        <f t="shared" si="648"/>
        <v>0</v>
      </c>
      <c r="AV682" s="6">
        <f t="shared" si="648"/>
        <v>0</v>
      </c>
      <c r="AW682" s="6">
        <f t="shared" si="648"/>
        <v>0</v>
      </c>
      <c r="AX682" s="6">
        <f t="shared" si="648"/>
        <v>0</v>
      </c>
      <c r="AY682" s="6">
        <f t="shared" si="648"/>
        <v>0</v>
      </c>
      <c r="AZ682" s="6">
        <f t="shared" si="648"/>
        <v>0</v>
      </c>
      <c r="BA682" s="6">
        <f t="shared" si="648"/>
        <v>0</v>
      </c>
      <c r="BB682" s="6">
        <f t="shared" si="648"/>
        <v>0</v>
      </c>
      <c r="BC682" s="6">
        <f t="shared" si="648"/>
        <v>0</v>
      </c>
      <c r="BD682" s="6">
        <f t="shared" si="648"/>
        <v>0</v>
      </c>
      <c r="BE682" s="6">
        <f t="shared" si="648"/>
        <v>0</v>
      </c>
      <c r="BF682" s="6">
        <f t="shared" si="648"/>
        <v>0</v>
      </c>
      <c r="BG682" s="6">
        <f t="shared" si="648"/>
        <v>0</v>
      </c>
      <c r="BH682" s="6">
        <f t="shared" si="648"/>
        <v>0</v>
      </c>
      <c r="BI682" s="6">
        <f t="shared" si="648"/>
        <v>0</v>
      </c>
      <c r="BJ682" s="6">
        <f t="shared" si="648"/>
        <v>0</v>
      </c>
      <c r="BK682" s="6">
        <f t="shared" si="648"/>
        <v>0</v>
      </c>
      <c r="BL682" s="6">
        <f t="shared" si="648"/>
        <v>0</v>
      </c>
      <c r="BM682" s="6">
        <f t="shared" si="648"/>
        <v>0</v>
      </c>
      <c r="BN682" s="6">
        <f t="shared" si="648"/>
        <v>0</v>
      </c>
      <c r="BO682" s="6">
        <f t="shared" si="648"/>
        <v>0</v>
      </c>
      <c r="BP682" s="6">
        <f t="shared" si="648"/>
        <v>0</v>
      </c>
      <c r="BQ682" s="6">
        <v>1</v>
      </c>
      <c r="BR682" s="6">
        <f t="shared" ref="BR682:CD682" si="649">(0)/1537.998</f>
        <v>0</v>
      </c>
      <c r="BS682" s="6">
        <f t="shared" si="649"/>
        <v>0</v>
      </c>
      <c r="BT682" s="6">
        <f t="shared" si="649"/>
        <v>0</v>
      </c>
      <c r="BU682" s="6">
        <f t="shared" si="649"/>
        <v>0</v>
      </c>
      <c r="BV682" s="6">
        <f t="shared" si="649"/>
        <v>0</v>
      </c>
      <c r="BW682" s="6">
        <f t="shared" si="649"/>
        <v>0</v>
      </c>
      <c r="BX682" s="6">
        <f t="shared" si="649"/>
        <v>0</v>
      </c>
      <c r="BY682" s="6">
        <f t="shared" si="649"/>
        <v>0</v>
      </c>
      <c r="BZ682" s="6">
        <f t="shared" si="649"/>
        <v>0</v>
      </c>
      <c r="CA682" s="6">
        <f t="shared" si="649"/>
        <v>0</v>
      </c>
      <c r="CB682" s="6">
        <f t="shared" si="649"/>
        <v>0</v>
      </c>
      <c r="CC682" s="6">
        <f t="shared" si="649"/>
        <v>0</v>
      </c>
      <c r="CD682" s="6">
        <f t="shared" si="649"/>
        <v>0</v>
      </c>
      <c r="CE682">
        <f>0</f>
        <v>0</v>
      </c>
      <c r="CF682">
        <v>1537.998</v>
      </c>
    </row>
    <row r="683" spans="1:84" x14ac:dyDescent="0.25">
      <c r="A683" s="4" t="s">
        <v>877</v>
      </c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>
        <v>768.99900000000002</v>
      </c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>
        <v>768.99900000000002</v>
      </c>
      <c r="AR683" t="s">
        <v>877</v>
      </c>
      <c r="AS683" s="6">
        <f t="shared" ref="AS683:BP683" si="650">(0)/768.999</f>
        <v>0</v>
      </c>
      <c r="AT683" s="6">
        <f t="shared" si="650"/>
        <v>0</v>
      </c>
      <c r="AU683" s="6">
        <f t="shared" si="650"/>
        <v>0</v>
      </c>
      <c r="AV683" s="6">
        <f t="shared" si="650"/>
        <v>0</v>
      </c>
      <c r="AW683" s="6">
        <f t="shared" si="650"/>
        <v>0</v>
      </c>
      <c r="AX683" s="6">
        <f t="shared" si="650"/>
        <v>0</v>
      </c>
      <c r="AY683" s="6">
        <f t="shared" si="650"/>
        <v>0</v>
      </c>
      <c r="AZ683" s="6">
        <f t="shared" si="650"/>
        <v>0</v>
      </c>
      <c r="BA683" s="6">
        <f t="shared" si="650"/>
        <v>0</v>
      </c>
      <c r="BB683" s="6">
        <f t="shared" si="650"/>
        <v>0</v>
      </c>
      <c r="BC683" s="6">
        <f t="shared" si="650"/>
        <v>0</v>
      </c>
      <c r="BD683" s="6">
        <f t="shared" si="650"/>
        <v>0</v>
      </c>
      <c r="BE683" s="6">
        <f t="shared" si="650"/>
        <v>0</v>
      </c>
      <c r="BF683" s="6">
        <f t="shared" si="650"/>
        <v>0</v>
      </c>
      <c r="BG683" s="6">
        <f t="shared" si="650"/>
        <v>0</v>
      </c>
      <c r="BH683" s="6">
        <f t="shared" si="650"/>
        <v>0</v>
      </c>
      <c r="BI683" s="6">
        <f t="shared" si="650"/>
        <v>0</v>
      </c>
      <c r="BJ683" s="6">
        <f t="shared" si="650"/>
        <v>0</v>
      </c>
      <c r="BK683" s="6">
        <f t="shared" si="650"/>
        <v>0</v>
      </c>
      <c r="BL683" s="6">
        <f t="shared" si="650"/>
        <v>0</v>
      </c>
      <c r="BM683" s="6">
        <f t="shared" si="650"/>
        <v>0</v>
      </c>
      <c r="BN683" s="6">
        <f t="shared" si="650"/>
        <v>0</v>
      </c>
      <c r="BO683" s="6">
        <f t="shared" si="650"/>
        <v>0</v>
      </c>
      <c r="BP683" s="6">
        <f t="shared" si="650"/>
        <v>0</v>
      </c>
      <c r="BQ683" s="6">
        <v>1</v>
      </c>
      <c r="BR683" s="6">
        <f t="shared" ref="BR683:CD683" si="651">(0)/768.999</f>
        <v>0</v>
      </c>
      <c r="BS683" s="6">
        <f t="shared" si="651"/>
        <v>0</v>
      </c>
      <c r="BT683" s="6">
        <f t="shared" si="651"/>
        <v>0</v>
      </c>
      <c r="BU683" s="6">
        <f t="shared" si="651"/>
        <v>0</v>
      </c>
      <c r="BV683" s="6">
        <f t="shared" si="651"/>
        <v>0</v>
      </c>
      <c r="BW683" s="6">
        <f t="shared" si="651"/>
        <v>0</v>
      </c>
      <c r="BX683" s="6">
        <f t="shared" si="651"/>
        <v>0</v>
      </c>
      <c r="BY683" s="6">
        <f t="shared" si="651"/>
        <v>0</v>
      </c>
      <c r="BZ683" s="6">
        <f t="shared" si="651"/>
        <v>0</v>
      </c>
      <c r="CA683" s="6">
        <f t="shared" si="651"/>
        <v>0</v>
      </c>
      <c r="CB683" s="6">
        <f t="shared" si="651"/>
        <v>0</v>
      </c>
      <c r="CC683" s="6">
        <f t="shared" si="651"/>
        <v>0</v>
      </c>
      <c r="CD683" s="6">
        <f t="shared" si="651"/>
        <v>0</v>
      </c>
      <c r="CE683">
        <f>0</f>
        <v>0</v>
      </c>
      <c r="CF683">
        <v>768.99900000000002</v>
      </c>
    </row>
    <row r="684" spans="1:84" x14ac:dyDescent="0.25">
      <c r="A684" s="4" t="s">
        <v>878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>
        <v>0</v>
      </c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>
        <v>0</v>
      </c>
      <c r="AR684" t="s">
        <v>878</v>
      </c>
      <c r="AS684" s="6">
        <v>0</v>
      </c>
      <c r="AT684" s="6">
        <v>0</v>
      </c>
      <c r="AU684" s="6">
        <v>0</v>
      </c>
      <c r="AV684" s="6">
        <v>0</v>
      </c>
      <c r="AW684" s="6">
        <v>0</v>
      </c>
      <c r="AX684" s="6">
        <v>0</v>
      </c>
      <c r="AY684" s="6">
        <v>0</v>
      </c>
      <c r="AZ684" s="6"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v>0</v>
      </c>
      <c r="BN684" s="6">
        <v>0</v>
      </c>
      <c r="BO684" s="6">
        <v>0</v>
      </c>
      <c r="BP684" s="6">
        <v>0</v>
      </c>
      <c r="BQ684" s="6">
        <v>0</v>
      </c>
      <c r="BR684" s="6">
        <v>0</v>
      </c>
      <c r="BS684" s="6">
        <v>0</v>
      </c>
      <c r="BT684" s="6">
        <v>0</v>
      </c>
      <c r="BU684" s="6">
        <v>0</v>
      </c>
      <c r="BV684" s="6">
        <v>0</v>
      </c>
      <c r="BW684" s="6">
        <v>0</v>
      </c>
      <c r="BX684" s="6">
        <v>0</v>
      </c>
      <c r="BY684" s="6">
        <v>0</v>
      </c>
      <c r="BZ684" s="6">
        <v>0</v>
      </c>
      <c r="CA684" s="6">
        <v>0</v>
      </c>
      <c r="CB684" s="6">
        <v>0</v>
      </c>
      <c r="CC684" s="6">
        <v>0</v>
      </c>
      <c r="CD684" s="6">
        <v>0</v>
      </c>
      <c r="CE684">
        <f>0</f>
        <v>0</v>
      </c>
      <c r="CF684">
        <v>0</v>
      </c>
    </row>
    <row r="685" spans="1:84" x14ac:dyDescent="0.25">
      <c r="A685" s="4" t="s">
        <v>883</v>
      </c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>
        <v>0</v>
      </c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>
        <v>0</v>
      </c>
      <c r="AR685" t="s">
        <v>883</v>
      </c>
      <c r="AS685" s="6">
        <v>0</v>
      </c>
      <c r="AT685" s="6">
        <v>0</v>
      </c>
      <c r="AU685" s="6">
        <v>0</v>
      </c>
      <c r="AV685" s="6">
        <v>0</v>
      </c>
      <c r="AW685" s="6">
        <v>0</v>
      </c>
      <c r="AX685" s="6">
        <v>0</v>
      </c>
      <c r="AY685" s="6">
        <v>0</v>
      </c>
      <c r="AZ685" s="6"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v>0</v>
      </c>
      <c r="BN685" s="6">
        <v>0</v>
      </c>
      <c r="BO685" s="6">
        <v>0</v>
      </c>
      <c r="BP685" s="6">
        <v>0</v>
      </c>
      <c r="BQ685" s="6">
        <v>0</v>
      </c>
      <c r="BR685" s="6">
        <v>0</v>
      </c>
      <c r="BS685" s="6">
        <v>0</v>
      </c>
      <c r="BT685" s="6">
        <v>0</v>
      </c>
      <c r="BU685" s="6">
        <v>0</v>
      </c>
      <c r="BV685" s="6">
        <v>0</v>
      </c>
      <c r="BW685" s="6">
        <v>0</v>
      </c>
      <c r="BX685" s="6">
        <v>0</v>
      </c>
      <c r="BY685" s="6">
        <v>0</v>
      </c>
      <c r="BZ685" s="6">
        <v>0</v>
      </c>
      <c r="CA685" s="6">
        <v>0</v>
      </c>
      <c r="CB685" s="6">
        <v>0</v>
      </c>
      <c r="CC685" s="6">
        <v>0</v>
      </c>
      <c r="CD685" s="6">
        <v>0</v>
      </c>
      <c r="CE685">
        <f>0</f>
        <v>0</v>
      </c>
      <c r="CF685">
        <v>0</v>
      </c>
    </row>
    <row r="686" spans="1:84" x14ac:dyDescent="0.25">
      <c r="A686" s="4" t="s">
        <v>881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>
        <v>1537.998</v>
      </c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>
        <v>1537.998</v>
      </c>
      <c r="AR686" t="s">
        <v>881</v>
      </c>
      <c r="AS686" s="6">
        <f t="shared" ref="AS686:BP686" si="652">(0)/1537.998</f>
        <v>0</v>
      </c>
      <c r="AT686" s="6">
        <f t="shared" si="652"/>
        <v>0</v>
      </c>
      <c r="AU686" s="6">
        <f t="shared" si="652"/>
        <v>0</v>
      </c>
      <c r="AV686" s="6">
        <f t="shared" si="652"/>
        <v>0</v>
      </c>
      <c r="AW686" s="6">
        <f t="shared" si="652"/>
        <v>0</v>
      </c>
      <c r="AX686" s="6">
        <f t="shared" si="652"/>
        <v>0</v>
      </c>
      <c r="AY686" s="6">
        <f t="shared" si="652"/>
        <v>0</v>
      </c>
      <c r="AZ686" s="6">
        <f t="shared" si="652"/>
        <v>0</v>
      </c>
      <c r="BA686" s="6">
        <f t="shared" si="652"/>
        <v>0</v>
      </c>
      <c r="BB686" s="6">
        <f t="shared" si="652"/>
        <v>0</v>
      </c>
      <c r="BC686" s="6">
        <f t="shared" si="652"/>
        <v>0</v>
      </c>
      <c r="BD686" s="6">
        <f t="shared" si="652"/>
        <v>0</v>
      </c>
      <c r="BE686" s="6">
        <f t="shared" si="652"/>
        <v>0</v>
      </c>
      <c r="BF686" s="6">
        <f t="shared" si="652"/>
        <v>0</v>
      </c>
      <c r="BG686" s="6">
        <f t="shared" si="652"/>
        <v>0</v>
      </c>
      <c r="BH686" s="6">
        <f t="shared" si="652"/>
        <v>0</v>
      </c>
      <c r="BI686" s="6">
        <f t="shared" si="652"/>
        <v>0</v>
      </c>
      <c r="BJ686" s="6">
        <f t="shared" si="652"/>
        <v>0</v>
      </c>
      <c r="BK686" s="6">
        <f t="shared" si="652"/>
        <v>0</v>
      </c>
      <c r="BL686" s="6">
        <f t="shared" si="652"/>
        <v>0</v>
      </c>
      <c r="BM686" s="6">
        <f t="shared" si="652"/>
        <v>0</v>
      </c>
      <c r="BN686" s="6">
        <f t="shared" si="652"/>
        <v>0</v>
      </c>
      <c r="BO686" s="6">
        <f t="shared" si="652"/>
        <v>0</v>
      </c>
      <c r="BP686" s="6">
        <f t="shared" si="652"/>
        <v>0</v>
      </c>
      <c r="BQ686" s="6">
        <v>1</v>
      </c>
      <c r="BR686" s="6">
        <f t="shared" ref="BR686:CD686" si="653">(0)/1537.998</f>
        <v>0</v>
      </c>
      <c r="BS686" s="6">
        <f t="shared" si="653"/>
        <v>0</v>
      </c>
      <c r="BT686" s="6">
        <f t="shared" si="653"/>
        <v>0</v>
      </c>
      <c r="BU686" s="6">
        <f t="shared" si="653"/>
        <v>0</v>
      </c>
      <c r="BV686" s="6">
        <f t="shared" si="653"/>
        <v>0</v>
      </c>
      <c r="BW686" s="6">
        <f t="shared" si="653"/>
        <v>0</v>
      </c>
      <c r="BX686" s="6">
        <f t="shared" si="653"/>
        <v>0</v>
      </c>
      <c r="BY686" s="6">
        <f t="shared" si="653"/>
        <v>0</v>
      </c>
      <c r="BZ686" s="6">
        <f t="shared" si="653"/>
        <v>0</v>
      </c>
      <c r="CA686" s="6">
        <f t="shared" si="653"/>
        <v>0</v>
      </c>
      <c r="CB686" s="6">
        <f t="shared" si="653"/>
        <v>0</v>
      </c>
      <c r="CC686" s="6">
        <f t="shared" si="653"/>
        <v>0</v>
      </c>
      <c r="CD686" s="6">
        <f t="shared" si="653"/>
        <v>0</v>
      </c>
      <c r="CE686">
        <f>0</f>
        <v>0</v>
      </c>
      <c r="CF686">
        <v>1537.998</v>
      </c>
    </row>
    <row r="687" spans="1:84" x14ac:dyDescent="0.25">
      <c r="A687" s="4" t="s">
        <v>879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>
        <v>0</v>
      </c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>
        <v>0</v>
      </c>
      <c r="AR687" t="s">
        <v>879</v>
      </c>
      <c r="AS687" s="6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0</v>
      </c>
      <c r="AZ687" s="6"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v>0</v>
      </c>
      <c r="BN687" s="6">
        <v>0</v>
      </c>
      <c r="BO687" s="6">
        <v>0</v>
      </c>
      <c r="BP687" s="6">
        <v>0</v>
      </c>
      <c r="BQ687" s="6">
        <v>0</v>
      </c>
      <c r="BR687" s="6">
        <v>0</v>
      </c>
      <c r="BS687" s="6">
        <v>0</v>
      </c>
      <c r="BT687" s="6">
        <v>0</v>
      </c>
      <c r="BU687" s="6">
        <v>0</v>
      </c>
      <c r="BV687" s="6">
        <v>0</v>
      </c>
      <c r="BW687" s="6">
        <v>0</v>
      </c>
      <c r="BX687" s="6">
        <v>0</v>
      </c>
      <c r="BY687" s="6">
        <v>0</v>
      </c>
      <c r="BZ687" s="6">
        <v>0</v>
      </c>
      <c r="CA687" s="6">
        <v>0</v>
      </c>
      <c r="CB687" s="6">
        <v>0</v>
      </c>
      <c r="CC687" s="6">
        <v>0</v>
      </c>
      <c r="CD687" s="6">
        <v>0</v>
      </c>
      <c r="CE687">
        <f>0</f>
        <v>0</v>
      </c>
      <c r="CF687">
        <v>0</v>
      </c>
    </row>
    <row r="688" spans="1:84" x14ac:dyDescent="0.25">
      <c r="A688" s="4" t="s">
        <v>880</v>
      </c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>
        <v>0</v>
      </c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>
        <v>0</v>
      </c>
      <c r="AR688" t="s">
        <v>880</v>
      </c>
      <c r="AS688" s="6">
        <v>0</v>
      </c>
      <c r="AT688" s="6">
        <v>0</v>
      </c>
      <c r="AU688" s="6">
        <v>0</v>
      </c>
      <c r="AV688" s="6">
        <v>0</v>
      </c>
      <c r="AW688" s="6">
        <v>0</v>
      </c>
      <c r="AX688" s="6">
        <v>0</v>
      </c>
      <c r="AY688" s="6">
        <v>0</v>
      </c>
      <c r="AZ688" s="6"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v>0</v>
      </c>
      <c r="BN688" s="6">
        <v>0</v>
      </c>
      <c r="BO688" s="6">
        <v>0</v>
      </c>
      <c r="BP688" s="6">
        <v>0</v>
      </c>
      <c r="BQ688" s="6">
        <v>0</v>
      </c>
      <c r="BR688" s="6">
        <v>0</v>
      </c>
      <c r="BS688" s="6">
        <v>0</v>
      </c>
      <c r="BT688" s="6">
        <v>0</v>
      </c>
      <c r="BU688" s="6">
        <v>0</v>
      </c>
      <c r="BV688" s="6">
        <v>0</v>
      </c>
      <c r="BW688" s="6">
        <v>0</v>
      </c>
      <c r="BX688" s="6">
        <v>0</v>
      </c>
      <c r="BY688" s="6">
        <v>0</v>
      </c>
      <c r="BZ688" s="6">
        <v>0</v>
      </c>
      <c r="CA688" s="6">
        <v>0</v>
      </c>
      <c r="CB688" s="6">
        <v>0</v>
      </c>
      <c r="CC688" s="6">
        <v>0</v>
      </c>
      <c r="CD688" s="6">
        <v>0</v>
      </c>
      <c r="CE688">
        <f>0</f>
        <v>0</v>
      </c>
      <c r="CF688">
        <v>0</v>
      </c>
    </row>
    <row r="689" spans="1:84" x14ac:dyDescent="0.25">
      <c r="A689" s="4" t="s">
        <v>882</v>
      </c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>
        <v>0</v>
      </c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>
        <v>0</v>
      </c>
      <c r="AR689" t="s">
        <v>882</v>
      </c>
      <c r="AS689" s="6">
        <v>0</v>
      </c>
      <c r="AT689" s="6">
        <v>0</v>
      </c>
      <c r="AU689" s="6">
        <v>0</v>
      </c>
      <c r="AV689" s="6">
        <v>0</v>
      </c>
      <c r="AW689" s="6">
        <v>0</v>
      </c>
      <c r="AX689" s="6">
        <v>0</v>
      </c>
      <c r="AY689" s="6">
        <v>0</v>
      </c>
      <c r="AZ689" s="6"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v>0</v>
      </c>
      <c r="BN689" s="6">
        <v>0</v>
      </c>
      <c r="BO689" s="6">
        <v>0</v>
      </c>
      <c r="BP689" s="6">
        <v>0</v>
      </c>
      <c r="BQ689" s="6">
        <v>0</v>
      </c>
      <c r="BR689" s="6">
        <v>0</v>
      </c>
      <c r="BS689" s="6">
        <v>0</v>
      </c>
      <c r="BT689" s="6">
        <v>0</v>
      </c>
      <c r="BU689" s="6">
        <v>0</v>
      </c>
      <c r="BV689" s="6">
        <v>0</v>
      </c>
      <c r="BW689" s="6">
        <v>0</v>
      </c>
      <c r="BX689" s="6">
        <v>0</v>
      </c>
      <c r="BY689" s="6">
        <v>0</v>
      </c>
      <c r="BZ689" s="6">
        <v>0</v>
      </c>
      <c r="CA689" s="6">
        <v>0</v>
      </c>
      <c r="CB689" s="6">
        <v>0</v>
      </c>
      <c r="CC689" s="6">
        <v>0</v>
      </c>
      <c r="CD689" s="6">
        <v>0</v>
      </c>
      <c r="CE689">
        <f>0</f>
        <v>0</v>
      </c>
      <c r="CF689">
        <v>0</v>
      </c>
    </row>
    <row r="690" spans="1:84" x14ac:dyDescent="0.25">
      <c r="A690" s="4" t="s">
        <v>893</v>
      </c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>
        <v>10765.986000000001</v>
      </c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>
        <v>10765.986000000001</v>
      </c>
      <c r="AR690" t="s">
        <v>893</v>
      </c>
      <c r="AS690" s="6">
        <f t="shared" ref="AS690:BP690" si="654">(0)/10765.986</f>
        <v>0</v>
      </c>
      <c r="AT690" s="6">
        <f t="shared" si="654"/>
        <v>0</v>
      </c>
      <c r="AU690" s="6">
        <f t="shared" si="654"/>
        <v>0</v>
      </c>
      <c r="AV690" s="6">
        <f t="shared" si="654"/>
        <v>0</v>
      </c>
      <c r="AW690" s="6">
        <f t="shared" si="654"/>
        <v>0</v>
      </c>
      <c r="AX690" s="6">
        <f t="shared" si="654"/>
        <v>0</v>
      </c>
      <c r="AY690" s="6">
        <f t="shared" si="654"/>
        <v>0</v>
      </c>
      <c r="AZ690" s="6">
        <f t="shared" si="654"/>
        <v>0</v>
      </c>
      <c r="BA690" s="6">
        <f t="shared" si="654"/>
        <v>0</v>
      </c>
      <c r="BB690" s="6">
        <f t="shared" si="654"/>
        <v>0</v>
      </c>
      <c r="BC690" s="6">
        <f t="shared" si="654"/>
        <v>0</v>
      </c>
      <c r="BD690" s="6">
        <f t="shared" si="654"/>
        <v>0</v>
      </c>
      <c r="BE690" s="6">
        <f t="shared" si="654"/>
        <v>0</v>
      </c>
      <c r="BF690" s="6">
        <f t="shared" si="654"/>
        <v>0</v>
      </c>
      <c r="BG690" s="6">
        <f t="shared" si="654"/>
        <v>0</v>
      </c>
      <c r="BH690" s="6">
        <f t="shared" si="654"/>
        <v>0</v>
      </c>
      <c r="BI690" s="6">
        <f t="shared" si="654"/>
        <v>0</v>
      </c>
      <c r="BJ690" s="6">
        <f t="shared" si="654"/>
        <v>0</v>
      </c>
      <c r="BK690" s="6">
        <f t="shared" si="654"/>
        <v>0</v>
      </c>
      <c r="BL690" s="6">
        <f t="shared" si="654"/>
        <v>0</v>
      </c>
      <c r="BM690" s="6">
        <f t="shared" si="654"/>
        <v>0</v>
      </c>
      <c r="BN690" s="6">
        <f t="shared" si="654"/>
        <v>0</v>
      </c>
      <c r="BO690" s="6">
        <f t="shared" si="654"/>
        <v>0</v>
      </c>
      <c r="BP690" s="6">
        <f t="shared" si="654"/>
        <v>0</v>
      </c>
      <c r="BQ690" s="6">
        <v>1</v>
      </c>
      <c r="BR690" s="6">
        <f t="shared" ref="BR690:CD690" si="655">(0)/10765.986</f>
        <v>0</v>
      </c>
      <c r="BS690" s="6">
        <f t="shared" si="655"/>
        <v>0</v>
      </c>
      <c r="BT690" s="6">
        <f t="shared" si="655"/>
        <v>0</v>
      </c>
      <c r="BU690" s="6">
        <f t="shared" si="655"/>
        <v>0</v>
      </c>
      <c r="BV690" s="6">
        <f t="shared" si="655"/>
        <v>0</v>
      </c>
      <c r="BW690" s="6">
        <f t="shared" si="655"/>
        <v>0</v>
      </c>
      <c r="BX690" s="6">
        <f t="shared" si="655"/>
        <v>0</v>
      </c>
      <c r="BY690" s="6">
        <f t="shared" si="655"/>
        <v>0</v>
      </c>
      <c r="BZ690" s="6">
        <f t="shared" si="655"/>
        <v>0</v>
      </c>
      <c r="CA690" s="6">
        <f t="shared" si="655"/>
        <v>0</v>
      </c>
      <c r="CB690" s="6">
        <f t="shared" si="655"/>
        <v>0</v>
      </c>
      <c r="CC690" s="6">
        <f t="shared" si="655"/>
        <v>0</v>
      </c>
      <c r="CD690" s="6">
        <f t="shared" si="655"/>
        <v>0</v>
      </c>
      <c r="CE690">
        <f>0</f>
        <v>0</v>
      </c>
      <c r="CF690">
        <v>10765.986000000001</v>
      </c>
    </row>
    <row r="691" spans="1:84" x14ac:dyDescent="0.25">
      <c r="A691" s="4" t="s">
        <v>887</v>
      </c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>
        <v>0</v>
      </c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>
        <v>0</v>
      </c>
      <c r="AR691" t="s">
        <v>887</v>
      </c>
      <c r="AS691" s="6">
        <v>0</v>
      </c>
      <c r="AT691" s="6">
        <v>0</v>
      </c>
      <c r="AU691" s="6">
        <v>0</v>
      </c>
      <c r="AV691" s="6">
        <v>0</v>
      </c>
      <c r="AW691" s="6">
        <v>0</v>
      </c>
      <c r="AX691" s="6">
        <v>0</v>
      </c>
      <c r="AY691" s="6">
        <v>0</v>
      </c>
      <c r="AZ691" s="6"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v>0</v>
      </c>
      <c r="BN691" s="6">
        <v>0</v>
      </c>
      <c r="BO691" s="6">
        <v>0</v>
      </c>
      <c r="BP691" s="6">
        <v>0</v>
      </c>
      <c r="BQ691" s="6">
        <v>0</v>
      </c>
      <c r="BR691" s="6">
        <v>0</v>
      </c>
      <c r="BS691" s="6">
        <v>0</v>
      </c>
      <c r="BT691" s="6">
        <v>0</v>
      </c>
      <c r="BU691" s="6">
        <v>0</v>
      </c>
      <c r="BV691" s="6">
        <v>0</v>
      </c>
      <c r="BW691" s="6">
        <v>0</v>
      </c>
      <c r="BX691" s="6">
        <v>0</v>
      </c>
      <c r="BY691" s="6">
        <v>0</v>
      </c>
      <c r="BZ691" s="6">
        <v>0</v>
      </c>
      <c r="CA691" s="6">
        <v>0</v>
      </c>
      <c r="CB691" s="6">
        <v>0</v>
      </c>
      <c r="CC691" s="6">
        <v>0</v>
      </c>
      <c r="CD691" s="6">
        <v>0</v>
      </c>
      <c r="CE691">
        <f>0</f>
        <v>0</v>
      </c>
      <c r="CF691">
        <v>0</v>
      </c>
    </row>
    <row r="692" spans="1:84" x14ac:dyDescent="0.25">
      <c r="A692" s="4" t="s">
        <v>886</v>
      </c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>
        <v>0</v>
      </c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>
        <v>0</v>
      </c>
      <c r="AR692" t="s">
        <v>886</v>
      </c>
      <c r="AS692" s="6">
        <v>0</v>
      </c>
      <c r="AT692" s="6">
        <v>0</v>
      </c>
      <c r="AU692" s="6">
        <v>0</v>
      </c>
      <c r="AV692" s="6">
        <v>0</v>
      </c>
      <c r="AW692" s="6">
        <v>0</v>
      </c>
      <c r="AX692" s="6">
        <v>0</v>
      </c>
      <c r="AY692" s="6">
        <v>0</v>
      </c>
      <c r="AZ692" s="6"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v>0</v>
      </c>
      <c r="BN692" s="6">
        <v>0</v>
      </c>
      <c r="BO692" s="6">
        <v>0</v>
      </c>
      <c r="BP692" s="6">
        <v>0</v>
      </c>
      <c r="BQ692" s="6">
        <v>0</v>
      </c>
      <c r="BR692" s="6">
        <v>0</v>
      </c>
      <c r="BS692" s="6">
        <v>0</v>
      </c>
      <c r="BT692" s="6">
        <v>0</v>
      </c>
      <c r="BU692" s="6">
        <v>0</v>
      </c>
      <c r="BV692" s="6">
        <v>0</v>
      </c>
      <c r="BW692" s="6">
        <v>0</v>
      </c>
      <c r="BX692" s="6">
        <v>0</v>
      </c>
      <c r="BY692" s="6">
        <v>0</v>
      </c>
      <c r="BZ692" s="6">
        <v>0</v>
      </c>
      <c r="CA692" s="6">
        <v>0</v>
      </c>
      <c r="CB692" s="6">
        <v>0</v>
      </c>
      <c r="CC692" s="6">
        <v>0</v>
      </c>
      <c r="CD692" s="6">
        <v>0</v>
      </c>
      <c r="CE692">
        <f>0</f>
        <v>0</v>
      </c>
      <c r="CF692">
        <v>0</v>
      </c>
    </row>
    <row r="693" spans="1:84" x14ac:dyDescent="0.25">
      <c r="A693" s="4" t="s">
        <v>888</v>
      </c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>
        <v>3844.9949999999999</v>
      </c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>
        <v>3844.9949999999999</v>
      </c>
      <c r="AR693" t="s">
        <v>888</v>
      </c>
      <c r="AS693" s="6">
        <f t="shared" ref="AS693:BP693" si="656">(0)/3844.995</f>
        <v>0</v>
      </c>
      <c r="AT693" s="6">
        <f t="shared" si="656"/>
        <v>0</v>
      </c>
      <c r="AU693" s="6">
        <f t="shared" si="656"/>
        <v>0</v>
      </c>
      <c r="AV693" s="6">
        <f t="shared" si="656"/>
        <v>0</v>
      </c>
      <c r="AW693" s="6">
        <f t="shared" si="656"/>
        <v>0</v>
      </c>
      <c r="AX693" s="6">
        <f t="shared" si="656"/>
        <v>0</v>
      </c>
      <c r="AY693" s="6">
        <f t="shared" si="656"/>
        <v>0</v>
      </c>
      <c r="AZ693" s="6">
        <f t="shared" si="656"/>
        <v>0</v>
      </c>
      <c r="BA693" s="6">
        <f t="shared" si="656"/>
        <v>0</v>
      </c>
      <c r="BB693" s="6">
        <f t="shared" si="656"/>
        <v>0</v>
      </c>
      <c r="BC693" s="6">
        <f t="shared" si="656"/>
        <v>0</v>
      </c>
      <c r="BD693" s="6">
        <f t="shared" si="656"/>
        <v>0</v>
      </c>
      <c r="BE693" s="6">
        <f t="shared" si="656"/>
        <v>0</v>
      </c>
      <c r="BF693" s="6">
        <f t="shared" si="656"/>
        <v>0</v>
      </c>
      <c r="BG693" s="6">
        <f t="shared" si="656"/>
        <v>0</v>
      </c>
      <c r="BH693" s="6">
        <f t="shared" si="656"/>
        <v>0</v>
      </c>
      <c r="BI693" s="6">
        <f t="shared" si="656"/>
        <v>0</v>
      </c>
      <c r="BJ693" s="6">
        <f t="shared" si="656"/>
        <v>0</v>
      </c>
      <c r="BK693" s="6">
        <f t="shared" si="656"/>
        <v>0</v>
      </c>
      <c r="BL693" s="6">
        <f t="shared" si="656"/>
        <v>0</v>
      </c>
      <c r="BM693" s="6">
        <f t="shared" si="656"/>
        <v>0</v>
      </c>
      <c r="BN693" s="6">
        <f t="shared" si="656"/>
        <v>0</v>
      </c>
      <c r="BO693" s="6">
        <f t="shared" si="656"/>
        <v>0</v>
      </c>
      <c r="BP693" s="6">
        <f t="shared" si="656"/>
        <v>0</v>
      </c>
      <c r="BQ693" s="6">
        <v>1</v>
      </c>
      <c r="BR693" s="6">
        <f t="shared" ref="BR693:CD693" si="657">(0)/3844.995</f>
        <v>0</v>
      </c>
      <c r="BS693" s="6">
        <f t="shared" si="657"/>
        <v>0</v>
      </c>
      <c r="BT693" s="6">
        <f t="shared" si="657"/>
        <v>0</v>
      </c>
      <c r="BU693" s="6">
        <f t="shared" si="657"/>
        <v>0</v>
      </c>
      <c r="BV693" s="6">
        <f t="shared" si="657"/>
        <v>0</v>
      </c>
      <c r="BW693" s="6">
        <f t="shared" si="657"/>
        <v>0</v>
      </c>
      <c r="BX693" s="6">
        <f t="shared" si="657"/>
        <v>0</v>
      </c>
      <c r="BY693" s="6">
        <f t="shared" si="657"/>
        <v>0</v>
      </c>
      <c r="BZ693" s="6">
        <f t="shared" si="657"/>
        <v>0</v>
      </c>
      <c r="CA693" s="6">
        <f t="shared" si="657"/>
        <v>0</v>
      </c>
      <c r="CB693" s="6">
        <f t="shared" si="657"/>
        <v>0</v>
      </c>
      <c r="CC693" s="6">
        <f t="shared" si="657"/>
        <v>0</v>
      </c>
      <c r="CD693" s="6">
        <f t="shared" si="657"/>
        <v>0</v>
      </c>
      <c r="CE693">
        <f>0</f>
        <v>0</v>
      </c>
      <c r="CF693">
        <v>3844.9949999999999</v>
      </c>
    </row>
    <row r="694" spans="1:84" x14ac:dyDescent="0.25">
      <c r="A694" s="4" t="s">
        <v>889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>
        <v>768.99900000000002</v>
      </c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>
        <v>768.99900000000002</v>
      </c>
      <c r="AR694" t="s">
        <v>889</v>
      </c>
      <c r="AS694" s="6">
        <f t="shared" ref="AS694:BP694" si="658">(0)/768.999</f>
        <v>0</v>
      </c>
      <c r="AT694" s="6">
        <f t="shared" si="658"/>
        <v>0</v>
      </c>
      <c r="AU694" s="6">
        <f t="shared" si="658"/>
        <v>0</v>
      </c>
      <c r="AV694" s="6">
        <f t="shared" si="658"/>
        <v>0</v>
      </c>
      <c r="AW694" s="6">
        <f t="shared" si="658"/>
        <v>0</v>
      </c>
      <c r="AX694" s="6">
        <f t="shared" si="658"/>
        <v>0</v>
      </c>
      <c r="AY694" s="6">
        <f t="shared" si="658"/>
        <v>0</v>
      </c>
      <c r="AZ694" s="6">
        <f t="shared" si="658"/>
        <v>0</v>
      </c>
      <c r="BA694" s="6">
        <f t="shared" si="658"/>
        <v>0</v>
      </c>
      <c r="BB694" s="6">
        <f t="shared" si="658"/>
        <v>0</v>
      </c>
      <c r="BC694" s="6">
        <f t="shared" si="658"/>
        <v>0</v>
      </c>
      <c r="BD694" s="6">
        <f t="shared" si="658"/>
        <v>0</v>
      </c>
      <c r="BE694" s="6">
        <f t="shared" si="658"/>
        <v>0</v>
      </c>
      <c r="BF694" s="6">
        <f t="shared" si="658"/>
        <v>0</v>
      </c>
      <c r="BG694" s="6">
        <f t="shared" si="658"/>
        <v>0</v>
      </c>
      <c r="BH694" s="6">
        <f t="shared" si="658"/>
        <v>0</v>
      </c>
      <c r="BI694" s="6">
        <f t="shared" si="658"/>
        <v>0</v>
      </c>
      <c r="BJ694" s="6">
        <f t="shared" si="658"/>
        <v>0</v>
      </c>
      <c r="BK694" s="6">
        <f t="shared" si="658"/>
        <v>0</v>
      </c>
      <c r="BL694" s="6">
        <f t="shared" si="658"/>
        <v>0</v>
      </c>
      <c r="BM694" s="6">
        <f t="shared" si="658"/>
        <v>0</v>
      </c>
      <c r="BN694" s="6">
        <f t="shared" si="658"/>
        <v>0</v>
      </c>
      <c r="BO694" s="6">
        <f t="shared" si="658"/>
        <v>0</v>
      </c>
      <c r="BP694" s="6">
        <f t="shared" si="658"/>
        <v>0</v>
      </c>
      <c r="BQ694" s="6">
        <v>1</v>
      </c>
      <c r="BR694" s="6">
        <f t="shared" ref="BR694:CD694" si="659">(0)/768.999</f>
        <v>0</v>
      </c>
      <c r="BS694" s="6">
        <f t="shared" si="659"/>
        <v>0</v>
      </c>
      <c r="BT694" s="6">
        <f t="shared" si="659"/>
        <v>0</v>
      </c>
      <c r="BU694" s="6">
        <f t="shared" si="659"/>
        <v>0</v>
      </c>
      <c r="BV694" s="6">
        <f t="shared" si="659"/>
        <v>0</v>
      </c>
      <c r="BW694" s="6">
        <f t="shared" si="659"/>
        <v>0</v>
      </c>
      <c r="BX694" s="6">
        <f t="shared" si="659"/>
        <v>0</v>
      </c>
      <c r="BY694" s="6">
        <f t="shared" si="659"/>
        <v>0</v>
      </c>
      <c r="BZ694" s="6">
        <f t="shared" si="659"/>
        <v>0</v>
      </c>
      <c r="CA694" s="6">
        <f t="shared" si="659"/>
        <v>0</v>
      </c>
      <c r="CB694" s="6">
        <f t="shared" si="659"/>
        <v>0</v>
      </c>
      <c r="CC694" s="6">
        <f t="shared" si="659"/>
        <v>0</v>
      </c>
      <c r="CD694" s="6">
        <f t="shared" si="659"/>
        <v>0</v>
      </c>
      <c r="CE694">
        <f>0</f>
        <v>0</v>
      </c>
      <c r="CF694">
        <v>768.99900000000002</v>
      </c>
    </row>
    <row r="695" spans="1:84" x14ac:dyDescent="0.25">
      <c r="A695" s="4" t="s">
        <v>890</v>
      </c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>
        <v>3075.9960000000001</v>
      </c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>
        <v>3075.9960000000001</v>
      </c>
      <c r="AR695" t="s">
        <v>890</v>
      </c>
      <c r="AS695" s="6">
        <f t="shared" ref="AS695:BP695" si="660">(0)/3075.996</f>
        <v>0</v>
      </c>
      <c r="AT695" s="6">
        <f t="shared" si="660"/>
        <v>0</v>
      </c>
      <c r="AU695" s="6">
        <f t="shared" si="660"/>
        <v>0</v>
      </c>
      <c r="AV695" s="6">
        <f t="shared" si="660"/>
        <v>0</v>
      </c>
      <c r="AW695" s="6">
        <f t="shared" si="660"/>
        <v>0</v>
      </c>
      <c r="AX695" s="6">
        <f t="shared" si="660"/>
        <v>0</v>
      </c>
      <c r="AY695" s="6">
        <f t="shared" si="660"/>
        <v>0</v>
      </c>
      <c r="AZ695" s="6">
        <f t="shared" si="660"/>
        <v>0</v>
      </c>
      <c r="BA695" s="6">
        <f t="shared" si="660"/>
        <v>0</v>
      </c>
      <c r="BB695" s="6">
        <f t="shared" si="660"/>
        <v>0</v>
      </c>
      <c r="BC695" s="6">
        <f t="shared" si="660"/>
        <v>0</v>
      </c>
      <c r="BD695" s="6">
        <f t="shared" si="660"/>
        <v>0</v>
      </c>
      <c r="BE695" s="6">
        <f t="shared" si="660"/>
        <v>0</v>
      </c>
      <c r="BF695" s="6">
        <f t="shared" si="660"/>
        <v>0</v>
      </c>
      <c r="BG695" s="6">
        <f t="shared" si="660"/>
        <v>0</v>
      </c>
      <c r="BH695" s="6">
        <f t="shared" si="660"/>
        <v>0</v>
      </c>
      <c r="BI695" s="6">
        <f t="shared" si="660"/>
        <v>0</v>
      </c>
      <c r="BJ695" s="6">
        <f t="shared" si="660"/>
        <v>0</v>
      </c>
      <c r="BK695" s="6">
        <f t="shared" si="660"/>
        <v>0</v>
      </c>
      <c r="BL695" s="6">
        <f t="shared" si="660"/>
        <v>0</v>
      </c>
      <c r="BM695" s="6">
        <f t="shared" si="660"/>
        <v>0</v>
      </c>
      <c r="BN695" s="6">
        <f t="shared" si="660"/>
        <v>0</v>
      </c>
      <c r="BO695" s="6">
        <f t="shared" si="660"/>
        <v>0</v>
      </c>
      <c r="BP695" s="6">
        <f t="shared" si="660"/>
        <v>0</v>
      </c>
      <c r="BQ695" s="6">
        <v>1</v>
      </c>
      <c r="BR695" s="6">
        <f t="shared" ref="BR695:CD695" si="661">(0)/3075.996</f>
        <v>0</v>
      </c>
      <c r="BS695" s="6">
        <f t="shared" si="661"/>
        <v>0</v>
      </c>
      <c r="BT695" s="6">
        <f t="shared" si="661"/>
        <v>0</v>
      </c>
      <c r="BU695" s="6">
        <f t="shared" si="661"/>
        <v>0</v>
      </c>
      <c r="BV695" s="6">
        <f t="shared" si="661"/>
        <v>0</v>
      </c>
      <c r="BW695" s="6">
        <f t="shared" si="661"/>
        <v>0</v>
      </c>
      <c r="BX695" s="6">
        <f t="shared" si="661"/>
        <v>0</v>
      </c>
      <c r="BY695" s="6">
        <f t="shared" si="661"/>
        <v>0</v>
      </c>
      <c r="BZ695" s="6">
        <f t="shared" si="661"/>
        <v>0</v>
      </c>
      <c r="CA695" s="6">
        <f t="shared" si="661"/>
        <v>0</v>
      </c>
      <c r="CB695" s="6">
        <f t="shared" si="661"/>
        <v>0</v>
      </c>
      <c r="CC695" s="6">
        <f t="shared" si="661"/>
        <v>0</v>
      </c>
      <c r="CD695" s="6">
        <f t="shared" si="661"/>
        <v>0</v>
      </c>
      <c r="CE695">
        <f>0</f>
        <v>0</v>
      </c>
      <c r="CF695">
        <v>3075.9960000000001</v>
      </c>
    </row>
    <row r="696" spans="1:84" x14ac:dyDescent="0.25">
      <c r="A696" s="4" t="s">
        <v>891</v>
      </c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>
        <v>768.99900000000002</v>
      </c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>
        <v>768.99900000000002</v>
      </c>
      <c r="AR696" t="s">
        <v>891</v>
      </c>
      <c r="AS696" s="6">
        <f t="shared" ref="AS696:BP696" si="662">(0)/768.999</f>
        <v>0</v>
      </c>
      <c r="AT696" s="6">
        <f t="shared" si="662"/>
        <v>0</v>
      </c>
      <c r="AU696" s="6">
        <f t="shared" si="662"/>
        <v>0</v>
      </c>
      <c r="AV696" s="6">
        <f t="shared" si="662"/>
        <v>0</v>
      </c>
      <c r="AW696" s="6">
        <f t="shared" si="662"/>
        <v>0</v>
      </c>
      <c r="AX696" s="6">
        <f t="shared" si="662"/>
        <v>0</v>
      </c>
      <c r="AY696" s="6">
        <f t="shared" si="662"/>
        <v>0</v>
      </c>
      <c r="AZ696" s="6">
        <f t="shared" si="662"/>
        <v>0</v>
      </c>
      <c r="BA696" s="6">
        <f t="shared" si="662"/>
        <v>0</v>
      </c>
      <c r="BB696" s="6">
        <f t="shared" si="662"/>
        <v>0</v>
      </c>
      <c r="BC696" s="6">
        <f t="shared" si="662"/>
        <v>0</v>
      </c>
      <c r="BD696" s="6">
        <f t="shared" si="662"/>
        <v>0</v>
      </c>
      <c r="BE696" s="6">
        <f t="shared" si="662"/>
        <v>0</v>
      </c>
      <c r="BF696" s="6">
        <f t="shared" si="662"/>
        <v>0</v>
      </c>
      <c r="BG696" s="6">
        <f t="shared" si="662"/>
        <v>0</v>
      </c>
      <c r="BH696" s="6">
        <f t="shared" si="662"/>
        <v>0</v>
      </c>
      <c r="BI696" s="6">
        <f t="shared" si="662"/>
        <v>0</v>
      </c>
      <c r="BJ696" s="6">
        <f t="shared" si="662"/>
        <v>0</v>
      </c>
      <c r="BK696" s="6">
        <f t="shared" si="662"/>
        <v>0</v>
      </c>
      <c r="BL696" s="6">
        <f t="shared" si="662"/>
        <v>0</v>
      </c>
      <c r="BM696" s="6">
        <f t="shared" si="662"/>
        <v>0</v>
      </c>
      <c r="BN696" s="6">
        <f t="shared" si="662"/>
        <v>0</v>
      </c>
      <c r="BO696" s="6">
        <f t="shared" si="662"/>
        <v>0</v>
      </c>
      <c r="BP696" s="6">
        <f t="shared" si="662"/>
        <v>0</v>
      </c>
      <c r="BQ696" s="6">
        <v>1</v>
      </c>
      <c r="BR696" s="6">
        <f t="shared" ref="BR696:CD696" si="663">(0)/768.999</f>
        <v>0</v>
      </c>
      <c r="BS696" s="6">
        <f t="shared" si="663"/>
        <v>0</v>
      </c>
      <c r="BT696" s="6">
        <f t="shared" si="663"/>
        <v>0</v>
      </c>
      <c r="BU696" s="6">
        <f t="shared" si="663"/>
        <v>0</v>
      </c>
      <c r="BV696" s="6">
        <f t="shared" si="663"/>
        <v>0</v>
      </c>
      <c r="BW696" s="6">
        <f t="shared" si="663"/>
        <v>0</v>
      </c>
      <c r="BX696" s="6">
        <f t="shared" si="663"/>
        <v>0</v>
      </c>
      <c r="BY696" s="6">
        <f t="shared" si="663"/>
        <v>0</v>
      </c>
      <c r="BZ696" s="6">
        <f t="shared" si="663"/>
        <v>0</v>
      </c>
      <c r="CA696" s="6">
        <f t="shared" si="663"/>
        <v>0</v>
      </c>
      <c r="CB696" s="6">
        <f t="shared" si="663"/>
        <v>0</v>
      </c>
      <c r="CC696" s="6">
        <f t="shared" si="663"/>
        <v>0</v>
      </c>
      <c r="CD696" s="6">
        <f t="shared" si="663"/>
        <v>0</v>
      </c>
      <c r="CE696">
        <f>0</f>
        <v>0</v>
      </c>
      <c r="CF696">
        <v>768.99900000000002</v>
      </c>
    </row>
    <row r="697" spans="1:84" x14ac:dyDescent="0.25">
      <c r="A697" s="4" t="s">
        <v>892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>
        <v>3844.9949999999999</v>
      </c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>
        <v>3844.9949999999999</v>
      </c>
      <c r="AR697" t="s">
        <v>892</v>
      </c>
      <c r="AS697" s="6">
        <f t="shared" ref="AS697:BP697" si="664">(0)/3844.995</f>
        <v>0</v>
      </c>
      <c r="AT697" s="6">
        <f t="shared" si="664"/>
        <v>0</v>
      </c>
      <c r="AU697" s="6">
        <f t="shared" si="664"/>
        <v>0</v>
      </c>
      <c r="AV697" s="6">
        <f t="shared" si="664"/>
        <v>0</v>
      </c>
      <c r="AW697" s="6">
        <f t="shared" si="664"/>
        <v>0</v>
      </c>
      <c r="AX697" s="6">
        <f t="shared" si="664"/>
        <v>0</v>
      </c>
      <c r="AY697" s="6">
        <f t="shared" si="664"/>
        <v>0</v>
      </c>
      <c r="AZ697" s="6">
        <f t="shared" si="664"/>
        <v>0</v>
      </c>
      <c r="BA697" s="6">
        <f t="shared" si="664"/>
        <v>0</v>
      </c>
      <c r="BB697" s="6">
        <f t="shared" si="664"/>
        <v>0</v>
      </c>
      <c r="BC697" s="6">
        <f t="shared" si="664"/>
        <v>0</v>
      </c>
      <c r="BD697" s="6">
        <f t="shared" si="664"/>
        <v>0</v>
      </c>
      <c r="BE697" s="6">
        <f t="shared" si="664"/>
        <v>0</v>
      </c>
      <c r="BF697" s="6">
        <f t="shared" si="664"/>
        <v>0</v>
      </c>
      <c r="BG697" s="6">
        <f t="shared" si="664"/>
        <v>0</v>
      </c>
      <c r="BH697" s="6">
        <f t="shared" si="664"/>
        <v>0</v>
      </c>
      <c r="BI697" s="6">
        <f t="shared" si="664"/>
        <v>0</v>
      </c>
      <c r="BJ697" s="6">
        <f t="shared" si="664"/>
        <v>0</v>
      </c>
      <c r="BK697" s="6">
        <f t="shared" si="664"/>
        <v>0</v>
      </c>
      <c r="BL697" s="6">
        <f t="shared" si="664"/>
        <v>0</v>
      </c>
      <c r="BM697" s="6">
        <f t="shared" si="664"/>
        <v>0</v>
      </c>
      <c r="BN697" s="6">
        <f t="shared" si="664"/>
        <v>0</v>
      </c>
      <c r="BO697" s="6">
        <f t="shared" si="664"/>
        <v>0</v>
      </c>
      <c r="BP697" s="6">
        <f t="shared" si="664"/>
        <v>0</v>
      </c>
      <c r="BQ697" s="6">
        <v>1</v>
      </c>
      <c r="BR697" s="6">
        <f t="shared" ref="BR697:CD697" si="665">(0)/3844.995</f>
        <v>0</v>
      </c>
      <c r="BS697" s="6">
        <f t="shared" si="665"/>
        <v>0</v>
      </c>
      <c r="BT697" s="6">
        <f t="shared" si="665"/>
        <v>0</v>
      </c>
      <c r="BU697" s="6">
        <f t="shared" si="665"/>
        <v>0</v>
      </c>
      <c r="BV697" s="6">
        <f t="shared" si="665"/>
        <v>0</v>
      </c>
      <c r="BW697" s="6">
        <f t="shared" si="665"/>
        <v>0</v>
      </c>
      <c r="BX697" s="6">
        <f t="shared" si="665"/>
        <v>0</v>
      </c>
      <c r="BY697" s="6">
        <f t="shared" si="665"/>
        <v>0</v>
      </c>
      <c r="BZ697" s="6">
        <f t="shared" si="665"/>
        <v>0</v>
      </c>
      <c r="CA697" s="6">
        <f t="shared" si="665"/>
        <v>0</v>
      </c>
      <c r="CB697" s="6">
        <f t="shared" si="665"/>
        <v>0</v>
      </c>
      <c r="CC697" s="6">
        <f t="shared" si="665"/>
        <v>0</v>
      </c>
      <c r="CD697" s="6">
        <f t="shared" si="665"/>
        <v>0</v>
      </c>
      <c r="CE697">
        <f>0</f>
        <v>0</v>
      </c>
      <c r="CF697">
        <v>3844.9949999999999</v>
      </c>
    </row>
    <row r="698" spans="1:84" x14ac:dyDescent="0.25">
      <c r="A698" s="4" t="s">
        <v>894</v>
      </c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>
        <v>0</v>
      </c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>
        <v>0</v>
      </c>
      <c r="AR698" t="s">
        <v>894</v>
      </c>
      <c r="AS698" s="6">
        <v>0</v>
      </c>
      <c r="AT698" s="6">
        <v>0</v>
      </c>
      <c r="AU698" s="6">
        <v>0</v>
      </c>
      <c r="AV698" s="6">
        <v>0</v>
      </c>
      <c r="AW698" s="6">
        <v>0</v>
      </c>
      <c r="AX698" s="6">
        <v>0</v>
      </c>
      <c r="AY698" s="6">
        <v>0</v>
      </c>
      <c r="AZ698" s="6"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v>0</v>
      </c>
      <c r="BN698" s="6">
        <v>0</v>
      </c>
      <c r="BO698" s="6">
        <v>0</v>
      </c>
      <c r="BP698" s="6">
        <v>0</v>
      </c>
      <c r="BQ698" s="6">
        <v>0</v>
      </c>
      <c r="BR698" s="6">
        <v>0</v>
      </c>
      <c r="BS698" s="6">
        <v>0</v>
      </c>
      <c r="BT698" s="6">
        <v>0</v>
      </c>
      <c r="BU698" s="6">
        <v>0</v>
      </c>
      <c r="BV698" s="6">
        <v>0</v>
      </c>
      <c r="BW698" s="6">
        <v>0</v>
      </c>
      <c r="BX698" s="6">
        <v>0</v>
      </c>
      <c r="BY698" s="6">
        <v>0</v>
      </c>
      <c r="BZ698" s="6">
        <v>0</v>
      </c>
      <c r="CA698" s="6">
        <v>0</v>
      </c>
      <c r="CB698" s="6">
        <v>0</v>
      </c>
      <c r="CC698" s="6">
        <v>0</v>
      </c>
      <c r="CD698" s="6">
        <v>0</v>
      </c>
      <c r="CE698">
        <f>0</f>
        <v>0</v>
      </c>
      <c r="CF698">
        <v>0</v>
      </c>
    </row>
    <row r="699" spans="1:84" x14ac:dyDescent="0.25">
      <c r="A699" s="4" t="s">
        <v>895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>
        <v>0</v>
      </c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>
        <v>0</v>
      </c>
      <c r="AR699" t="s">
        <v>895</v>
      </c>
      <c r="AS699" s="6">
        <v>0</v>
      </c>
      <c r="AT699" s="6">
        <v>0</v>
      </c>
      <c r="AU699" s="6">
        <v>0</v>
      </c>
      <c r="AV699" s="6">
        <v>0</v>
      </c>
      <c r="AW699" s="6">
        <v>0</v>
      </c>
      <c r="AX699" s="6">
        <v>0</v>
      </c>
      <c r="AY699" s="6">
        <v>0</v>
      </c>
      <c r="AZ699" s="6"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v>0</v>
      </c>
      <c r="BN699" s="6">
        <v>0</v>
      </c>
      <c r="BO699" s="6">
        <v>0</v>
      </c>
      <c r="BP699" s="6">
        <v>0</v>
      </c>
      <c r="BQ699" s="6">
        <v>0</v>
      </c>
      <c r="BR699" s="6">
        <v>0</v>
      </c>
      <c r="BS699" s="6">
        <v>0</v>
      </c>
      <c r="BT699" s="6">
        <v>0</v>
      </c>
      <c r="BU699" s="6">
        <v>0</v>
      </c>
      <c r="BV699" s="6">
        <v>0</v>
      </c>
      <c r="BW699" s="6">
        <v>0</v>
      </c>
      <c r="BX699" s="6">
        <v>0</v>
      </c>
      <c r="BY699" s="6">
        <v>0</v>
      </c>
      <c r="BZ699" s="6">
        <v>0</v>
      </c>
      <c r="CA699" s="6">
        <v>0</v>
      </c>
      <c r="CB699" s="6">
        <v>0</v>
      </c>
      <c r="CC699" s="6">
        <v>0</v>
      </c>
      <c r="CD699" s="6">
        <v>0</v>
      </c>
      <c r="CE699">
        <f>0</f>
        <v>0</v>
      </c>
      <c r="CF699">
        <v>0</v>
      </c>
    </row>
    <row r="700" spans="1:84" x14ac:dyDescent="0.25">
      <c r="A700" s="4" t="s">
        <v>896</v>
      </c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>
        <v>0</v>
      </c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>
        <v>0</v>
      </c>
      <c r="AR700" t="s">
        <v>896</v>
      </c>
      <c r="AS700" s="6">
        <v>0</v>
      </c>
      <c r="AT700" s="6">
        <v>0</v>
      </c>
      <c r="AU700" s="6">
        <v>0</v>
      </c>
      <c r="AV700" s="6">
        <v>0</v>
      </c>
      <c r="AW700" s="6">
        <v>0</v>
      </c>
      <c r="AX700" s="6">
        <v>0</v>
      </c>
      <c r="AY700" s="6">
        <v>0</v>
      </c>
      <c r="AZ700" s="6"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v>0</v>
      </c>
      <c r="BN700" s="6">
        <v>0</v>
      </c>
      <c r="BO700" s="6">
        <v>0</v>
      </c>
      <c r="BP700" s="6">
        <v>0</v>
      </c>
      <c r="BQ700" s="6">
        <v>0</v>
      </c>
      <c r="BR700" s="6">
        <v>0</v>
      </c>
      <c r="BS700" s="6">
        <v>0</v>
      </c>
      <c r="BT700" s="6">
        <v>0</v>
      </c>
      <c r="BU700" s="6">
        <v>0</v>
      </c>
      <c r="BV700" s="6">
        <v>0</v>
      </c>
      <c r="BW700" s="6">
        <v>0</v>
      </c>
      <c r="BX700" s="6">
        <v>0</v>
      </c>
      <c r="BY700" s="6">
        <v>0</v>
      </c>
      <c r="BZ700" s="6">
        <v>0</v>
      </c>
      <c r="CA700" s="6">
        <v>0</v>
      </c>
      <c r="CB700" s="6">
        <v>0</v>
      </c>
      <c r="CC700" s="6">
        <v>0</v>
      </c>
      <c r="CD700" s="6">
        <v>0</v>
      </c>
      <c r="CE700">
        <f>0</f>
        <v>0</v>
      </c>
      <c r="CF700">
        <v>0</v>
      </c>
    </row>
    <row r="701" spans="1:84" x14ac:dyDescent="0.25">
      <c r="A701" s="4" t="s">
        <v>899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>
        <v>768.99900000000002</v>
      </c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>
        <v>768.99900000000002</v>
      </c>
      <c r="AR701" t="s">
        <v>899</v>
      </c>
      <c r="AS701" s="6">
        <f t="shared" ref="AS701:BB702" si="666">(0)/768.999</f>
        <v>0</v>
      </c>
      <c r="AT701" s="6">
        <f t="shared" si="666"/>
        <v>0</v>
      </c>
      <c r="AU701" s="6">
        <f t="shared" si="666"/>
        <v>0</v>
      </c>
      <c r="AV701" s="6">
        <f t="shared" si="666"/>
        <v>0</v>
      </c>
      <c r="AW701" s="6">
        <f t="shared" si="666"/>
        <v>0</v>
      </c>
      <c r="AX701" s="6">
        <f t="shared" si="666"/>
        <v>0</v>
      </c>
      <c r="AY701" s="6">
        <f t="shared" si="666"/>
        <v>0</v>
      </c>
      <c r="AZ701" s="6">
        <f t="shared" si="666"/>
        <v>0</v>
      </c>
      <c r="BA701" s="6">
        <f t="shared" si="666"/>
        <v>0</v>
      </c>
      <c r="BB701" s="6">
        <f t="shared" si="666"/>
        <v>0</v>
      </c>
      <c r="BC701" s="6">
        <f t="shared" ref="BC701:BP702" si="667">(0)/768.999</f>
        <v>0</v>
      </c>
      <c r="BD701" s="6">
        <f t="shared" si="667"/>
        <v>0</v>
      </c>
      <c r="BE701" s="6">
        <f t="shared" si="667"/>
        <v>0</v>
      </c>
      <c r="BF701" s="6">
        <f t="shared" si="667"/>
        <v>0</v>
      </c>
      <c r="BG701" s="6">
        <f t="shared" si="667"/>
        <v>0</v>
      </c>
      <c r="BH701" s="6">
        <f t="shared" si="667"/>
        <v>0</v>
      </c>
      <c r="BI701" s="6">
        <f t="shared" si="667"/>
        <v>0</v>
      </c>
      <c r="BJ701" s="6">
        <f t="shared" si="667"/>
        <v>0</v>
      </c>
      <c r="BK701" s="6">
        <f t="shared" si="667"/>
        <v>0</v>
      </c>
      <c r="BL701" s="6">
        <f t="shared" si="667"/>
        <v>0</v>
      </c>
      <c r="BM701" s="6">
        <f t="shared" si="667"/>
        <v>0</v>
      </c>
      <c r="BN701" s="6">
        <f t="shared" si="667"/>
        <v>0</v>
      </c>
      <c r="BO701" s="6">
        <f t="shared" si="667"/>
        <v>0</v>
      </c>
      <c r="BP701" s="6">
        <f t="shared" si="667"/>
        <v>0</v>
      </c>
      <c r="BQ701" s="6">
        <v>1</v>
      </c>
      <c r="BR701" s="6">
        <f t="shared" ref="BR701:CD702" si="668">(0)/768.999</f>
        <v>0</v>
      </c>
      <c r="BS701" s="6">
        <f t="shared" si="668"/>
        <v>0</v>
      </c>
      <c r="BT701" s="6">
        <f t="shared" si="668"/>
        <v>0</v>
      </c>
      <c r="BU701" s="6">
        <f t="shared" si="668"/>
        <v>0</v>
      </c>
      <c r="BV701" s="6">
        <f t="shared" si="668"/>
        <v>0</v>
      </c>
      <c r="BW701" s="6">
        <f t="shared" si="668"/>
        <v>0</v>
      </c>
      <c r="BX701" s="6">
        <f t="shared" si="668"/>
        <v>0</v>
      </c>
      <c r="BY701" s="6">
        <f t="shared" si="668"/>
        <v>0</v>
      </c>
      <c r="BZ701" s="6">
        <f t="shared" si="668"/>
        <v>0</v>
      </c>
      <c r="CA701" s="6">
        <f t="shared" si="668"/>
        <v>0</v>
      </c>
      <c r="CB701" s="6">
        <f t="shared" si="668"/>
        <v>0</v>
      </c>
      <c r="CC701" s="6">
        <f t="shared" si="668"/>
        <v>0</v>
      </c>
      <c r="CD701" s="6">
        <f t="shared" si="668"/>
        <v>0</v>
      </c>
      <c r="CE701">
        <f>0</f>
        <v>0</v>
      </c>
      <c r="CF701">
        <v>768.99900000000002</v>
      </c>
    </row>
    <row r="702" spans="1:84" x14ac:dyDescent="0.25">
      <c r="A702" s="4" t="s">
        <v>897</v>
      </c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>
        <v>768.99900000000002</v>
      </c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>
        <v>768.99900000000002</v>
      </c>
      <c r="AR702" t="s">
        <v>897</v>
      </c>
      <c r="AS702" s="6">
        <f t="shared" si="666"/>
        <v>0</v>
      </c>
      <c r="AT702" s="6">
        <f t="shared" si="666"/>
        <v>0</v>
      </c>
      <c r="AU702" s="6">
        <f t="shared" si="666"/>
        <v>0</v>
      </c>
      <c r="AV702" s="6">
        <f t="shared" si="666"/>
        <v>0</v>
      </c>
      <c r="AW702" s="6">
        <f t="shared" si="666"/>
        <v>0</v>
      </c>
      <c r="AX702" s="6">
        <f t="shared" si="666"/>
        <v>0</v>
      </c>
      <c r="AY702" s="6">
        <f t="shared" si="666"/>
        <v>0</v>
      </c>
      <c r="AZ702" s="6">
        <f t="shared" si="666"/>
        <v>0</v>
      </c>
      <c r="BA702" s="6">
        <f t="shared" si="666"/>
        <v>0</v>
      </c>
      <c r="BB702" s="6">
        <f t="shared" si="666"/>
        <v>0</v>
      </c>
      <c r="BC702" s="6">
        <f t="shared" si="667"/>
        <v>0</v>
      </c>
      <c r="BD702" s="6">
        <f t="shared" si="667"/>
        <v>0</v>
      </c>
      <c r="BE702" s="6">
        <f t="shared" si="667"/>
        <v>0</v>
      </c>
      <c r="BF702" s="6">
        <f t="shared" si="667"/>
        <v>0</v>
      </c>
      <c r="BG702" s="6">
        <f t="shared" si="667"/>
        <v>0</v>
      </c>
      <c r="BH702" s="6">
        <f t="shared" si="667"/>
        <v>0</v>
      </c>
      <c r="BI702" s="6">
        <f t="shared" si="667"/>
        <v>0</v>
      </c>
      <c r="BJ702" s="6">
        <f t="shared" si="667"/>
        <v>0</v>
      </c>
      <c r="BK702" s="6">
        <f t="shared" si="667"/>
        <v>0</v>
      </c>
      <c r="BL702" s="6">
        <f t="shared" si="667"/>
        <v>0</v>
      </c>
      <c r="BM702" s="6">
        <f t="shared" si="667"/>
        <v>0</v>
      </c>
      <c r="BN702" s="6">
        <f t="shared" si="667"/>
        <v>0</v>
      </c>
      <c r="BO702" s="6">
        <f t="shared" si="667"/>
        <v>0</v>
      </c>
      <c r="BP702" s="6">
        <f t="shared" si="667"/>
        <v>0</v>
      </c>
      <c r="BQ702" s="6">
        <v>1</v>
      </c>
      <c r="BR702" s="6">
        <f t="shared" si="668"/>
        <v>0</v>
      </c>
      <c r="BS702" s="6">
        <f t="shared" si="668"/>
        <v>0</v>
      </c>
      <c r="BT702" s="6">
        <f t="shared" si="668"/>
        <v>0</v>
      </c>
      <c r="BU702" s="6">
        <f t="shared" si="668"/>
        <v>0</v>
      </c>
      <c r="BV702" s="6">
        <f t="shared" si="668"/>
        <v>0</v>
      </c>
      <c r="BW702" s="6">
        <f t="shared" si="668"/>
        <v>0</v>
      </c>
      <c r="BX702" s="6">
        <f t="shared" si="668"/>
        <v>0</v>
      </c>
      <c r="BY702" s="6">
        <f t="shared" si="668"/>
        <v>0</v>
      </c>
      <c r="BZ702" s="6">
        <f t="shared" si="668"/>
        <v>0</v>
      </c>
      <c r="CA702" s="6">
        <f t="shared" si="668"/>
        <v>0</v>
      </c>
      <c r="CB702" s="6">
        <f t="shared" si="668"/>
        <v>0</v>
      </c>
      <c r="CC702" s="6">
        <f t="shared" si="668"/>
        <v>0</v>
      </c>
      <c r="CD702" s="6">
        <f t="shared" si="668"/>
        <v>0</v>
      </c>
      <c r="CE702">
        <f>0</f>
        <v>0</v>
      </c>
      <c r="CF702">
        <v>768.99900000000002</v>
      </c>
    </row>
    <row r="703" spans="1:84" x14ac:dyDescent="0.25">
      <c r="A703" s="4" t="s">
        <v>898</v>
      </c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>
        <v>0</v>
      </c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>
        <v>0</v>
      </c>
      <c r="AR703" t="s">
        <v>898</v>
      </c>
      <c r="AS703" s="6">
        <v>0</v>
      </c>
      <c r="AT703" s="6">
        <v>0</v>
      </c>
      <c r="AU703" s="6">
        <v>0</v>
      </c>
      <c r="AV703" s="6">
        <v>0</v>
      </c>
      <c r="AW703" s="6">
        <v>0</v>
      </c>
      <c r="AX703" s="6">
        <v>0</v>
      </c>
      <c r="AY703" s="6">
        <v>0</v>
      </c>
      <c r="AZ703" s="6"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v>0</v>
      </c>
      <c r="BN703" s="6">
        <v>0</v>
      </c>
      <c r="BO703" s="6">
        <v>0</v>
      </c>
      <c r="BP703" s="6">
        <v>0</v>
      </c>
      <c r="BQ703" s="6">
        <v>0</v>
      </c>
      <c r="BR703" s="6">
        <v>0</v>
      </c>
      <c r="BS703" s="6">
        <v>0</v>
      </c>
      <c r="BT703" s="6">
        <v>0</v>
      </c>
      <c r="BU703" s="6">
        <v>0</v>
      </c>
      <c r="BV703" s="6">
        <v>0</v>
      </c>
      <c r="BW703" s="6">
        <v>0</v>
      </c>
      <c r="BX703" s="6">
        <v>0</v>
      </c>
      <c r="BY703" s="6">
        <v>0</v>
      </c>
      <c r="BZ703" s="6">
        <v>0</v>
      </c>
      <c r="CA703" s="6">
        <v>0</v>
      </c>
      <c r="CB703" s="6">
        <v>0</v>
      </c>
      <c r="CC703" s="6">
        <v>0</v>
      </c>
      <c r="CD703" s="6">
        <v>0</v>
      </c>
      <c r="CE703">
        <f>0</f>
        <v>0</v>
      </c>
      <c r="CF703">
        <v>0</v>
      </c>
    </row>
    <row r="704" spans="1:84" x14ac:dyDescent="0.25">
      <c r="A704" s="4" t="s">
        <v>901</v>
      </c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>
        <v>0</v>
      </c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>
        <v>0</v>
      </c>
      <c r="AR704" t="s">
        <v>901</v>
      </c>
      <c r="AS704" s="6">
        <v>0</v>
      </c>
      <c r="AT704" s="6">
        <v>0</v>
      </c>
      <c r="AU704" s="6">
        <v>0</v>
      </c>
      <c r="AV704" s="6">
        <v>0</v>
      </c>
      <c r="AW704" s="6">
        <v>0</v>
      </c>
      <c r="AX704" s="6">
        <v>0</v>
      </c>
      <c r="AY704" s="6">
        <v>0</v>
      </c>
      <c r="AZ704" s="6"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v>0</v>
      </c>
      <c r="BN704" s="6">
        <v>0</v>
      </c>
      <c r="BO704" s="6">
        <v>0</v>
      </c>
      <c r="BP704" s="6">
        <v>0</v>
      </c>
      <c r="BQ704" s="6">
        <v>0</v>
      </c>
      <c r="BR704" s="6">
        <v>0</v>
      </c>
      <c r="BS704" s="6">
        <v>0</v>
      </c>
      <c r="BT704" s="6">
        <v>0</v>
      </c>
      <c r="BU704" s="6">
        <v>0</v>
      </c>
      <c r="BV704" s="6">
        <v>0</v>
      </c>
      <c r="BW704" s="6">
        <v>0</v>
      </c>
      <c r="BX704" s="6">
        <v>0</v>
      </c>
      <c r="BY704" s="6">
        <v>0</v>
      </c>
      <c r="BZ704" s="6">
        <v>0</v>
      </c>
      <c r="CA704" s="6">
        <v>0</v>
      </c>
      <c r="CB704" s="6">
        <v>0</v>
      </c>
      <c r="CC704" s="6">
        <v>0</v>
      </c>
      <c r="CD704" s="6">
        <v>0</v>
      </c>
      <c r="CE704">
        <f>0</f>
        <v>0</v>
      </c>
      <c r="CF704">
        <v>0</v>
      </c>
    </row>
    <row r="705" spans="1:84" x14ac:dyDescent="0.25">
      <c r="A705" s="4" t="s">
        <v>900</v>
      </c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>
        <v>768.99900000000002</v>
      </c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>
        <v>768.99900000000002</v>
      </c>
      <c r="AR705" t="s">
        <v>900</v>
      </c>
      <c r="AS705" s="6">
        <f t="shared" ref="AS705:BP705" si="669">(0)/768.999</f>
        <v>0</v>
      </c>
      <c r="AT705" s="6">
        <f t="shared" si="669"/>
        <v>0</v>
      </c>
      <c r="AU705" s="6">
        <f t="shared" si="669"/>
        <v>0</v>
      </c>
      <c r="AV705" s="6">
        <f t="shared" si="669"/>
        <v>0</v>
      </c>
      <c r="AW705" s="6">
        <f t="shared" si="669"/>
        <v>0</v>
      </c>
      <c r="AX705" s="6">
        <f t="shared" si="669"/>
        <v>0</v>
      </c>
      <c r="AY705" s="6">
        <f t="shared" si="669"/>
        <v>0</v>
      </c>
      <c r="AZ705" s="6">
        <f t="shared" si="669"/>
        <v>0</v>
      </c>
      <c r="BA705" s="6">
        <f t="shared" si="669"/>
        <v>0</v>
      </c>
      <c r="BB705" s="6">
        <f t="shared" si="669"/>
        <v>0</v>
      </c>
      <c r="BC705" s="6">
        <f t="shared" si="669"/>
        <v>0</v>
      </c>
      <c r="BD705" s="6">
        <f t="shared" si="669"/>
        <v>0</v>
      </c>
      <c r="BE705" s="6">
        <f t="shared" si="669"/>
        <v>0</v>
      </c>
      <c r="BF705" s="6">
        <f t="shared" si="669"/>
        <v>0</v>
      </c>
      <c r="BG705" s="6">
        <f t="shared" si="669"/>
        <v>0</v>
      </c>
      <c r="BH705" s="6">
        <f t="shared" si="669"/>
        <v>0</v>
      </c>
      <c r="BI705" s="6">
        <f t="shared" si="669"/>
        <v>0</v>
      </c>
      <c r="BJ705" s="6">
        <f t="shared" si="669"/>
        <v>0</v>
      </c>
      <c r="BK705" s="6">
        <f t="shared" si="669"/>
        <v>0</v>
      </c>
      <c r="BL705" s="6">
        <f t="shared" si="669"/>
        <v>0</v>
      </c>
      <c r="BM705" s="6">
        <f t="shared" si="669"/>
        <v>0</v>
      </c>
      <c r="BN705" s="6">
        <f t="shared" si="669"/>
        <v>0</v>
      </c>
      <c r="BO705" s="6">
        <f t="shared" si="669"/>
        <v>0</v>
      </c>
      <c r="BP705" s="6">
        <f t="shared" si="669"/>
        <v>0</v>
      </c>
      <c r="BQ705" s="6">
        <v>1</v>
      </c>
      <c r="BR705" s="6">
        <f t="shared" ref="BR705:CD705" si="670">(0)/768.999</f>
        <v>0</v>
      </c>
      <c r="BS705" s="6">
        <f t="shared" si="670"/>
        <v>0</v>
      </c>
      <c r="BT705" s="6">
        <f t="shared" si="670"/>
        <v>0</v>
      </c>
      <c r="BU705" s="6">
        <f t="shared" si="670"/>
        <v>0</v>
      </c>
      <c r="BV705" s="6">
        <f t="shared" si="670"/>
        <v>0</v>
      </c>
      <c r="BW705" s="6">
        <f t="shared" si="670"/>
        <v>0</v>
      </c>
      <c r="BX705" s="6">
        <f t="shared" si="670"/>
        <v>0</v>
      </c>
      <c r="BY705" s="6">
        <f t="shared" si="670"/>
        <v>0</v>
      </c>
      <c r="BZ705" s="6">
        <f t="shared" si="670"/>
        <v>0</v>
      </c>
      <c r="CA705" s="6">
        <f t="shared" si="670"/>
        <v>0</v>
      </c>
      <c r="CB705" s="6">
        <f t="shared" si="670"/>
        <v>0</v>
      </c>
      <c r="CC705" s="6">
        <f t="shared" si="670"/>
        <v>0</v>
      </c>
      <c r="CD705" s="6">
        <f t="shared" si="670"/>
        <v>0</v>
      </c>
      <c r="CE705">
        <f>0</f>
        <v>0</v>
      </c>
      <c r="CF705">
        <v>768.99900000000002</v>
      </c>
    </row>
    <row r="706" spans="1:84" x14ac:dyDescent="0.25">
      <c r="A706" s="4" t="s">
        <v>903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>
        <v>7689.99</v>
      </c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>
        <v>7689.99</v>
      </c>
      <c r="AR706" t="s">
        <v>903</v>
      </c>
      <c r="AS706" s="6">
        <f t="shared" ref="AS706:BP706" si="671">(0)/7689.99</f>
        <v>0</v>
      </c>
      <c r="AT706" s="6">
        <f t="shared" si="671"/>
        <v>0</v>
      </c>
      <c r="AU706" s="6">
        <f t="shared" si="671"/>
        <v>0</v>
      </c>
      <c r="AV706" s="6">
        <f t="shared" si="671"/>
        <v>0</v>
      </c>
      <c r="AW706" s="6">
        <f t="shared" si="671"/>
        <v>0</v>
      </c>
      <c r="AX706" s="6">
        <f t="shared" si="671"/>
        <v>0</v>
      </c>
      <c r="AY706" s="6">
        <f t="shared" si="671"/>
        <v>0</v>
      </c>
      <c r="AZ706" s="6">
        <f t="shared" si="671"/>
        <v>0</v>
      </c>
      <c r="BA706" s="6">
        <f t="shared" si="671"/>
        <v>0</v>
      </c>
      <c r="BB706" s="6">
        <f t="shared" si="671"/>
        <v>0</v>
      </c>
      <c r="BC706" s="6">
        <f t="shared" si="671"/>
        <v>0</v>
      </c>
      <c r="BD706" s="6">
        <f t="shared" si="671"/>
        <v>0</v>
      </c>
      <c r="BE706" s="6">
        <f t="shared" si="671"/>
        <v>0</v>
      </c>
      <c r="BF706" s="6">
        <f t="shared" si="671"/>
        <v>0</v>
      </c>
      <c r="BG706" s="6">
        <f t="shared" si="671"/>
        <v>0</v>
      </c>
      <c r="BH706" s="6">
        <f t="shared" si="671"/>
        <v>0</v>
      </c>
      <c r="BI706" s="6">
        <f t="shared" si="671"/>
        <v>0</v>
      </c>
      <c r="BJ706" s="6">
        <f t="shared" si="671"/>
        <v>0</v>
      </c>
      <c r="BK706" s="6">
        <f t="shared" si="671"/>
        <v>0</v>
      </c>
      <c r="BL706" s="6">
        <f t="shared" si="671"/>
        <v>0</v>
      </c>
      <c r="BM706" s="6">
        <f t="shared" si="671"/>
        <v>0</v>
      </c>
      <c r="BN706" s="6">
        <f t="shared" si="671"/>
        <v>0</v>
      </c>
      <c r="BO706" s="6">
        <f t="shared" si="671"/>
        <v>0</v>
      </c>
      <c r="BP706" s="6">
        <f t="shared" si="671"/>
        <v>0</v>
      </c>
      <c r="BQ706" s="6">
        <v>1</v>
      </c>
      <c r="BR706" s="6">
        <f t="shared" ref="BR706:CD706" si="672">(0)/7689.99</f>
        <v>0</v>
      </c>
      <c r="BS706" s="6">
        <f t="shared" si="672"/>
        <v>0</v>
      </c>
      <c r="BT706" s="6">
        <f t="shared" si="672"/>
        <v>0</v>
      </c>
      <c r="BU706" s="6">
        <f t="shared" si="672"/>
        <v>0</v>
      </c>
      <c r="BV706" s="6">
        <f t="shared" si="672"/>
        <v>0</v>
      </c>
      <c r="BW706" s="6">
        <f t="shared" si="672"/>
        <v>0</v>
      </c>
      <c r="BX706" s="6">
        <f t="shared" si="672"/>
        <v>0</v>
      </c>
      <c r="BY706" s="6">
        <f t="shared" si="672"/>
        <v>0</v>
      </c>
      <c r="BZ706" s="6">
        <f t="shared" si="672"/>
        <v>0</v>
      </c>
      <c r="CA706" s="6">
        <f t="shared" si="672"/>
        <v>0</v>
      </c>
      <c r="CB706" s="6">
        <f t="shared" si="672"/>
        <v>0</v>
      </c>
      <c r="CC706" s="6">
        <f t="shared" si="672"/>
        <v>0</v>
      </c>
      <c r="CD706" s="6">
        <f t="shared" si="672"/>
        <v>0</v>
      </c>
      <c r="CE706">
        <f>0</f>
        <v>0</v>
      </c>
      <c r="CF706">
        <v>7689.99</v>
      </c>
    </row>
    <row r="707" spans="1:84" x14ac:dyDescent="0.25">
      <c r="A707" s="4" t="s">
        <v>902</v>
      </c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>
        <v>9227.9879999999994</v>
      </c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>
        <v>9227.9879999999994</v>
      </c>
      <c r="AR707" t="s">
        <v>902</v>
      </c>
      <c r="AS707" s="6">
        <f t="shared" ref="AS707:BP707" si="673">(0)/9227.988</f>
        <v>0</v>
      </c>
      <c r="AT707" s="6">
        <f t="shared" si="673"/>
        <v>0</v>
      </c>
      <c r="AU707" s="6">
        <f t="shared" si="673"/>
        <v>0</v>
      </c>
      <c r="AV707" s="6">
        <f t="shared" si="673"/>
        <v>0</v>
      </c>
      <c r="AW707" s="6">
        <f t="shared" si="673"/>
        <v>0</v>
      </c>
      <c r="AX707" s="6">
        <f t="shared" si="673"/>
        <v>0</v>
      </c>
      <c r="AY707" s="6">
        <f t="shared" si="673"/>
        <v>0</v>
      </c>
      <c r="AZ707" s="6">
        <f t="shared" si="673"/>
        <v>0</v>
      </c>
      <c r="BA707" s="6">
        <f t="shared" si="673"/>
        <v>0</v>
      </c>
      <c r="BB707" s="6">
        <f t="shared" si="673"/>
        <v>0</v>
      </c>
      <c r="BC707" s="6">
        <f t="shared" si="673"/>
        <v>0</v>
      </c>
      <c r="BD707" s="6">
        <f t="shared" si="673"/>
        <v>0</v>
      </c>
      <c r="BE707" s="6">
        <f t="shared" si="673"/>
        <v>0</v>
      </c>
      <c r="BF707" s="6">
        <f t="shared" si="673"/>
        <v>0</v>
      </c>
      <c r="BG707" s="6">
        <f t="shared" si="673"/>
        <v>0</v>
      </c>
      <c r="BH707" s="6">
        <f t="shared" si="673"/>
        <v>0</v>
      </c>
      <c r="BI707" s="6">
        <f t="shared" si="673"/>
        <v>0</v>
      </c>
      <c r="BJ707" s="6">
        <f t="shared" si="673"/>
        <v>0</v>
      </c>
      <c r="BK707" s="6">
        <f t="shared" si="673"/>
        <v>0</v>
      </c>
      <c r="BL707" s="6">
        <f t="shared" si="673"/>
        <v>0</v>
      </c>
      <c r="BM707" s="6">
        <f t="shared" si="673"/>
        <v>0</v>
      </c>
      <c r="BN707" s="6">
        <f t="shared" si="673"/>
        <v>0</v>
      </c>
      <c r="BO707" s="6">
        <f t="shared" si="673"/>
        <v>0</v>
      </c>
      <c r="BP707" s="6">
        <f t="shared" si="673"/>
        <v>0</v>
      </c>
      <c r="BQ707" s="6">
        <v>1</v>
      </c>
      <c r="BR707" s="6">
        <f t="shared" ref="BR707:CD707" si="674">(0)/9227.988</f>
        <v>0</v>
      </c>
      <c r="BS707" s="6">
        <f t="shared" si="674"/>
        <v>0</v>
      </c>
      <c r="BT707" s="6">
        <f t="shared" si="674"/>
        <v>0</v>
      </c>
      <c r="BU707" s="6">
        <f t="shared" si="674"/>
        <v>0</v>
      </c>
      <c r="BV707" s="6">
        <f t="shared" si="674"/>
        <v>0</v>
      </c>
      <c r="BW707" s="6">
        <f t="shared" si="674"/>
        <v>0</v>
      </c>
      <c r="BX707" s="6">
        <f t="shared" si="674"/>
        <v>0</v>
      </c>
      <c r="BY707" s="6">
        <f t="shared" si="674"/>
        <v>0</v>
      </c>
      <c r="BZ707" s="6">
        <f t="shared" si="674"/>
        <v>0</v>
      </c>
      <c r="CA707" s="6">
        <f t="shared" si="674"/>
        <v>0</v>
      </c>
      <c r="CB707" s="6">
        <f t="shared" si="674"/>
        <v>0</v>
      </c>
      <c r="CC707" s="6">
        <f t="shared" si="674"/>
        <v>0</v>
      </c>
      <c r="CD707" s="6">
        <f t="shared" si="674"/>
        <v>0</v>
      </c>
      <c r="CE707">
        <f>0</f>
        <v>0</v>
      </c>
      <c r="CF707">
        <v>9227.9879999999994</v>
      </c>
    </row>
    <row r="708" spans="1:84" x14ac:dyDescent="0.25">
      <c r="A708" s="4" t="s">
        <v>906</v>
      </c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>
        <v>6920.9909999999991</v>
      </c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>
        <v>6920.9909999999991</v>
      </c>
      <c r="AR708" t="s">
        <v>906</v>
      </c>
      <c r="AS708" s="6">
        <f t="shared" ref="AS708:BP708" si="675">(0)/6920.991</f>
        <v>0</v>
      </c>
      <c r="AT708" s="6">
        <f t="shared" si="675"/>
        <v>0</v>
      </c>
      <c r="AU708" s="6">
        <f t="shared" si="675"/>
        <v>0</v>
      </c>
      <c r="AV708" s="6">
        <f t="shared" si="675"/>
        <v>0</v>
      </c>
      <c r="AW708" s="6">
        <f t="shared" si="675"/>
        <v>0</v>
      </c>
      <c r="AX708" s="6">
        <f t="shared" si="675"/>
        <v>0</v>
      </c>
      <c r="AY708" s="6">
        <f t="shared" si="675"/>
        <v>0</v>
      </c>
      <c r="AZ708" s="6">
        <f t="shared" si="675"/>
        <v>0</v>
      </c>
      <c r="BA708" s="6">
        <f t="shared" si="675"/>
        <v>0</v>
      </c>
      <c r="BB708" s="6">
        <f t="shared" si="675"/>
        <v>0</v>
      </c>
      <c r="BC708" s="6">
        <f t="shared" si="675"/>
        <v>0</v>
      </c>
      <c r="BD708" s="6">
        <f t="shared" si="675"/>
        <v>0</v>
      </c>
      <c r="BE708" s="6">
        <f t="shared" si="675"/>
        <v>0</v>
      </c>
      <c r="BF708" s="6">
        <f t="shared" si="675"/>
        <v>0</v>
      </c>
      <c r="BG708" s="6">
        <f t="shared" si="675"/>
        <v>0</v>
      </c>
      <c r="BH708" s="6">
        <f t="shared" si="675"/>
        <v>0</v>
      </c>
      <c r="BI708" s="6">
        <f t="shared" si="675"/>
        <v>0</v>
      </c>
      <c r="BJ708" s="6">
        <f t="shared" si="675"/>
        <v>0</v>
      </c>
      <c r="BK708" s="6">
        <f t="shared" si="675"/>
        <v>0</v>
      </c>
      <c r="BL708" s="6">
        <f t="shared" si="675"/>
        <v>0</v>
      </c>
      <c r="BM708" s="6">
        <f t="shared" si="675"/>
        <v>0</v>
      </c>
      <c r="BN708" s="6">
        <f t="shared" si="675"/>
        <v>0</v>
      </c>
      <c r="BO708" s="6">
        <f t="shared" si="675"/>
        <v>0</v>
      </c>
      <c r="BP708" s="6">
        <f t="shared" si="675"/>
        <v>0</v>
      </c>
      <c r="BQ708" s="6">
        <v>1</v>
      </c>
      <c r="BR708" s="6">
        <f t="shared" ref="BR708:CD708" si="676">(0)/6920.991</f>
        <v>0</v>
      </c>
      <c r="BS708" s="6">
        <f t="shared" si="676"/>
        <v>0</v>
      </c>
      <c r="BT708" s="6">
        <f t="shared" si="676"/>
        <v>0</v>
      </c>
      <c r="BU708" s="6">
        <f t="shared" si="676"/>
        <v>0</v>
      </c>
      <c r="BV708" s="6">
        <f t="shared" si="676"/>
        <v>0</v>
      </c>
      <c r="BW708" s="6">
        <f t="shared" si="676"/>
        <v>0</v>
      </c>
      <c r="BX708" s="6">
        <f t="shared" si="676"/>
        <v>0</v>
      </c>
      <c r="BY708" s="6">
        <f t="shared" si="676"/>
        <v>0</v>
      </c>
      <c r="BZ708" s="6">
        <f t="shared" si="676"/>
        <v>0</v>
      </c>
      <c r="CA708" s="6">
        <f t="shared" si="676"/>
        <v>0</v>
      </c>
      <c r="CB708" s="6">
        <f t="shared" si="676"/>
        <v>0</v>
      </c>
      <c r="CC708" s="6">
        <f t="shared" si="676"/>
        <v>0</v>
      </c>
      <c r="CD708" s="6">
        <f t="shared" si="676"/>
        <v>0</v>
      </c>
      <c r="CE708">
        <f>0</f>
        <v>0</v>
      </c>
      <c r="CF708">
        <v>6920.9909999999991</v>
      </c>
    </row>
    <row r="709" spans="1:84" x14ac:dyDescent="0.25">
      <c r="A709" s="4" t="s">
        <v>904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>
        <v>0</v>
      </c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>
        <v>0</v>
      </c>
      <c r="AR709" t="s">
        <v>904</v>
      </c>
      <c r="AS709" s="6">
        <v>0</v>
      </c>
      <c r="AT709" s="6">
        <v>0</v>
      </c>
      <c r="AU709" s="6">
        <v>0</v>
      </c>
      <c r="AV709" s="6">
        <v>0</v>
      </c>
      <c r="AW709" s="6">
        <v>0</v>
      </c>
      <c r="AX709" s="6">
        <v>0</v>
      </c>
      <c r="AY709" s="6">
        <v>0</v>
      </c>
      <c r="AZ709" s="6"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v>0</v>
      </c>
      <c r="BN709" s="6">
        <v>0</v>
      </c>
      <c r="BO709" s="6">
        <v>0</v>
      </c>
      <c r="BP709" s="6">
        <v>0</v>
      </c>
      <c r="BQ709" s="6">
        <v>0</v>
      </c>
      <c r="BR709" s="6">
        <v>0</v>
      </c>
      <c r="BS709" s="6">
        <v>0</v>
      </c>
      <c r="BT709" s="6">
        <v>0</v>
      </c>
      <c r="BU709" s="6">
        <v>0</v>
      </c>
      <c r="BV709" s="6">
        <v>0</v>
      </c>
      <c r="BW709" s="6">
        <v>0</v>
      </c>
      <c r="BX709" s="6">
        <v>0</v>
      </c>
      <c r="BY709" s="6">
        <v>0</v>
      </c>
      <c r="BZ709" s="6">
        <v>0</v>
      </c>
      <c r="CA709" s="6">
        <v>0</v>
      </c>
      <c r="CB709" s="6">
        <v>0</v>
      </c>
      <c r="CC709" s="6">
        <v>0</v>
      </c>
      <c r="CD709" s="6">
        <v>0</v>
      </c>
      <c r="CE709">
        <f>0</f>
        <v>0</v>
      </c>
      <c r="CF709">
        <v>0</v>
      </c>
    </row>
    <row r="710" spans="1:84" x14ac:dyDescent="0.25">
      <c r="A710" s="4" t="s">
        <v>905</v>
      </c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>
        <v>0</v>
      </c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>
        <v>0</v>
      </c>
      <c r="AR710" t="s">
        <v>905</v>
      </c>
      <c r="AS710" s="6">
        <v>0</v>
      </c>
      <c r="AT710" s="6">
        <v>0</v>
      </c>
      <c r="AU710" s="6">
        <v>0</v>
      </c>
      <c r="AV710" s="6">
        <v>0</v>
      </c>
      <c r="AW710" s="6">
        <v>0</v>
      </c>
      <c r="AX710" s="6">
        <v>0</v>
      </c>
      <c r="AY710" s="6">
        <v>0</v>
      </c>
      <c r="AZ710" s="6"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v>0</v>
      </c>
      <c r="BN710" s="6">
        <v>0</v>
      </c>
      <c r="BO710" s="6">
        <v>0</v>
      </c>
      <c r="BP710" s="6">
        <v>0</v>
      </c>
      <c r="BQ710" s="6">
        <v>0</v>
      </c>
      <c r="BR710" s="6">
        <v>0</v>
      </c>
      <c r="BS710" s="6">
        <v>0</v>
      </c>
      <c r="BT710" s="6">
        <v>0</v>
      </c>
      <c r="BU710" s="6">
        <v>0</v>
      </c>
      <c r="BV710" s="6">
        <v>0</v>
      </c>
      <c r="BW710" s="6">
        <v>0</v>
      </c>
      <c r="BX710" s="6">
        <v>0</v>
      </c>
      <c r="BY710" s="6">
        <v>0</v>
      </c>
      <c r="BZ710" s="6">
        <v>0</v>
      </c>
      <c r="CA710" s="6">
        <v>0</v>
      </c>
      <c r="CB710" s="6">
        <v>0</v>
      </c>
      <c r="CC710" s="6">
        <v>0</v>
      </c>
      <c r="CD710" s="6">
        <v>0</v>
      </c>
      <c r="CE710">
        <f>0</f>
        <v>0</v>
      </c>
      <c r="CF710">
        <v>0</v>
      </c>
    </row>
    <row r="711" spans="1:84" x14ac:dyDescent="0.25">
      <c r="A711" s="4" t="s">
        <v>908</v>
      </c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>
        <v>2306.9969999999998</v>
      </c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>
        <v>2306.9969999999998</v>
      </c>
      <c r="AR711" t="s">
        <v>908</v>
      </c>
      <c r="AS711" s="6">
        <f t="shared" ref="AS711:BP711" si="677">(0)/2306.997</f>
        <v>0</v>
      </c>
      <c r="AT711" s="6">
        <f t="shared" si="677"/>
        <v>0</v>
      </c>
      <c r="AU711" s="6">
        <f t="shared" si="677"/>
        <v>0</v>
      </c>
      <c r="AV711" s="6">
        <f t="shared" si="677"/>
        <v>0</v>
      </c>
      <c r="AW711" s="6">
        <f t="shared" si="677"/>
        <v>0</v>
      </c>
      <c r="AX711" s="6">
        <f t="shared" si="677"/>
        <v>0</v>
      </c>
      <c r="AY711" s="6">
        <f t="shared" si="677"/>
        <v>0</v>
      </c>
      <c r="AZ711" s="6">
        <f t="shared" si="677"/>
        <v>0</v>
      </c>
      <c r="BA711" s="6">
        <f t="shared" si="677"/>
        <v>0</v>
      </c>
      <c r="BB711" s="6">
        <f t="shared" si="677"/>
        <v>0</v>
      </c>
      <c r="BC711" s="6">
        <f t="shared" si="677"/>
        <v>0</v>
      </c>
      <c r="BD711" s="6">
        <f t="shared" si="677"/>
        <v>0</v>
      </c>
      <c r="BE711" s="6">
        <f t="shared" si="677"/>
        <v>0</v>
      </c>
      <c r="BF711" s="6">
        <f t="shared" si="677"/>
        <v>0</v>
      </c>
      <c r="BG711" s="6">
        <f t="shared" si="677"/>
        <v>0</v>
      </c>
      <c r="BH711" s="6">
        <f t="shared" si="677"/>
        <v>0</v>
      </c>
      <c r="BI711" s="6">
        <f t="shared" si="677"/>
        <v>0</v>
      </c>
      <c r="BJ711" s="6">
        <f t="shared" si="677"/>
        <v>0</v>
      </c>
      <c r="BK711" s="6">
        <f t="shared" si="677"/>
        <v>0</v>
      </c>
      <c r="BL711" s="6">
        <f t="shared" si="677"/>
        <v>0</v>
      </c>
      <c r="BM711" s="6">
        <f t="shared" si="677"/>
        <v>0</v>
      </c>
      <c r="BN711" s="6">
        <f t="shared" si="677"/>
        <v>0</v>
      </c>
      <c r="BO711" s="6">
        <f t="shared" si="677"/>
        <v>0</v>
      </c>
      <c r="BP711" s="6">
        <f t="shared" si="677"/>
        <v>0</v>
      </c>
      <c r="BQ711" s="6">
        <v>1</v>
      </c>
      <c r="BR711" s="6">
        <f t="shared" ref="BR711:CD711" si="678">(0)/2306.997</f>
        <v>0</v>
      </c>
      <c r="BS711" s="6">
        <f t="shared" si="678"/>
        <v>0</v>
      </c>
      <c r="BT711" s="6">
        <f t="shared" si="678"/>
        <v>0</v>
      </c>
      <c r="BU711" s="6">
        <f t="shared" si="678"/>
        <v>0</v>
      </c>
      <c r="BV711" s="6">
        <f t="shared" si="678"/>
        <v>0</v>
      </c>
      <c r="BW711" s="6">
        <f t="shared" si="678"/>
        <v>0</v>
      </c>
      <c r="BX711" s="6">
        <f t="shared" si="678"/>
        <v>0</v>
      </c>
      <c r="BY711" s="6">
        <f t="shared" si="678"/>
        <v>0</v>
      </c>
      <c r="BZ711" s="6">
        <f t="shared" si="678"/>
        <v>0</v>
      </c>
      <c r="CA711" s="6">
        <f t="shared" si="678"/>
        <v>0</v>
      </c>
      <c r="CB711" s="6">
        <f t="shared" si="678"/>
        <v>0</v>
      </c>
      <c r="CC711" s="6">
        <f t="shared" si="678"/>
        <v>0</v>
      </c>
      <c r="CD711" s="6">
        <f t="shared" si="678"/>
        <v>0</v>
      </c>
      <c r="CE711">
        <f>0</f>
        <v>0</v>
      </c>
      <c r="CF711">
        <v>2306.9969999999998</v>
      </c>
    </row>
    <row r="712" spans="1:84" x14ac:dyDescent="0.25">
      <c r="A712" s="4" t="s">
        <v>907</v>
      </c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>
        <v>3844.9949999999999</v>
      </c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>
        <v>3844.9949999999999</v>
      </c>
      <c r="AR712" t="s">
        <v>907</v>
      </c>
      <c r="AS712" s="6">
        <f t="shared" ref="AS712:BP712" si="679">(0)/3844.995</f>
        <v>0</v>
      </c>
      <c r="AT712" s="6">
        <f t="shared" si="679"/>
        <v>0</v>
      </c>
      <c r="AU712" s="6">
        <f t="shared" si="679"/>
        <v>0</v>
      </c>
      <c r="AV712" s="6">
        <f t="shared" si="679"/>
        <v>0</v>
      </c>
      <c r="AW712" s="6">
        <f t="shared" si="679"/>
        <v>0</v>
      </c>
      <c r="AX712" s="6">
        <f t="shared" si="679"/>
        <v>0</v>
      </c>
      <c r="AY712" s="6">
        <f t="shared" si="679"/>
        <v>0</v>
      </c>
      <c r="AZ712" s="6">
        <f t="shared" si="679"/>
        <v>0</v>
      </c>
      <c r="BA712" s="6">
        <f t="shared" si="679"/>
        <v>0</v>
      </c>
      <c r="BB712" s="6">
        <f t="shared" si="679"/>
        <v>0</v>
      </c>
      <c r="BC712" s="6">
        <f t="shared" si="679"/>
        <v>0</v>
      </c>
      <c r="BD712" s="6">
        <f t="shared" si="679"/>
        <v>0</v>
      </c>
      <c r="BE712" s="6">
        <f t="shared" si="679"/>
        <v>0</v>
      </c>
      <c r="BF712" s="6">
        <f t="shared" si="679"/>
        <v>0</v>
      </c>
      <c r="BG712" s="6">
        <f t="shared" si="679"/>
        <v>0</v>
      </c>
      <c r="BH712" s="6">
        <f t="shared" si="679"/>
        <v>0</v>
      </c>
      <c r="BI712" s="6">
        <f t="shared" si="679"/>
        <v>0</v>
      </c>
      <c r="BJ712" s="6">
        <f t="shared" si="679"/>
        <v>0</v>
      </c>
      <c r="BK712" s="6">
        <f t="shared" si="679"/>
        <v>0</v>
      </c>
      <c r="BL712" s="6">
        <f t="shared" si="679"/>
        <v>0</v>
      </c>
      <c r="BM712" s="6">
        <f t="shared" si="679"/>
        <v>0</v>
      </c>
      <c r="BN712" s="6">
        <f t="shared" si="679"/>
        <v>0</v>
      </c>
      <c r="BO712" s="6">
        <f t="shared" si="679"/>
        <v>0</v>
      </c>
      <c r="BP712" s="6">
        <f t="shared" si="679"/>
        <v>0</v>
      </c>
      <c r="BQ712" s="6">
        <v>1</v>
      </c>
      <c r="BR712" s="6">
        <f t="shared" ref="BR712:CD712" si="680">(0)/3844.995</f>
        <v>0</v>
      </c>
      <c r="BS712" s="6">
        <f t="shared" si="680"/>
        <v>0</v>
      </c>
      <c r="BT712" s="6">
        <f t="shared" si="680"/>
        <v>0</v>
      </c>
      <c r="BU712" s="6">
        <f t="shared" si="680"/>
        <v>0</v>
      </c>
      <c r="BV712" s="6">
        <f t="shared" si="680"/>
        <v>0</v>
      </c>
      <c r="BW712" s="6">
        <f t="shared" si="680"/>
        <v>0</v>
      </c>
      <c r="BX712" s="6">
        <f t="shared" si="680"/>
        <v>0</v>
      </c>
      <c r="BY712" s="6">
        <f t="shared" si="680"/>
        <v>0</v>
      </c>
      <c r="BZ712" s="6">
        <f t="shared" si="680"/>
        <v>0</v>
      </c>
      <c r="CA712" s="6">
        <f t="shared" si="680"/>
        <v>0</v>
      </c>
      <c r="CB712" s="6">
        <f t="shared" si="680"/>
        <v>0</v>
      </c>
      <c r="CC712" s="6">
        <f t="shared" si="680"/>
        <v>0</v>
      </c>
      <c r="CD712" s="6">
        <f t="shared" si="680"/>
        <v>0</v>
      </c>
      <c r="CE712">
        <f>0</f>
        <v>0</v>
      </c>
      <c r="CF712">
        <v>3844.9949999999999</v>
      </c>
    </row>
    <row r="713" spans="1:84" x14ac:dyDescent="0.25">
      <c r="A713" s="4" t="s">
        <v>910</v>
      </c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>
        <v>2306.9969999999998</v>
      </c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>
        <v>2306.9969999999998</v>
      </c>
      <c r="AR713" t="s">
        <v>910</v>
      </c>
      <c r="AS713" s="6">
        <f t="shared" ref="AS713:BP713" si="681">(0)/2306.997</f>
        <v>0</v>
      </c>
      <c r="AT713" s="6">
        <f t="shared" si="681"/>
        <v>0</v>
      </c>
      <c r="AU713" s="6">
        <f t="shared" si="681"/>
        <v>0</v>
      </c>
      <c r="AV713" s="6">
        <f t="shared" si="681"/>
        <v>0</v>
      </c>
      <c r="AW713" s="6">
        <f t="shared" si="681"/>
        <v>0</v>
      </c>
      <c r="AX713" s="6">
        <f t="shared" si="681"/>
        <v>0</v>
      </c>
      <c r="AY713" s="6">
        <f t="shared" si="681"/>
        <v>0</v>
      </c>
      <c r="AZ713" s="6">
        <f t="shared" si="681"/>
        <v>0</v>
      </c>
      <c r="BA713" s="6">
        <f t="shared" si="681"/>
        <v>0</v>
      </c>
      <c r="BB713" s="6">
        <f t="shared" si="681"/>
        <v>0</v>
      </c>
      <c r="BC713" s="6">
        <f t="shared" si="681"/>
        <v>0</v>
      </c>
      <c r="BD713" s="6">
        <f t="shared" si="681"/>
        <v>0</v>
      </c>
      <c r="BE713" s="6">
        <f t="shared" si="681"/>
        <v>0</v>
      </c>
      <c r="BF713" s="6">
        <f t="shared" si="681"/>
        <v>0</v>
      </c>
      <c r="BG713" s="6">
        <f t="shared" si="681"/>
        <v>0</v>
      </c>
      <c r="BH713" s="6">
        <f t="shared" si="681"/>
        <v>0</v>
      </c>
      <c r="BI713" s="6">
        <f t="shared" si="681"/>
        <v>0</v>
      </c>
      <c r="BJ713" s="6">
        <f t="shared" si="681"/>
        <v>0</v>
      </c>
      <c r="BK713" s="6">
        <f t="shared" si="681"/>
        <v>0</v>
      </c>
      <c r="BL713" s="6">
        <f t="shared" si="681"/>
        <v>0</v>
      </c>
      <c r="BM713" s="6">
        <f t="shared" si="681"/>
        <v>0</v>
      </c>
      <c r="BN713" s="6">
        <f t="shared" si="681"/>
        <v>0</v>
      </c>
      <c r="BO713" s="6">
        <f t="shared" si="681"/>
        <v>0</v>
      </c>
      <c r="BP713" s="6">
        <f t="shared" si="681"/>
        <v>0</v>
      </c>
      <c r="BQ713" s="6">
        <v>1</v>
      </c>
      <c r="BR713" s="6">
        <f t="shared" ref="BR713:CD713" si="682">(0)/2306.997</f>
        <v>0</v>
      </c>
      <c r="BS713" s="6">
        <f t="shared" si="682"/>
        <v>0</v>
      </c>
      <c r="BT713" s="6">
        <f t="shared" si="682"/>
        <v>0</v>
      </c>
      <c r="BU713" s="6">
        <f t="shared" si="682"/>
        <v>0</v>
      </c>
      <c r="BV713" s="6">
        <f t="shared" si="682"/>
        <v>0</v>
      </c>
      <c r="BW713" s="6">
        <f t="shared" si="682"/>
        <v>0</v>
      </c>
      <c r="BX713" s="6">
        <f t="shared" si="682"/>
        <v>0</v>
      </c>
      <c r="BY713" s="6">
        <f t="shared" si="682"/>
        <v>0</v>
      </c>
      <c r="BZ713" s="6">
        <f t="shared" si="682"/>
        <v>0</v>
      </c>
      <c r="CA713" s="6">
        <f t="shared" si="682"/>
        <v>0</v>
      </c>
      <c r="CB713" s="6">
        <f t="shared" si="682"/>
        <v>0</v>
      </c>
      <c r="CC713" s="6">
        <f t="shared" si="682"/>
        <v>0</v>
      </c>
      <c r="CD713" s="6">
        <f t="shared" si="682"/>
        <v>0</v>
      </c>
      <c r="CE713">
        <f>0</f>
        <v>0</v>
      </c>
      <c r="CF713">
        <v>2306.9969999999998</v>
      </c>
    </row>
    <row r="714" spans="1:84" x14ac:dyDescent="0.25">
      <c r="A714" s="4" t="s">
        <v>909</v>
      </c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>
        <v>0</v>
      </c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>
        <v>0</v>
      </c>
      <c r="AR714" t="s">
        <v>909</v>
      </c>
      <c r="AS714" s="6">
        <v>0</v>
      </c>
      <c r="AT714" s="6">
        <v>0</v>
      </c>
      <c r="AU714" s="6">
        <v>0</v>
      </c>
      <c r="AV714" s="6">
        <v>0</v>
      </c>
      <c r="AW714" s="6">
        <v>0</v>
      </c>
      <c r="AX714" s="6">
        <v>0</v>
      </c>
      <c r="AY714" s="6">
        <v>0</v>
      </c>
      <c r="AZ714" s="6"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v>0</v>
      </c>
      <c r="BN714" s="6">
        <v>0</v>
      </c>
      <c r="BO714" s="6">
        <v>0</v>
      </c>
      <c r="BP714" s="6">
        <v>0</v>
      </c>
      <c r="BQ714" s="6">
        <v>0</v>
      </c>
      <c r="BR714" s="6">
        <v>0</v>
      </c>
      <c r="BS714" s="6">
        <v>0</v>
      </c>
      <c r="BT714" s="6">
        <v>0</v>
      </c>
      <c r="BU714" s="6">
        <v>0</v>
      </c>
      <c r="BV714" s="6">
        <v>0</v>
      </c>
      <c r="BW714" s="6">
        <v>0</v>
      </c>
      <c r="BX714" s="6">
        <v>0</v>
      </c>
      <c r="BY714" s="6">
        <v>0</v>
      </c>
      <c r="BZ714" s="6">
        <v>0</v>
      </c>
      <c r="CA714" s="6">
        <v>0</v>
      </c>
      <c r="CB714" s="6">
        <v>0</v>
      </c>
      <c r="CC714" s="6">
        <v>0</v>
      </c>
      <c r="CD714" s="6">
        <v>0</v>
      </c>
      <c r="CE714">
        <f>0</f>
        <v>0</v>
      </c>
      <c r="CF714">
        <v>0</v>
      </c>
    </row>
    <row r="715" spans="1:84" x14ac:dyDescent="0.25">
      <c r="A715" s="4" t="s">
        <v>911</v>
      </c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>
        <v>0</v>
      </c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>
        <v>0</v>
      </c>
      <c r="AR715" t="s">
        <v>911</v>
      </c>
      <c r="AS715" s="6">
        <v>0</v>
      </c>
      <c r="AT715" s="6">
        <v>0</v>
      </c>
      <c r="AU715" s="6">
        <v>0</v>
      </c>
      <c r="AV715" s="6">
        <v>0</v>
      </c>
      <c r="AW715" s="6">
        <v>0</v>
      </c>
      <c r="AX715" s="6">
        <v>0</v>
      </c>
      <c r="AY715" s="6">
        <v>0</v>
      </c>
      <c r="AZ715" s="6"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v>0</v>
      </c>
      <c r="BN715" s="6">
        <v>0</v>
      </c>
      <c r="BO715" s="6">
        <v>0</v>
      </c>
      <c r="BP715" s="6">
        <v>0</v>
      </c>
      <c r="BQ715" s="6">
        <v>0</v>
      </c>
      <c r="BR715" s="6">
        <v>0</v>
      </c>
      <c r="BS715" s="6">
        <v>0</v>
      </c>
      <c r="BT715" s="6">
        <v>0</v>
      </c>
      <c r="BU715" s="6">
        <v>0</v>
      </c>
      <c r="BV715" s="6">
        <v>0</v>
      </c>
      <c r="BW715" s="6">
        <v>0</v>
      </c>
      <c r="BX715" s="6">
        <v>0</v>
      </c>
      <c r="BY715" s="6">
        <v>0</v>
      </c>
      <c r="BZ715" s="6">
        <v>0</v>
      </c>
      <c r="CA715" s="6">
        <v>0</v>
      </c>
      <c r="CB715" s="6">
        <v>0</v>
      </c>
      <c r="CC715" s="6">
        <v>0</v>
      </c>
      <c r="CD715" s="6">
        <v>0</v>
      </c>
      <c r="CE715">
        <f>0</f>
        <v>0</v>
      </c>
      <c r="CF715">
        <v>0</v>
      </c>
    </row>
    <row r="716" spans="1:84" x14ac:dyDescent="0.25">
      <c r="A716" s="4" t="s">
        <v>912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>
        <v>0</v>
      </c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>
        <v>0</v>
      </c>
      <c r="AR716" t="s">
        <v>912</v>
      </c>
      <c r="AS716" s="6">
        <v>0</v>
      </c>
      <c r="AT716" s="6">
        <v>0</v>
      </c>
      <c r="AU716" s="6">
        <v>0</v>
      </c>
      <c r="AV716" s="6">
        <v>0</v>
      </c>
      <c r="AW716" s="6">
        <v>0</v>
      </c>
      <c r="AX716" s="6">
        <v>0</v>
      </c>
      <c r="AY716" s="6">
        <v>0</v>
      </c>
      <c r="AZ716" s="6"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v>0</v>
      </c>
      <c r="BN716" s="6">
        <v>0</v>
      </c>
      <c r="BO716" s="6">
        <v>0</v>
      </c>
      <c r="BP716" s="6">
        <v>0</v>
      </c>
      <c r="BQ716" s="6">
        <v>0</v>
      </c>
      <c r="BR716" s="6">
        <v>0</v>
      </c>
      <c r="BS716" s="6">
        <v>0</v>
      </c>
      <c r="BT716" s="6">
        <v>0</v>
      </c>
      <c r="BU716" s="6">
        <v>0</v>
      </c>
      <c r="BV716" s="6">
        <v>0</v>
      </c>
      <c r="BW716" s="6">
        <v>0</v>
      </c>
      <c r="BX716" s="6">
        <v>0</v>
      </c>
      <c r="BY716" s="6">
        <v>0</v>
      </c>
      <c r="BZ716" s="6">
        <v>0</v>
      </c>
      <c r="CA716" s="6">
        <v>0</v>
      </c>
      <c r="CB716" s="6">
        <v>0</v>
      </c>
      <c r="CC716" s="6">
        <v>0</v>
      </c>
      <c r="CD716" s="6">
        <v>0</v>
      </c>
      <c r="CE716">
        <f>0</f>
        <v>0</v>
      </c>
      <c r="CF716">
        <v>0</v>
      </c>
    </row>
    <row r="717" spans="1:84" x14ac:dyDescent="0.25">
      <c r="A717" s="4" t="s">
        <v>913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>
        <v>0</v>
      </c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>
        <v>0</v>
      </c>
      <c r="AR717" t="s">
        <v>913</v>
      </c>
      <c r="AS717" s="6">
        <v>0</v>
      </c>
      <c r="AT717" s="6">
        <v>0</v>
      </c>
      <c r="AU717" s="6">
        <v>0</v>
      </c>
      <c r="AV717" s="6">
        <v>0</v>
      </c>
      <c r="AW717" s="6">
        <v>0</v>
      </c>
      <c r="AX717" s="6">
        <v>0</v>
      </c>
      <c r="AY717" s="6">
        <v>0</v>
      </c>
      <c r="AZ717" s="6"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v>0</v>
      </c>
      <c r="BN717" s="6">
        <v>0</v>
      </c>
      <c r="BO717" s="6">
        <v>0</v>
      </c>
      <c r="BP717" s="6">
        <v>0</v>
      </c>
      <c r="BQ717" s="6">
        <v>0</v>
      </c>
      <c r="BR717" s="6">
        <v>0</v>
      </c>
      <c r="BS717" s="6">
        <v>0</v>
      </c>
      <c r="BT717" s="6">
        <v>0</v>
      </c>
      <c r="BU717" s="6">
        <v>0</v>
      </c>
      <c r="BV717" s="6">
        <v>0</v>
      </c>
      <c r="BW717" s="6">
        <v>0</v>
      </c>
      <c r="BX717" s="6">
        <v>0</v>
      </c>
      <c r="BY717" s="6">
        <v>0</v>
      </c>
      <c r="BZ717" s="6">
        <v>0</v>
      </c>
      <c r="CA717" s="6">
        <v>0</v>
      </c>
      <c r="CB717" s="6">
        <v>0</v>
      </c>
      <c r="CC717" s="6">
        <v>0</v>
      </c>
      <c r="CD717" s="6">
        <v>0</v>
      </c>
      <c r="CE717">
        <f>0</f>
        <v>0</v>
      </c>
      <c r="CF717">
        <v>0</v>
      </c>
    </row>
    <row r="718" spans="1:84" x14ac:dyDescent="0.25">
      <c r="A718" s="4" t="s">
        <v>914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>
        <v>0</v>
      </c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>
        <v>0</v>
      </c>
      <c r="AR718" t="s">
        <v>914</v>
      </c>
      <c r="AS718" s="6">
        <v>0</v>
      </c>
      <c r="AT718" s="6">
        <v>0</v>
      </c>
      <c r="AU718" s="6">
        <v>0</v>
      </c>
      <c r="AV718" s="6">
        <v>0</v>
      </c>
      <c r="AW718" s="6">
        <v>0</v>
      </c>
      <c r="AX718" s="6">
        <v>0</v>
      </c>
      <c r="AY718" s="6">
        <v>0</v>
      </c>
      <c r="AZ718" s="6"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v>0</v>
      </c>
      <c r="BN718" s="6">
        <v>0</v>
      </c>
      <c r="BO718" s="6">
        <v>0</v>
      </c>
      <c r="BP718" s="6">
        <v>0</v>
      </c>
      <c r="BQ718" s="6">
        <v>0</v>
      </c>
      <c r="BR718" s="6">
        <v>0</v>
      </c>
      <c r="BS718" s="6">
        <v>0</v>
      </c>
      <c r="BT718" s="6">
        <v>0</v>
      </c>
      <c r="BU718" s="6">
        <v>0</v>
      </c>
      <c r="BV718" s="6">
        <v>0</v>
      </c>
      <c r="BW718" s="6">
        <v>0</v>
      </c>
      <c r="BX718" s="6">
        <v>0</v>
      </c>
      <c r="BY718" s="6">
        <v>0</v>
      </c>
      <c r="BZ718" s="6">
        <v>0</v>
      </c>
      <c r="CA718" s="6">
        <v>0</v>
      </c>
      <c r="CB718" s="6">
        <v>0</v>
      </c>
      <c r="CC718" s="6">
        <v>0</v>
      </c>
      <c r="CD718" s="6">
        <v>0</v>
      </c>
      <c r="CE718">
        <f>0</f>
        <v>0</v>
      </c>
      <c r="CF718">
        <v>0</v>
      </c>
    </row>
    <row r="719" spans="1:84" x14ac:dyDescent="0.25">
      <c r="A719" s="4" t="s">
        <v>919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>
        <v>0</v>
      </c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>
        <v>0</v>
      </c>
      <c r="AR719" t="s">
        <v>919</v>
      </c>
      <c r="AS719" s="6">
        <v>0</v>
      </c>
      <c r="AT719" s="6">
        <v>0</v>
      </c>
      <c r="AU719" s="6">
        <v>0</v>
      </c>
      <c r="AV719" s="6">
        <v>0</v>
      </c>
      <c r="AW719" s="6">
        <v>0</v>
      </c>
      <c r="AX719" s="6">
        <v>0</v>
      </c>
      <c r="AY719" s="6">
        <v>0</v>
      </c>
      <c r="AZ719" s="6"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v>0</v>
      </c>
      <c r="BN719" s="6">
        <v>0</v>
      </c>
      <c r="BO719" s="6">
        <v>0</v>
      </c>
      <c r="BP719" s="6">
        <v>0</v>
      </c>
      <c r="BQ719" s="6">
        <v>0</v>
      </c>
      <c r="BR719" s="6">
        <v>0</v>
      </c>
      <c r="BS719" s="6">
        <v>0</v>
      </c>
      <c r="BT719" s="6">
        <v>0</v>
      </c>
      <c r="BU719" s="6">
        <v>0</v>
      </c>
      <c r="BV719" s="6">
        <v>0</v>
      </c>
      <c r="BW719" s="6">
        <v>0</v>
      </c>
      <c r="BX719" s="6">
        <v>0</v>
      </c>
      <c r="BY719" s="6">
        <v>0</v>
      </c>
      <c r="BZ719" s="6">
        <v>0</v>
      </c>
      <c r="CA719" s="6">
        <v>0</v>
      </c>
      <c r="CB719" s="6">
        <v>0</v>
      </c>
      <c r="CC719" s="6">
        <v>0</v>
      </c>
      <c r="CD719" s="6">
        <v>0</v>
      </c>
      <c r="CE719">
        <f>0</f>
        <v>0</v>
      </c>
      <c r="CF719">
        <v>0</v>
      </c>
    </row>
    <row r="720" spans="1:84" x14ac:dyDescent="0.25">
      <c r="A720" s="4" t="s">
        <v>918</v>
      </c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>
        <v>768.99900000000002</v>
      </c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>
        <v>768.99900000000002</v>
      </c>
      <c r="AR720" t="s">
        <v>918</v>
      </c>
      <c r="AS720" s="6">
        <f t="shared" ref="AS720:BP720" si="683">(0)/768.999</f>
        <v>0</v>
      </c>
      <c r="AT720" s="6">
        <f t="shared" si="683"/>
        <v>0</v>
      </c>
      <c r="AU720" s="6">
        <f t="shared" si="683"/>
        <v>0</v>
      </c>
      <c r="AV720" s="6">
        <f t="shared" si="683"/>
        <v>0</v>
      </c>
      <c r="AW720" s="6">
        <f t="shared" si="683"/>
        <v>0</v>
      </c>
      <c r="AX720" s="6">
        <f t="shared" si="683"/>
        <v>0</v>
      </c>
      <c r="AY720" s="6">
        <f t="shared" si="683"/>
        <v>0</v>
      </c>
      <c r="AZ720" s="6">
        <f t="shared" si="683"/>
        <v>0</v>
      </c>
      <c r="BA720" s="6">
        <f t="shared" si="683"/>
        <v>0</v>
      </c>
      <c r="BB720" s="6">
        <f t="shared" si="683"/>
        <v>0</v>
      </c>
      <c r="BC720" s="6">
        <f t="shared" si="683"/>
        <v>0</v>
      </c>
      <c r="BD720" s="6">
        <f t="shared" si="683"/>
        <v>0</v>
      </c>
      <c r="BE720" s="6">
        <f t="shared" si="683"/>
        <v>0</v>
      </c>
      <c r="BF720" s="6">
        <f t="shared" si="683"/>
        <v>0</v>
      </c>
      <c r="BG720" s="6">
        <f t="shared" si="683"/>
        <v>0</v>
      </c>
      <c r="BH720" s="6">
        <f t="shared" si="683"/>
        <v>0</v>
      </c>
      <c r="BI720" s="6">
        <f t="shared" si="683"/>
        <v>0</v>
      </c>
      <c r="BJ720" s="6">
        <f t="shared" si="683"/>
        <v>0</v>
      </c>
      <c r="BK720" s="6">
        <f t="shared" si="683"/>
        <v>0</v>
      </c>
      <c r="BL720" s="6">
        <f t="shared" si="683"/>
        <v>0</v>
      </c>
      <c r="BM720" s="6">
        <f t="shared" si="683"/>
        <v>0</v>
      </c>
      <c r="BN720" s="6">
        <f t="shared" si="683"/>
        <v>0</v>
      </c>
      <c r="BO720" s="6">
        <f t="shared" si="683"/>
        <v>0</v>
      </c>
      <c r="BP720" s="6">
        <f t="shared" si="683"/>
        <v>0</v>
      </c>
      <c r="BQ720" s="6">
        <v>1</v>
      </c>
      <c r="BR720" s="6">
        <f t="shared" ref="BR720:CD720" si="684">(0)/768.999</f>
        <v>0</v>
      </c>
      <c r="BS720" s="6">
        <f t="shared" si="684"/>
        <v>0</v>
      </c>
      <c r="BT720" s="6">
        <f t="shared" si="684"/>
        <v>0</v>
      </c>
      <c r="BU720" s="6">
        <f t="shared" si="684"/>
        <v>0</v>
      </c>
      <c r="BV720" s="6">
        <f t="shared" si="684"/>
        <v>0</v>
      </c>
      <c r="BW720" s="6">
        <f t="shared" si="684"/>
        <v>0</v>
      </c>
      <c r="BX720" s="6">
        <f t="shared" si="684"/>
        <v>0</v>
      </c>
      <c r="BY720" s="6">
        <f t="shared" si="684"/>
        <v>0</v>
      </c>
      <c r="BZ720" s="6">
        <f t="shared" si="684"/>
        <v>0</v>
      </c>
      <c r="CA720" s="6">
        <f t="shared" si="684"/>
        <v>0</v>
      </c>
      <c r="CB720" s="6">
        <f t="shared" si="684"/>
        <v>0</v>
      </c>
      <c r="CC720" s="6">
        <f t="shared" si="684"/>
        <v>0</v>
      </c>
      <c r="CD720" s="6">
        <f t="shared" si="684"/>
        <v>0</v>
      </c>
      <c r="CE720">
        <f>0</f>
        <v>0</v>
      </c>
      <c r="CF720">
        <v>768.99900000000002</v>
      </c>
    </row>
    <row r="721" spans="1:84" x14ac:dyDescent="0.25">
      <c r="A721" s="4" t="s">
        <v>915</v>
      </c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>
        <v>0</v>
      </c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>
        <v>0</v>
      </c>
      <c r="AR721" t="s">
        <v>915</v>
      </c>
      <c r="AS721" s="6">
        <v>0</v>
      </c>
      <c r="AT721" s="6">
        <v>0</v>
      </c>
      <c r="AU721" s="6">
        <v>0</v>
      </c>
      <c r="AV721" s="6">
        <v>0</v>
      </c>
      <c r="AW721" s="6">
        <v>0</v>
      </c>
      <c r="AX721" s="6">
        <v>0</v>
      </c>
      <c r="AY721" s="6">
        <v>0</v>
      </c>
      <c r="AZ721" s="6"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v>0</v>
      </c>
      <c r="BN721" s="6">
        <v>0</v>
      </c>
      <c r="BO721" s="6">
        <v>0</v>
      </c>
      <c r="BP721" s="6">
        <v>0</v>
      </c>
      <c r="BQ721" s="6">
        <v>0</v>
      </c>
      <c r="BR721" s="6">
        <v>0</v>
      </c>
      <c r="BS721" s="6">
        <v>0</v>
      </c>
      <c r="BT721" s="6">
        <v>0</v>
      </c>
      <c r="BU721" s="6">
        <v>0</v>
      </c>
      <c r="BV721" s="6">
        <v>0</v>
      </c>
      <c r="BW721" s="6">
        <v>0</v>
      </c>
      <c r="BX721" s="6">
        <v>0</v>
      </c>
      <c r="BY721" s="6">
        <v>0</v>
      </c>
      <c r="BZ721" s="6">
        <v>0</v>
      </c>
      <c r="CA721" s="6">
        <v>0</v>
      </c>
      <c r="CB721" s="6">
        <v>0</v>
      </c>
      <c r="CC721" s="6">
        <v>0</v>
      </c>
      <c r="CD721" s="6">
        <v>0</v>
      </c>
      <c r="CE721">
        <f>0</f>
        <v>0</v>
      </c>
      <c r="CF721">
        <v>0</v>
      </c>
    </row>
    <row r="722" spans="1:84" x14ac:dyDescent="0.25">
      <c r="A722" s="4" t="s">
        <v>916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>
        <v>0</v>
      </c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>
        <v>0</v>
      </c>
      <c r="AR722" t="s">
        <v>916</v>
      </c>
      <c r="AS722" s="6">
        <v>0</v>
      </c>
      <c r="AT722" s="6">
        <v>0</v>
      </c>
      <c r="AU722" s="6">
        <v>0</v>
      </c>
      <c r="AV722" s="6">
        <v>0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v>0</v>
      </c>
      <c r="BN722" s="6">
        <v>0</v>
      </c>
      <c r="BO722" s="6">
        <v>0</v>
      </c>
      <c r="BP722" s="6">
        <v>0</v>
      </c>
      <c r="BQ722" s="6">
        <v>0</v>
      </c>
      <c r="BR722" s="6">
        <v>0</v>
      </c>
      <c r="BS722" s="6">
        <v>0</v>
      </c>
      <c r="BT722" s="6">
        <v>0</v>
      </c>
      <c r="BU722" s="6">
        <v>0</v>
      </c>
      <c r="BV722" s="6">
        <v>0</v>
      </c>
      <c r="BW722" s="6">
        <v>0</v>
      </c>
      <c r="BX722" s="6">
        <v>0</v>
      </c>
      <c r="BY722" s="6">
        <v>0</v>
      </c>
      <c r="BZ722" s="6">
        <v>0</v>
      </c>
      <c r="CA722" s="6">
        <v>0</v>
      </c>
      <c r="CB722" s="6">
        <v>0</v>
      </c>
      <c r="CC722" s="6">
        <v>0</v>
      </c>
      <c r="CD722" s="6">
        <v>0</v>
      </c>
      <c r="CE722">
        <f>0</f>
        <v>0</v>
      </c>
      <c r="CF722">
        <v>0</v>
      </c>
    </row>
    <row r="723" spans="1:84" x14ac:dyDescent="0.25">
      <c r="A723" s="4" t="s">
        <v>917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>
        <v>0</v>
      </c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>
        <v>0</v>
      </c>
      <c r="AR723" t="s">
        <v>917</v>
      </c>
      <c r="AS723" s="6">
        <v>0</v>
      </c>
      <c r="AT723" s="6">
        <v>0</v>
      </c>
      <c r="AU723" s="6">
        <v>0</v>
      </c>
      <c r="AV723" s="6">
        <v>0</v>
      </c>
      <c r="AW723" s="6">
        <v>0</v>
      </c>
      <c r="AX723" s="6">
        <v>0</v>
      </c>
      <c r="AY723" s="6">
        <v>0</v>
      </c>
      <c r="AZ723" s="6"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v>0</v>
      </c>
      <c r="BN723" s="6">
        <v>0</v>
      </c>
      <c r="BO723" s="6">
        <v>0</v>
      </c>
      <c r="BP723" s="6">
        <v>0</v>
      </c>
      <c r="BQ723" s="6">
        <v>0</v>
      </c>
      <c r="BR723" s="6">
        <v>0</v>
      </c>
      <c r="BS723" s="6">
        <v>0</v>
      </c>
      <c r="BT723" s="6">
        <v>0</v>
      </c>
      <c r="BU723" s="6">
        <v>0</v>
      </c>
      <c r="BV723" s="6">
        <v>0</v>
      </c>
      <c r="BW723" s="6">
        <v>0</v>
      </c>
      <c r="BX723" s="6">
        <v>0</v>
      </c>
      <c r="BY723" s="6">
        <v>0</v>
      </c>
      <c r="BZ723" s="6">
        <v>0</v>
      </c>
      <c r="CA723" s="6">
        <v>0</v>
      </c>
      <c r="CB723" s="6">
        <v>0</v>
      </c>
      <c r="CC723" s="6">
        <v>0</v>
      </c>
      <c r="CD723" s="6">
        <v>0</v>
      </c>
      <c r="CE723">
        <f>0</f>
        <v>0</v>
      </c>
      <c r="CF723">
        <v>0</v>
      </c>
    </row>
    <row r="724" spans="1:84" x14ac:dyDescent="0.25">
      <c r="A724" s="4" t="s">
        <v>920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>
        <v>6920.9909999999991</v>
      </c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>
        <v>6920.9909999999991</v>
      </c>
      <c r="AR724" t="s">
        <v>920</v>
      </c>
      <c r="AS724" s="6">
        <f t="shared" ref="AS724:BP724" si="685">(0)/6920.991</f>
        <v>0</v>
      </c>
      <c r="AT724" s="6">
        <f t="shared" si="685"/>
        <v>0</v>
      </c>
      <c r="AU724" s="6">
        <f t="shared" si="685"/>
        <v>0</v>
      </c>
      <c r="AV724" s="6">
        <f t="shared" si="685"/>
        <v>0</v>
      </c>
      <c r="AW724" s="6">
        <f t="shared" si="685"/>
        <v>0</v>
      </c>
      <c r="AX724" s="6">
        <f t="shared" si="685"/>
        <v>0</v>
      </c>
      <c r="AY724" s="6">
        <f t="shared" si="685"/>
        <v>0</v>
      </c>
      <c r="AZ724" s="6">
        <f t="shared" si="685"/>
        <v>0</v>
      </c>
      <c r="BA724" s="6">
        <f t="shared" si="685"/>
        <v>0</v>
      </c>
      <c r="BB724" s="6">
        <f t="shared" si="685"/>
        <v>0</v>
      </c>
      <c r="BC724" s="6">
        <f t="shared" si="685"/>
        <v>0</v>
      </c>
      <c r="BD724" s="6">
        <f t="shared" si="685"/>
        <v>0</v>
      </c>
      <c r="BE724" s="6">
        <f t="shared" si="685"/>
        <v>0</v>
      </c>
      <c r="BF724" s="6">
        <f t="shared" si="685"/>
        <v>0</v>
      </c>
      <c r="BG724" s="6">
        <f t="shared" si="685"/>
        <v>0</v>
      </c>
      <c r="BH724" s="6">
        <f t="shared" si="685"/>
        <v>0</v>
      </c>
      <c r="BI724" s="6">
        <f t="shared" si="685"/>
        <v>0</v>
      </c>
      <c r="BJ724" s="6">
        <f t="shared" si="685"/>
        <v>0</v>
      </c>
      <c r="BK724" s="6">
        <f t="shared" si="685"/>
        <v>0</v>
      </c>
      <c r="BL724" s="6">
        <f t="shared" si="685"/>
        <v>0</v>
      </c>
      <c r="BM724" s="6">
        <f t="shared" si="685"/>
        <v>0</v>
      </c>
      <c r="BN724" s="6">
        <f t="shared" si="685"/>
        <v>0</v>
      </c>
      <c r="BO724" s="6">
        <f t="shared" si="685"/>
        <v>0</v>
      </c>
      <c r="BP724" s="6">
        <f t="shared" si="685"/>
        <v>0</v>
      </c>
      <c r="BQ724" s="6">
        <v>1</v>
      </c>
      <c r="BR724" s="6">
        <f t="shared" ref="BR724:CD724" si="686">(0)/6920.991</f>
        <v>0</v>
      </c>
      <c r="BS724" s="6">
        <f t="shared" si="686"/>
        <v>0</v>
      </c>
      <c r="BT724" s="6">
        <f t="shared" si="686"/>
        <v>0</v>
      </c>
      <c r="BU724" s="6">
        <f t="shared" si="686"/>
        <v>0</v>
      </c>
      <c r="BV724" s="6">
        <f t="shared" si="686"/>
        <v>0</v>
      </c>
      <c r="BW724" s="6">
        <f t="shared" si="686"/>
        <v>0</v>
      </c>
      <c r="BX724" s="6">
        <f t="shared" si="686"/>
        <v>0</v>
      </c>
      <c r="BY724" s="6">
        <f t="shared" si="686"/>
        <v>0</v>
      </c>
      <c r="BZ724" s="6">
        <f t="shared" si="686"/>
        <v>0</v>
      </c>
      <c r="CA724" s="6">
        <f t="shared" si="686"/>
        <v>0</v>
      </c>
      <c r="CB724" s="6">
        <f t="shared" si="686"/>
        <v>0</v>
      </c>
      <c r="CC724" s="6">
        <f t="shared" si="686"/>
        <v>0</v>
      </c>
      <c r="CD724" s="6">
        <f t="shared" si="686"/>
        <v>0</v>
      </c>
      <c r="CE724">
        <f>0</f>
        <v>0</v>
      </c>
      <c r="CF724">
        <v>6920.9909999999991</v>
      </c>
    </row>
    <row r="725" spans="1:84" x14ac:dyDescent="0.25">
      <c r="A725" s="4" t="s">
        <v>924</v>
      </c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>
        <v>0</v>
      </c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>
        <v>0</v>
      </c>
      <c r="AR725" t="s">
        <v>924</v>
      </c>
      <c r="AS725" s="6">
        <v>0</v>
      </c>
      <c r="AT725" s="6">
        <v>0</v>
      </c>
      <c r="AU725" s="6">
        <v>0</v>
      </c>
      <c r="AV725" s="6">
        <v>0</v>
      </c>
      <c r="AW725" s="6">
        <v>0</v>
      </c>
      <c r="AX725" s="6">
        <v>0</v>
      </c>
      <c r="AY725" s="6">
        <v>0</v>
      </c>
      <c r="AZ725" s="6"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v>0</v>
      </c>
      <c r="BN725" s="6">
        <v>0</v>
      </c>
      <c r="BO725" s="6">
        <v>0</v>
      </c>
      <c r="BP725" s="6">
        <v>0</v>
      </c>
      <c r="BQ725" s="6">
        <v>0</v>
      </c>
      <c r="BR725" s="6">
        <v>0</v>
      </c>
      <c r="BS725" s="6">
        <v>0</v>
      </c>
      <c r="BT725" s="6">
        <v>0</v>
      </c>
      <c r="BU725" s="6">
        <v>0</v>
      </c>
      <c r="BV725" s="6">
        <v>0</v>
      </c>
      <c r="BW725" s="6">
        <v>0</v>
      </c>
      <c r="BX725" s="6">
        <v>0</v>
      </c>
      <c r="BY725" s="6">
        <v>0</v>
      </c>
      <c r="BZ725" s="6">
        <v>0</v>
      </c>
      <c r="CA725" s="6">
        <v>0</v>
      </c>
      <c r="CB725" s="6">
        <v>0</v>
      </c>
      <c r="CC725" s="6">
        <v>0</v>
      </c>
      <c r="CD725" s="6">
        <v>0</v>
      </c>
      <c r="CE725">
        <f>0</f>
        <v>0</v>
      </c>
      <c r="CF725">
        <v>0</v>
      </c>
    </row>
    <row r="726" spans="1:84" x14ac:dyDescent="0.25">
      <c r="A726" s="4" t="s">
        <v>921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>
        <v>0</v>
      </c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>
        <v>0</v>
      </c>
      <c r="AR726" t="s">
        <v>921</v>
      </c>
      <c r="AS726" s="6">
        <v>0</v>
      </c>
      <c r="AT726" s="6">
        <v>0</v>
      </c>
      <c r="AU726" s="6">
        <v>0</v>
      </c>
      <c r="AV726" s="6">
        <v>0</v>
      </c>
      <c r="AW726" s="6">
        <v>0</v>
      </c>
      <c r="AX726" s="6">
        <v>0</v>
      </c>
      <c r="AY726" s="6">
        <v>0</v>
      </c>
      <c r="AZ726" s="6"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v>0</v>
      </c>
      <c r="BN726" s="6">
        <v>0</v>
      </c>
      <c r="BO726" s="6">
        <v>0</v>
      </c>
      <c r="BP726" s="6">
        <v>0</v>
      </c>
      <c r="BQ726" s="6">
        <v>0</v>
      </c>
      <c r="BR726" s="6">
        <v>0</v>
      </c>
      <c r="BS726" s="6">
        <v>0</v>
      </c>
      <c r="BT726" s="6">
        <v>0</v>
      </c>
      <c r="BU726" s="6">
        <v>0</v>
      </c>
      <c r="BV726" s="6">
        <v>0</v>
      </c>
      <c r="BW726" s="6">
        <v>0</v>
      </c>
      <c r="BX726" s="6">
        <v>0</v>
      </c>
      <c r="BY726" s="6">
        <v>0</v>
      </c>
      <c r="BZ726" s="6">
        <v>0</v>
      </c>
      <c r="CA726" s="6">
        <v>0</v>
      </c>
      <c r="CB726" s="6">
        <v>0</v>
      </c>
      <c r="CC726" s="6">
        <v>0</v>
      </c>
      <c r="CD726" s="6">
        <v>0</v>
      </c>
      <c r="CE726">
        <f>0</f>
        <v>0</v>
      </c>
      <c r="CF726">
        <v>0</v>
      </c>
    </row>
    <row r="727" spans="1:84" x14ac:dyDescent="0.25">
      <c r="A727" s="4" t="s">
        <v>922</v>
      </c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>
        <v>0</v>
      </c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>
        <v>0</v>
      </c>
      <c r="AR727" t="s">
        <v>922</v>
      </c>
      <c r="AS727" s="6">
        <v>0</v>
      </c>
      <c r="AT727" s="6">
        <v>0</v>
      </c>
      <c r="AU727" s="6">
        <v>0</v>
      </c>
      <c r="AV727" s="6">
        <v>0</v>
      </c>
      <c r="AW727" s="6">
        <v>0</v>
      </c>
      <c r="AX727" s="6">
        <v>0</v>
      </c>
      <c r="AY727" s="6">
        <v>0</v>
      </c>
      <c r="AZ727" s="6"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v>0</v>
      </c>
      <c r="BN727" s="6">
        <v>0</v>
      </c>
      <c r="BO727" s="6">
        <v>0</v>
      </c>
      <c r="BP727" s="6">
        <v>0</v>
      </c>
      <c r="BQ727" s="6">
        <v>0</v>
      </c>
      <c r="BR727" s="6">
        <v>0</v>
      </c>
      <c r="BS727" s="6">
        <v>0</v>
      </c>
      <c r="BT727" s="6">
        <v>0</v>
      </c>
      <c r="BU727" s="6">
        <v>0</v>
      </c>
      <c r="BV727" s="6">
        <v>0</v>
      </c>
      <c r="BW727" s="6">
        <v>0</v>
      </c>
      <c r="BX727" s="6">
        <v>0</v>
      </c>
      <c r="BY727" s="6">
        <v>0</v>
      </c>
      <c r="BZ727" s="6">
        <v>0</v>
      </c>
      <c r="CA727" s="6">
        <v>0</v>
      </c>
      <c r="CB727" s="6">
        <v>0</v>
      </c>
      <c r="CC727" s="6">
        <v>0</v>
      </c>
      <c r="CD727" s="6">
        <v>0</v>
      </c>
      <c r="CE727">
        <f>0</f>
        <v>0</v>
      </c>
      <c r="CF727">
        <v>0</v>
      </c>
    </row>
    <row r="728" spans="1:84" x14ac:dyDescent="0.25">
      <c r="A728" s="4" t="s">
        <v>923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>
        <v>0</v>
      </c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>
        <v>0</v>
      </c>
      <c r="AR728" t="s">
        <v>923</v>
      </c>
      <c r="AS728" s="6">
        <v>0</v>
      </c>
      <c r="AT728" s="6">
        <v>0</v>
      </c>
      <c r="AU728" s="6">
        <v>0</v>
      </c>
      <c r="AV728" s="6">
        <v>0</v>
      </c>
      <c r="AW728" s="6">
        <v>0</v>
      </c>
      <c r="AX728" s="6">
        <v>0</v>
      </c>
      <c r="AY728" s="6">
        <v>0</v>
      </c>
      <c r="AZ728" s="6"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v>0</v>
      </c>
      <c r="BN728" s="6">
        <v>0</v>
      </c>
      <c r="BO728" s="6">
        <v>0</v>
      </c>
      <c r="BP728" s="6">
        <v>0</v>
      </c>
      <c r="BQ728" s="6">
        <v>0</v>
      </c>
      <c r="BR728" s="6">
        <v>0</v>
      </c>
      <c r="BS728" s="6">
        <v>0</v>
      </c>
      <c r="BT728" s="6">
        <v>0</v>
      </c>
      <c r="BU728" s="6">
        <v>0</v>
      </c>
      <c r="BV728" s="6">
        <v>0</v>
      </c>
      <c r="BW728" s="6">
        <v>0</v>
      </c>
      <c r="BX728" s="6">
        <v>0</v>
      </c>
      <c r="BY728" s="6">
        <v>0</v>
      </c>
      <c r="BZ728" s="6">
        <v>0</v>
      </c>
      <c r="CA728" s="6">
        <v>0</v>
      </c>
      <c r="CB728" s="6">
        <v>0</v>
      </c>
      <c r="CC728" s="6">
        <v>0</v>
      </c>
      <c r="CD728" s="6">
        <v>0</v>
      </c>
      <c r="CE728">
        <f>0</f>
        <v>0</v>
      </c>
      <c r="CF728">
        <v>0</v>
      </c>
    </row>
    <row r="729" spans="1:84" x14ac:dyDescent="0.25">
      <c r="A729" s="4" t="s">
        <v>925</v>
      </c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>
        <v>768.99900000000002</v>
      </c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>
        <v>768.99900000000002</v>
      </c>
      <c r="AR729" t="s">
        <v>925</v>
      </c>
      <c r="AS729" s="6">
        <f t="shared" ref="AS729:BP729" si="687">(0)/768.999</f>
        <v>0</v>
      </c>
      <c r="AT729" s="6">
        <f t="shared" si="687"/>
        <v>0</v>
      </c>
      <c r="AU729" s="6">
        <f t="shared" si="687"/>
        <v>0</v>
      </c>
      <c r="AV729" s="6">
        <f t="shared" si="687"/>
        <v>0</v>
      </c>
      <c r="AW729" s="6">
        <f t="shared" si="687"/>
        <v>0</v>
      </c>
      <c r="AX729" s="6">
        <f t="shared" si="687"/>
        <v>0</v>
      </c>
      <c r="AY729" s="6">
        <f t="shared" si="687"/>
        <v>0</v>
      </c>
      <c r="AZ729" s="6">
        <f t="shared" si="687"/>
        <v>0</v>
      </c>
      <c r="BA729" s="6">
        <f t="shared" si="687"/>
        <v>0</v>
      </c>
      <c r="BB729" s="6">
        <f t="shared" si="687"/>
        <v>0</v>
      </c>
      <c r="BC729" s="6">
        <f t="shared" si="687"/>
        <v>0</v>
      </c>
      <c r="BD729" s="6">
        <f t="shared" si="687"/>
        <v>0</v>
      </c>
      <c r="BE729" s="6">
        <f t="shared" si="687"/>
        <v>0</v>
      </c>
      <c r="BF729" s="6">
        <f t="shared" si="687"/>
        <v>0</v>
      </c>
      <c r="BG729" s="6">
        <f t="shared" si="687"/>
        <v>0</v>
      </c>
      <c r="BH729" s="6">
        <f t="shared" si="687"/>
        <v>0</v>
      </c>
      <c r="BI729" s="6">
        <f t="shared" si="687"/>
        <v>0</v>
      </c>
      <c r="BJ729" s="6">
        <f t="shared" si="687"/>
        <v>0</v>
      </c>
      <c r="BK729" s="6">
        <f t="shared" si="687"/>
        <v>0</v>
      </c>
      <c r="BL729" s="6">
        <f t="shared" si="687"/>
        <v>0</v>
      </c>
      <c r="BM729" s="6">
        <f t="shared" si="687"/>
        <v>0</v>
      </c>
      <c r="BN729" s="6">
        <f t="shared" si="687"/>
        <v>0</v>
      </c>
      <c r="BO729" s="6">
        <f t="shared" si="687"/>
        <v>0</v>
      </c>
      <c r="BP729" s="6">
        <f t="shared" si="687"/>
        <v>0</v>
      </c>
      <c r="BQ729" s="6">
        <v>1</v>
      </c>
      <c r="BR729" s="6">
        <f t="shared" ref="BR729:CD729" si="688">(0)/768.999</f>
        <v>0</v>
      </c>
      <c r="BS729" s="6">
        <f t="shared" si="688"/>
        <v>0</v>
      </c>
      <c r="BT729" s="6">
        <f t="shared" si="688"/>
        <v>0</v>
      </c>
      <c r="BU729" s="6">
        <f t="shared" si="688"/>
        <v>0</v>
      </c>
      <c r="BV729" s="6">
        <f t="shared" si="688"/>
        <v>0</v>
      </c>
      <c r="BW729" s="6">
        <f t="shared" si="688"/>
        <v>0</v>
      </c>
      <c r="BX729" s="6">
        <f t="shared" si="688"/>
        <v>0</v>
      </c>
      <c r="BY729" s="6">
        <f t="shared" si="688"/>
        <v>0</v>
      </c>
      <c r="BZ729" s="6">
        <f t="shared" si="688"/>
        <v>0</v>
      </c>
      <c r="CA729" s="6">
        <f t="shared" si="688"/>
        <v>0</v>
      </c>
      <c r="CB729" s="6">
        <f t="shared" si="688"/>
        <v>0</v>
      </c>
      <c r="CC729" s="6">
        <f t="shared" si="688"/>
        <v>0</v>
      </c>
      <c r="CD729" s="6">
        <f t="shared" si="688"/>
        <v>0</v>
      </c>
      <c r="CE729">
        <f>0</f>
        <v>0</v>
      </c>
      <c r="CF729">
        <v>768.99900000000002</v>
      </c>
    </row>
    <row r="730" spans="1:84" x14ac:dyDescent="0.25">
      <c r="A730" s="4" t="s">
        <v>926</v>
      </c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>
        <v>0</v>
      </c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>
        <v>0</v>
      </c>
      <c r="AR730" t="s">
        <v>926</v>
      </c>
      <c r="AS730" s="6">
        <v>0</v>
      </c>
      <c r="AT730" s="6">
        <v>0</v>
      </c>
      <c r="AU730" s="6">
        <v>0</v>
      </c>
      <c r="AV730" s="6">
        <v>0</v>
      </c>
      <c r="AW730" s="6">
        <v>0</v>
      </c>
      <c r="AX730" s="6">
        <v>0</v>
      </c>
      <c r="AY730" s="6">
        <v>0</v>
      </c>
      <c r="AZ730" s="6"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v>0</v>
      </c>
      <c r="BN730" s="6">
        <v>0</v>
      </c>
      <c r="BO730" s="6">
        <v>0</v>
      </c>
      <c r="BP730" s="6">
        <v>0</v>
      </c>
      <c r="BQ730" s="6">
        <v>0</v>
      </c>
      <c r="BR730" s="6">
        <v>0</v>
      </c>
      <c r="BS730" s="6">
        <v>0</v>
      </c>
      <c r="BT730" s="6">
        <v>0</v>
      </c>
      <c r="BU730" s="6">
        <v>0</v>
      </c>
      <c r="BV730" s="6">
        <v>0</v>
      </c>
      <c r="BW730" s="6">
        <v>0</v>
      </c>
      <c r="BX730" s="6">
        <v>0</v>
      </c>
      <c r="BY730" s="6">
        <v>0</v>
      </c>
      <c r="BZ730" s="6">
        <v>0</v>
      </c>
      <c r="CA730" s="6">
        <v>0</v>
      </c>
      <c r="CB730" s="6">
        <v>0</v>
      </c>
      <c r="CC730" s="6">
        <v>0</v>
      </c>
      <c r="CD730" s="6">
        <v>0</v>
      </c>
      <c r="CE730">
        <f>0</f>
        <v>0</v>
      </c>
      <c r="CF730">
        <v>0</v>
      </c>
    </row>
    <row r="731" spans="1:84" x14ac:dyDescent="0.25">
      <c r="A731" s="4" t="s">
        <v>927</v>
      </c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>
        <v>0</v>
      </c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>
        <v>0</v>
      </c>
      <c r="AR731" t="s">
        <v>927</v>
      </c>
      <c r="AS731" s="6">
        <v>0</v>
      </c>
      <c r="AT731" s="6">
        <v>0</v>
      </c>
      <c r="AU731" s="6">
        <v>0</v>
      </c>
      <c r="AV731" s="6">
        <v>0</v>
      </c>
      <c r="AW731" s="6">
        <v>0</v>
      </c>
      <c r="AX731" s="6">
        <v>0</v>
      </c>
      <c r="AY731" s="6">
        <v>0</v>
      </c>
      <c r="AZ731" s="6"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v>0</v>
      </c>
      <c r="BN731" s="6">
        <v>0</v>
      </c>
      <c r="BO731" s="6">
        <v>0</v>
      </c>
      <c r="BP731" s="6">
        <v>0</v>
      </c>
      <c r="BQ731" s="6">
        <v>0</v>
      </c>
      <c r="BR731" s="6">
        <v>0</v>
      </c>
      <c r="BS731" s="6">
        <v>0</v>
      </c>
      <c r="BT731" s="6">
        <v>0</v>
      </c>
      <c r="BU731" s="6">
        <v>0</v>
      </c>
      <c r="BV731" s="6">
        <v>0</v>
      </c>
      <c r="BW731" s="6">
        <v>0</v>
      </c>
      <c r="BX731" s="6">
        <v>0</v>
      </c>
      <c r="BY731" s="6">
        <v>0</v>
      </c>
      <c r="BZ731" s="6">
        <v>0</v>
      </c>
      <c r="CA731" s="6">
        <v>0</v>
      </c>
      <c r="CB731" s="6">
        <v>0</v>
      </c>
      <c r="CC731" s="6">
        <v>0</v>
      </c>
      <c r="CD731" s="6">
        <v>0</v>
      </c>
      <c r="CE731">
        <f>0</f>
        <v>0</v>
      </c>
      <c r="CF731">
        <v>0</v>
      </c>
    </row>
    <row r="732" spans="1:84" x14ac:dyDescent="0.25">
      <c r="A732" s="4" t="s">
        <v>928</v>
      </c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>
        <v>0</v>
      </c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>
        <v>0</v>
      </c>
      <c r="AR732" t="s">
        <v>928</v>
      </c>
      <c r="AS732" s="6">
        <v>0</v>
      </c>
      <c r="AT732" s="6">
        <v>0</v>
      </c>
      <c r="AU732" s="6">
        <v>0</v>
      </c>
      <c r="AV732" s="6">
        <v>0</v>
      </c>
      <c r="AW732" s="6">
        <v>0</v>
      </c>
      <c r="AX732" s="6">
        <v>0</v>
      </c>
      <c r="AY732" s="6">
        <v>0</v>
      </c>
      <c r="AZ732" s="6"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v>0</v>
      </c>
      <c r="BN732" s="6">
        <v>0</v>
      </c>
      <c r="BO732" s="6">
        <v>0</v>
      </c>
      <c r="BP732" s="6">
        <v>0</v>
      </c>
      <c r="BQ732" s="6">
        <v>0</v>
      </c>
      <c r="BR732" s="6">
        <v>0</v>
      </c>
      <c r="BS732" s="6">
        <v>0</v>
      </c>
      <c r="BT732" s="6">
        <v>0</v>
      </c>
      <c r="BU732" s="6">
        <v>0</v>
      </c>
      <c r="BV732" s="6">
        <v>0</v>
      </c>
      <c r="BW732" s="6">
        <v>0</v>
      </c>
      <c r="BX732" s="6">
        <v>0</v>
      </c>
      <c r="BY732" s="6">
        <v>0</v>
      </c>
      <c r="BZ732" s="6">
        <v>0</v>
      </c>
      <c r="CA732" s="6">
        <v>0</v>
      </c>
      <c r="CB732" s="6">
        <v>0</v>
      </c>
      <c r="CC732" s="6">
        <v>0</v>
      </c>
      <c r="CD732" s="6">
        <v>0</v>
      </c>
      <c r="CE732">
        <f>0</f>
        <v>0</v>
      </c>
      <c r="CF732">
        <v>0</v>
      </c>
    </row>
    <row r="733" spans="1:84" x14ac:dyDescent="0.25">
      <c r="A733" s="4" t="s">
        <v>929</v>
      </c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>
        <v>3075.9960000000001</v>
      </c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>
        <v>3075.9960000000001</v>
      </c>
      <c r="AR733" t="s">
        <v>929</v>
      </c>
      <c r="AS733" s="6">
        <f t="shared" ref="AS733:BP733" si="689">(0)/3075.996</f>
        <v>0</v>
      </c>
      <c r="AT733" s="6">
        <f t="shared" si="689"/>
        <v>0</v>
      </c>
      <c r="AU733" s="6">
        <f t="shared" si="689"/>
        <v>0</v>
      </c>
      <c r="AV733" s="6">
        <f t="shared" si="689"/>
        <v>0</v>
      </c>
      <c r="AW733" s="6">
        <f t="shared" si="689"/>
        <v>0</v>
      </c>
      <c r="AX733" s="6">
        <f t="shared" si="689"/>
        <v>0</v>
      </c>
      <c r="AY733" s="6">
        <f t="shared" si="689"/>
        <v>0</v>
      </c>
      <c r="AZ733" s="6">
        <f t="shared" si="689"/>
        <v>0</v>
      </c>
      <c r="BA733" s="6">
        <f t="shared" si="689"/>
        <v>0</v>
      </c>
      <c r="BB733" s="6">
        <f t="shared" si="689"/>
        <v>0</v>
      </c>
      <c r="BC733" s="6">
        <f t="shared" si="689"/>
        <v>0</v>
      </c>
      <c r="BD733" s="6">
        <f t="shared" si="689"/>
        <v>0</v>
      </c>
      <c r="BE733" s="6">
        <f t="shared" si="689"/>
        <v>0</v>
      </c>
      <c r="BF733" s="6">
        <f t="shared" si="689"/>
        <v>0</v>
      </c>
      <c r="BG733" s="6">
        <f t="shared" si="689"/>
        <v>0</v>
      </c>
      <c r="BH733" s="6">
        <f t="shared" si="689"/>
        <v>0</v>
      </c>
      <c r="BI733" s="6">
        <f t="shared" si="689"/>
        <v>0</v>
      </c>
      <c r="BJ733" s="6">
        <f t="shared" si="689"/>
        <v>0</v>
      </c>
      <c r="BK733" s="6">
        <f t="shared" si="689"/>
        <v>0</v>
      </c>
      <c r="BL733" s="6">
        <f t="shared" si="689"/>
        <v>0</v>
      </c>
      <c r="BM733" s="6">
        <f t="shared" si="689"/>
        <v>0</v>
      </c>
      <c r="BN733" s="6">
        <f t="shared" si="689"/>
        <v>0</v>
      </c>
      <c r="BO733" s="6">
        <f t="shared" si="689"/>
        <v>0</v>
      </c>
      <c r="BP733" s="6">
        <f t="shared" si="689"/>
        <v>0</v>
      </c>
      <c r="BQ733" s="6">
        <v>1</v>
      </c>
      <c r="BR733" s="6">
        <f t="shared" ref="BR733:CD733" si="690">(0)/3075.996</f>
        <v>0</v>
      </c>
      <c r="BS733" s="6">
        <f t="shared" si="690"/>
        <v>0</v>
      </c>
      <c r="BT733" s="6">
        <f t="shared" si="690"/>
        <v>0</v>
      </c>
      <c r="BU733" s="6">
        <f t="shared" si="690"/>
        <v>0</v>
      </c>
      <c r="BV733" s="6">
        <f t="shared" si="690"/>
        <v>0</v>
      </c>
      <c r="BW733" s="6">
        <f t="shared" si="690"/>
        <v>0</v>
      </c>
      <c r="BX733" s="6">
        <f t="shared" si="690"/>
        <v>0</v>
      </c>
      <c r="BY733" s="6">
        <f t="shared" si="690"/>
        <v>0</v>
      </c>
      <c r="BZ733" s="6">
        <f t="shared" si="690"/>
        <v>0</v>
      </c>
      <c r="CA733" s="6">
        <f t="shared" si="690"/>
        <v>0</v>
      </c>
      <c r="CB733" s="6">
        <f t="shared" si="690"/>
        <v>0</v>
      </c>
      <c r="CC733" s="6">
        <f t="shared" si="690"/>
        <v>0</v>
      </c>
      <c r="CD733" s="6">
        <f t="shared" si="690"/>
        <v>0</v>
      </c>
      <c r="CE733">
        <f>0</f>
        <v>0</v>
      </c>
      <c r="CF733">
        <v>3075.9960000000001</v>
      </c>
    </row>
    <row r="734" spans="1:84" x14ac:dyDescent="0.25">
      <c r="A734" s="4" t="s">
        <v>930</v>
      </c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>
        <v>2306.9969999999998</v>
      </c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>
        <v>2306.9969999999998</v>
      </c>
      <c r="AR734" t="s">
        <v>930</v>
      </c>
      <c r="AS734" s="6">
        <f t="shared" ref="AS734:BP734" si="691">(0)/2306.997</f>
        <v>0</v>
      </c>
      <c r="AT734" s="6">
        <f t="shared" si="691"/>
        <v>0</v>
      </c>
      <c r="AU734" s="6">
        <f t="shared" si="691"/>
        <v>0</v>
      </c>
      <c r="AV734" s="6">
        <f t="shared" si="691"/>
        <v>0</v>
      </c>
      <c r="AW734" s="6">
        <f t="shared" si="691"/>
        <v>0</v>
      </c>
      <c r="AX734" s="6">
        <f t="shared" si="691"/>
        <v>0</v>
      </c>
      <c r="AY734" s="6">
        <f t="shared" si="691"/>
        <v>0</v>
      </c>
      <c r="AZ734" s="6">
        <f t="shared" si="691"/>
        <v>0</v>
      </c>
      <c r="BA734" s="6">
        <f t="shared" si="691"/>
        <v>0</v>
      </c>
      <c r="BB734" s="6">
        <f t="shared" si="691"/>
        <v>0</v>
      </c>
      <c r="BC734" s="6">
        <f t="shared" si="691"/>
        <v>0</v>
      </c>
      <c r="BD734" s="6">
        <f t="shared" si="691"/>
        <v>0</v>
      </c>
      <c r="BE734" s="6">
        <f t="shared" si="691"/>
        <v>0</v>
      </c>
      <c r="BF734" s="6">
        <f t="shared" si="691"/>
        <v>0</v>
      </c>
      <c r="BG734" s="6">
        <f t="shared" si="691"/>
        <v>0</v>
      </c>
      <c r="BH734" s="6">
        <f t="shared" si="691"/>
        <v>0</v>
      </c>
      <c r="BI734" s="6">
        <f t="shared" si="691"/>
        <v>0</v>
      </c>
      <c r="BJ734" s="6">
        <f t="shared" si="691"/>
        <v>0</v>
      </c>
      <c r="BK734" s="6">
        <f t="shared" si="691"/>
        <v>0</v>
      </c>
      <c r="BL734" s="6">
        <f t="shared" si="691"/>
        <v>0</v>
      </c>
      <c r="BM734" s="6">
        <f t="shared" si="691"/>
        <v>0</v>
      </c>
      <c r="BN734" s="6">
        <f t="shared" si="691"/>
        <v>0</v>
      </c>
      <c r="BO734" s="6">
        <f t="shared" si="691"/>
        <v>0</v>
      </c>
      <c r="BP734" s="6">
        <f t="shared" si="691"/>
        <v>0</v>
      </c>
      <c r="BQ734" s="6">
        <v>1</v>
      </c>
      <c r="BR734" s="6">
        <f t="shared" ref="BR734:CD734" si="692">(0)/2306.997</f>
        <v>0</v>
      </c>
      <c r="BS734" s="6">
        <f t="shared" si="692"/>
        <v>0</v>
      </c>
      <c r="BT734" s="6">
        <f t="shared" si="692"/>
        <v>0</v>
      </c>
      <c r="BU734" s="6">
        <f t="shared" si="692"/>
        <v>0</v>
      </c>
      <c r="BV734" s="6">
        <f t="shared" si="692"/>
        <v>0</v>
      </c>
      <c r="BW734" s="6">
        <f t="shared" si="692"/>
        <v>0</v>
      </c>
      <c r="BX734" s="6">
        <f t="shared" si="692"/>
        <v>0</v>
      </c>
      <c r="BY734" s="6">
        <f t="shared" si="692"/>
        <v>0</v>
      </c>
      <c r="BZ734" s="6">
        <f t="shared" si="692"/>
        <v>0</v>
      </c>
      <c r="CA734" s="6">
        <f t="shared" si="692"/>
        <v>0</v>
      </c>
      <c r="CB734" s="6">
        <f t="shared" si="692"/>
        <v>0</v>
      </c>
      <c r="CC734" s="6">
        <f t="shared" si="692"/>
        <v>0</v>
      </c>
      <c r="CD734" s="6">
        <f t="shared" si="692"/>
        <v>0</v>
      </c>
      <c r="CE734">
        <f>0</f>
        <v>0</v>
      </c>
      <c r="CF734">
        <v>2306.9969999999998</v>
      </c>
    </row>
    <row r="735" spans="1:84" x14ac:dyDescent="0.25">
      <c r="A735" s="4" t="s">
        <v>931</v>
      </c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>
        <v>0</v>
      </c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>
        <v>0</v>
      </c>
      <c r="AR735" t="s">
        <v>931</v>
      </c>
      <c r="AS735" s="6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v>0</v>
      </c>
      <c r="BN735" s="6">
        <v>0</v>
      </c>
      <c r="BO735" s="6">
        <v>0</v>
      </c>
      <c r="BP735" s="6">
        <v>0</v>
      </c>
      <c r="BQ735" s="6">
        <v>0</v>
      </c>
      <c r="BR735" s="6">
        <v>0</v>
      </c>
      <c r="BS735" s="6">
        <v>0</v>
      </c>
      <c r="BT735" s="6">
        <v>0</v>
      </c>
      <c r="BU735" s="6">
        <v>0</v>
      </c>
      <c r="BV735" s="6">
        <v>0</v>
      </c>
      <c r="BW735" s="6">
        <v>0</v>
      </c>
      <c r="BX735" s="6">
        <v>0</v>
      </c>
      <c r="BY735" s="6">
        <v>0</v>
      </c>
      <c r="BZ735" s="6">
        <v>0</v>
      </c>
      <c r="CA735" s="6">
        <v>0</v>
      </c>
      <c r="CB735" s="6">
        <v>0</v>
      </c>
      <c r="CC735" s="6">
        <v>0</v>
      </c>
      <c r="CD735" s="6">
        <v>0</v>
      </c>
      <c r="CE735">
        <f>0</f>
        <v>0</v>
      </c>
      <c r="CF735">
        <v>0</v>
      </c>
    </row>
    <row r="736" spans="1:84" x14ac:dyDescent="0.25">
      <c r="A736" s="4" t="s">
        <v>932</v>
      </c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>
        <v>3844.9949999999999</v>
      </c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>
        <v>3844.9949999999999</v>
      </c>
      <c r="AR736" t="s">
        <v>932</v>
      </c>
      <c r="AS736" s="6">
        <f t="shared" ref="AS736:BP736" si="693">(0)/3844.995</f>
        <v>0</v>
      </c>
      <c r="AT736" s="6">
        <f t="shared" si="693"/>
        <v>0</v>
      </c>
      <c r="AU736" s="6">
        <f t="shared" si="693"/>
        <v>0</v>
      </c>
      <c r="AV736" s="6">
        <f t="shared" si="693"/>
        <v>0</v>
      </c>
      <c r="AW736" s="6">
        <f t="shared" si="693"/>
        <v>0</v>
      </c>
      <c r="AX736" s="6">
        <f t="shared" si="693"/>
        <v>0</v>
      </c>
      <c r="AY736" s="6">
        <f t="shared" si="693"/>
        <v>0</v>
      </c>
      <c r="AZ736" s="6">
        <f t="shared" si="693"/>
        <v>0</v>
      </c>
      <c r="BA736" s="6">
        <f t="shared" si="693"/>
        <v>0</v>
      </c>
      <c r="BB736" s="6">
        <f t="shared" si="693"/>
        <v>0</v>
      </c>
      <c r="BC736" s="6">
        <f t="shared" si="693"/>
        <v>0</v>
      </c>
      <c r="BD736" s="6">
        <f t="shared" si="693"/>
        <v>0</v>
      </c>
      <c r="BE736" s="6">
        <f t="shared" si="693"/>
        <v>0</v>
      </c>
      <c r="BF736" s="6">
        <f t="shared" si="693"/>
        <v>0</v>
      </c>
      <c r="BG736" s="6">
        <f t="shared" si="693"/>
        <v>0</v>
      </c>
      <c r="BH736" s="6">
        <f t="shared" si="693"/>
        <v>0</v>
      </c>
      <c r="BI736" s="6">
        <f t="shared" si="693"/>
        <v>0</v>
      </c>
      <c r="BJ736" s="6">
        <f t="shared" si="693"/>
        <v>0</v>
      </c>
      <c r="BK736" s="6">
        <f t="shared" si="693"/>
        <v>0</v>
      </c>
      <c r="BL736" s="6">
        <f t="shared" si="693"/>
        <v>0</v>
      </c>
      <c r="BM736" s="6">
        <f t="shared" si="693"/>
        <v>0</v>
      </c>
      <c r="BN736" s="6">
        <f t="shared" si="693"/>
        <v>0</v>
      </c>
      <c r="BO736" s="6">
        <f t="shared" si="693"/>
        <v>0</v>
      </c>
      <c r="BP736" s="6">
        <f t="shared" si="693"/>
        <v>0</v>
      </c>
      <c r="BQ736" s="6">
        <v>1</v>
      </c>
      <c r="BR736" s="6">
        <f t="shared" ref="BR736:CD736" si="694">(0)/3844.995</f>
        <v>0</v>
      </c>
      <c r="BS736" s="6">
        <f t="shared" si="694"/>
        <v>0</v>
      </c>
      <c r="BT736" s="6">
        <f t="shared" si="694"/>
        <v>0</v>
      </c>
      <c r="BU736" s="6">
        <f t="shared" si="694"/>
        <v>0</v>
      </c>
      <c r="BV736" s="6">
        <f t="shared" si="694"/>
        <v>0</v>
      </c>
      <c r="BW736" s="6">
        <f t="shared" si="694"/>
        <v>0</v>
      </c>
      <c r="BX736" s="6">
        <f t="shared" si="694"/>
        <v>0</v>
      </c>
      <c r="BY736" s="6">
        <f t="shared" si="694"/>
        <v>0</v>
      </c>
      <c r="BZ736" s="6">
        <f t="shared" si="694"/>
        <v>0</v>
      </c>
      <c r="CA736" s="6">
        <f t="shared" si="694"/>
        <v>0</v>
      </c>
      <c r="CB736" s="6">
        <f t="shared" si="694"/>
        <v>0</v>
      </c>
      <c r="CC736" s="6">
        <f t="shared" si="694"/>
        <v>0</v>
      </c>
      <c r="CD736" s="6">
        <f t="shared" si="694"/>
        <v>0</v>
      </c>
      <c r="CE736">
        <f>0</f>
        <v>0</v>
      </c>
      <c r="CF736">
        <v>3844.9949999999999</v>
      </c>
    </row>
    <row r="737" spans="1:84" x14ac:dyDescent="0.25">
      <c r="A737" s="4" t="s">
        <v>933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>
        <v>3075.9960000000001</v>
      </c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>
        <v>3075.9960000000001</v>
      </c>
      <c r="AR737" t="s">
        <v>933</v>
      </c>
      <c r="AS737" s="6">
        <f t="shared" ref="AS737:BP737" si="695">(0)/3075.996</f>
        <v>0</v>
      </c>
      <c r="AT737" s="6">
        <f t="shared" si="695"/>
        <v>0</v>
      </c>
      <c r="AU737" s="6">
        <f t="shared" si="695"/>
        <v>0</v>
      </c>
      <c r="AV737" s="6">
        <f t="shared" si="695"/>
        <v>0</v>
      </c>
      <c r="AW737" s="6">
        <f t="shared" si="695"/>
        <v>0</v>
      </c>
      <c r="AX737" s="6">
        <f t="shared" si="695"/>
        <v>0</v>
      </c>
      <c r="AY737" s="6">
        <f t="shared" si="695"/>
        <v>0</v>
      </c>
      <c r="AZ737" s="6">
        <f t="shared" si="695"/>
        <v>0</v>
      </c>
      <c r="BA737" s="6">
        <f t="shared" si="695"/>
        <v>0</v>
      </c>
      <c r="BB737" s="6">
        <f t="shared" si="695"/>
        <v>0</v>
      </c>
      <c r="BC737" s="6">
        <f t="shared" si="695"/>
        <v>0</v>
      </c>
      <c r="BD737" s="6">
        <f t="shared" si="695"/>
        <v>0</v>
      </c>
      <c r="BE737" s="6">
        <f t="shared" si="695"/>
        <v>0</v>
      </c>
      <c r="BF737" s="6">
        <f t="shared" si="695"/>
        <v>0</v>
      </c>
      <c r="BG737" s="6">
        <f t="shared" si="695"/>
        <v>0</v>
      </c>
      <c r="BH737" s="6">
        <f t="shared" si="695"/>
        <v>0</v>
      </c>
      <c r="BI737" s="6">
        <f t="shared" si="695"/>
        <v>0</v>
      </c>
      <c r="BJ737" s="6">
        <f t="shared" si="695"/>
        <v>0</v>
      </c>
      <c r="BK737" s="6">
        <f t="shared" si="695"/>
        <v>0</v>
      </c>
      <c r="BL737" s="6">
        <f t="shared" si="695"/>
        <v>0</v>
      </c>
      <c r="BM737" s="6">
        <f t="shared" si="695"/>
        <v>0</v>
      </c>
      <c r="BN737" s="6">
        <f t="shared" si="695"/>
        <v>0</v>
      </c>
      <c r="BO737" s="6">
        <f t="shared" si="695"/>
        <v>0</v>
      </c>
      <c r="BP737" s="6">
        <f t="shared" si="695"/>
        <v>0</v>
      </c>
      <c r="BQ737" s="6">
        <v>1</v>
      </c>
      <c r="BR737" s="6">
        <f t="shared" ref="BR737:CD737" si="696">(0)/3075.996</f>
        <v>0</v>
      </c>
      <c r="BS737" s="6">
        <f t="shared" si="696"/>
        <v>0</v>
      </c>
      <c r="BT737" s="6">
        <f t="shared" si="696"/>
        <v>0</v>
      </c>
      <c r="BU737" s="6">
        <f t="shared" si="696"/>
        <v>0</v>
      </c>
      <c r="BV737" s="6">
        <f t="shared" si="696"/>
        <v>0</v>
      </c>
      <c r="BW737" s="6">
        <f t="shared" si="696"/>
        <v>0</v>
      </c>
      <c r="BX737" s="6">
        <f t="shared" si="696"/>
        <v>0</v>
      </c>
      <c r="BY737" s="6">
        <f t="shared" si="696"/>
        <v>0</v>
      </c>
      <c r="BZ737" s="6">
        <f t="shared" si="696"/>
        <v>0</v>
      </c>
      <c r="CA737" s="6">
        <f t="shared" si="696"/>
        <v>0</v>
      </c>
      <c r="CB737" s="6">
        <f t="shared" si="696"/>
        <v>0</v>
      </c>
      <c r="CC737" s="6">
        <f t="shared" si="696"/>
        <v>0</v>
      </c>
      <c r="CD737" s="6">
        <f t="shared" si="696"/>
        <v>0</v>
      </c>
      <c r="CE737">
        <f>0</f>
        <v>0</v>
      </c>
      <c r="CF737">
        <v>3075.9960000000001</v>
      </c>
    </row>
    <row r="738" spans="1:84" x14ac:dyDescent="0.25">
      <c r="A738" s="4" t="s">
        <v>934</v>
      </c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>
        <v>0</v>
      </c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>
        <v>0</v>
      </c>
      <c r="AR738" t="s">
        <v>934</v>
      </c>
      <c r="AS738" s="6">
        <v>0</v>
      </c>
      <c r="AT738" s="6">
        <v>0</v>
      </c>
      <c r="AU738" s="6">
        <v>0</v>
      </c>
      <c r="AV738" s="6">
        <v>0</v>
      </c>
      <c r="AW738" s="6">
        <v>0</v>
      </c>
      <c r="AX738" s="6">
        <v>0</v>
      </c>
      <c r="AY738" s="6">
        <v>0</v>
      </c>
      <c r="AZ738" s="6"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v>0</v>
      </c>
      <c r="BN738" s="6">
        <v>0</v>
      </c>
      <c r="BO738" s="6">
        <v>0</v>
      </c>
      <c r="BP738" s="6">
        <v>0</v>
      </c>
      <c r="BQ738" s="6">
        <v>0</v>
      </c>
      <c r="BR738" s="6">
        <v>0</v>
      </c>
      <c r="BS738" s="6">
        <v>0</v>
      </c>
      <c r="BT738" s="6">
        <v>0</v>
      </c>
      <c r="BU738" s="6">
        <v>0</v>
      </c>
      <c r="BV738" s="6">
        <v>0</v>
      </c>
      <c r="BW738" s="6">
        <v>0</v>
      </c>
      <c r="BX738" s="6">
        <v>0</v>
      </c>
      <c r="BY738" s="6">
        <v>0</v>
      </c>
      <c r="BZ738" s="6">
        <v>0</v>
      </c>
      <c r="CA738" s="6">
        <v>0</v>
      </c>
      <c r="CB738" s="6">
        <v>0</v>
      </c>
      <c r="CC738" s="6">
        <v>0</v>
      </c>
      <c r="CD738" s="6">
        <v>0</v>
      </c>
      <c r="CE738">
        <f>0</f>
        <v>0</v>
      </c>
      <c r="CF738">
        <v>0</v>
      </c>
    </row>
    <row r="739" spans="1:84" x14ac:dyDescent="0.25">
      <c r="A739" s="4" t="s">
        <v>935</v>
      </c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>
        <v>0</v>
      </c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>
        <v>0</v>
      </c>
      <c r="AR739" t="s">
        <v>935</v>
      </c>
      <c r="AS739" s="6">
        <v>0</v>
      </c>
      <c r="AT739" s="6">
        <v>0</v>
      </c>
      <c r="AU739" s="6">
        <v>0</v>
      </c>
      <c r="AV739" s="6">
        <v>0</v>
      </c>
      <c r="AW739" s="6">
        <v>0</v>
      </c>
      <c r="AX739" s="6">
        <v>0</v>
      </c>
      <c r="AY739" s="6">
        <v>0</v>
      </c>
      <c r="AZ739" s="6"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v>0</v>
      </c>
      <c r="BN739" s="6">
        <v>0</v>
      </c>
      <c r="BO739" s="6">
        <v>0</v>
      </c>
      <c r="BP739" s="6">
        <v>0</v>
      </c>
      <c r="BQ739" s="6">
        <v>0</v>
      </c>
      <c r="BR739" s="6">
        <v>0</v>
      </c>
      <c r="BS739" s="6">
        <v>0</v>
      </c>
      <c r="BT739" s="6">
        <v>0</v>
      </c>
      <c r="BU739" s="6">
        <v>0</v>
      </c>
      <c r="BV739" s="6">
        <v>0</v>
      </c>
      <c r="BW739" s="6">
        <v>0</v>
      </c>
      <c r="BX739" s="6">
        <v>0</v>
      </c>
      <c r="BY739" s="6">
        <v>0</v>
      </c>
      <c r="BZ739" s="6">
        <v>0</v>
      </c>
      <c r="CA739" s="6">
        <v>0</v>
      </c>
      <c r="CB739" s="6">
        <v>0</v>
      </c>
      <c r="CC739" s="6">
        <v>0</v>
      </c>
      <c r="CD739" s="6">
        <v>0</v>
      </c>
      <c r="CE739">
        <f>0</f>
        <v>0</v>
      </c>
      <c r="CF739">
        <v>0</v>
      </c>
    </row>
    <row r="740" spans="1:84" x14ac:dyDescent="0.25">
      <c r="A740" s="4" t="s">
        <v>936</v>
      </c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>
        <v>0</v>
      </c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>
        <v>0</v>
      </c>
      <c r="AR740" t="s">
        <v>936</v>
      </c>
      <c r="AS740" s="6">
        <v>0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0</v>
      </c>
      <c r="AZ740" s="6">
        <v>0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v>0</v>
      </c>
      <c r="BN740" s="6">
        <v>0</v>
      </c>
      <c r="BO740" s="6">
        <v>0</v>
      </c>
      <c r="BP740" s="6">
        <v>0</v>
      </c>
      <c r="BQ740" s="6">
        <v>0</v>
      </c>
      <c r="BR740" s="6">
        <v>0</v>
      </c>
      <c r="BS740" s="6">
        <v>0</v>
      </c>
      <c r="BT740" s="6">
        <v>0</v>
      </c>
      <c r="BU740" s="6">
        <v>0</v>
      </c>
      <c r="BV740" s="6">
        <v>0</v>
      </c>
      <c r="BW740" s="6">
        <v>0</v>
      </c>
      <c r="BX740" s="6">
        <v>0</v>
      </c>
      <c r="BY740" s="6">
        <v>0</v>
      </c>
      <c r="BZ740" s="6">
        <v>0</v>
      </c>
      <c r="CA740" s="6">
        <v>0</v>
      </c>
      <c r="CB740" s="6">
        <v>0</v>
      </c>
      <c r="CC740" s="6">
        <v>0</v>
      </c>
      <c r="CD740" s="6">
        <v>0</v>
      </c>
      <c r="CE740">
        <f>0</f>
        <v>0</v>
      </c>
      <c r="CF740">
        <v>0</v>
      </c>
    </row>
    <row r="741" spans="1:84" x14ac:dyDescent="0.25">
      <c r="A741" s="4" t="s">
        <v>939</v>
      </c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>
        <v>0</v>
      </c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>
        <v>0</v>
      </c>
      <c r="AR741" t="s">
        <v>939</v>
      </c>
      <c r="AS741" s="6">
        <v>0</v>
      </c>
      <c r="AT741" s="6">
        <v>0</v>
      </c>
      <c r="AU741" s="6">
        <v>0</v>
      </c>
      <c r="AV741" s="6">
        <v>0</v>
      </c>
      <c r="AW741" s="6">
        <v>0</v>
      </c>
      <c r="AX741" s="6">
        <v>0</v>
      </c>
      <c r="AY741" s="6">
        <v>0</v>
      </c>
      <c r="AZ741" s="6">
        <v>0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v>0</v>
      </c>
      <c r="BN741" s="6">
        <v>0</v>
      </c>
      <c r="BO741" s="6">
        <v>0</v>
      </c>
      <c r="BP741" s="6">
        <v>0</v>
      </c>
      <c r="BQ741" s="6">
        <v>0</v>
      </c>
      <c r="BR741" s="6">
        <v>0</v>
      </c>
      <c r="BS741" s="6">
        <v>0</v>
      </c>
      <c r="BT741" s="6">
        <v>0</v>
      </c>
      <c r="BU741" s="6">
        <v>0</v>
      </c>
      <c r="BV741" s="6">
        <v>0</v>
      </c>
      <c r="BW741" s="6">
        <v>0</v>
      </c>
      <c r="BX741" s="6">
        <v>0</v>
      </c>
      <c r="BY741" s="6">
        <v>0</v>
      </c>
      <c r="BZ741" s="6">
        <v>0</v>
      </c>
      <c r="CA741" s="6">
        <v>0</v>
      </c>
      <c r="CB741" s="6">
        <v>0</v>
      </c>
      <c r="CC741" s="6">
        <v>0</v>
      </c>
      <c r="CD741" s="6">
        <v>0</v>
      </c>
      <c r="CE741">
        <f>0</f>
        <v>0</v>
      </c>
      <c r="CF741">
        <v>0</v>
      </c>
    </row>
    <row r="742" spans="1:84" x14ac:dyDescent="0.25">
      <c r="A742" s="4" t="s">
        <v>937</v>
      </c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>
        <v>768.99900000000002</v>
      </c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>
        <v>768.99900000000002</v>
      </c>
      <c r="AR742" t="s">
        <v>937</v>
      </c>
      <c r="AS742" s="6">
        <f t="shared" ref="AS742:BB743" si="697">(0)/768.999</f>
        <v>0</v>
      </c>
      <c r="AT742" s="6">
        <f t="shared" si="697"/>
        <v>0</v>
      </c>
      <c r="AU742" s="6">
        <f t="shared" si="697"/>
        <v>0</v>
      </c>
      <c r="AV742" s="6">
        <f t="shared" si="697"/>
        <v>0</v>
      </c>
      <c r="AW742" s="6">
        <f t="shared" si="697"/>
        <v>0</v>
      </c>
      <c r="AX742" s="6">
        <f t="shared" si="697"/>
        <v>0</v>
      </c>
      <c r="AY742" s="6">
        <f t="shared" si="697"/>
        <v>0</v>
      </c>
      <c r="AZ742" s="6">
        <f t="shared" si="697"/>
        <v>0</v>
      </c>
      <c r="BA742" s="6">
        <f t="shared" si="697"/>
        <v>0</v>
      </c>
      <c r="BB742" s="6">
        <f t="shared" si="697"/>
        <v>0</v>
      </c>
      <c r="BC742" s="6">
        <f t="shared" ref="BC742:BP743" si="698">(0)/768.999</f>
        <v>0</v>
      </c>
      <c r="BD742" s="6">
        <f t="shared" si="698"/>
        <v>0</v>
      </c>
      <c r="BE742" s="6">
        <f t="shared" si="698"/>
        <v>0</v>
      </c>
      <c r="BF742" s="6">
        <f t="shared" si="698"/>
        <v>0</v>
      </c>
      <c r="BG742" s="6">
        <f t="shared" si="698"/>
        <v>0</v>
      </c>
      <c r="BH742" s="6">
        <f t="shared" si="698"/>
        <v>0</v>
      </c>
      <c r="BI742" s="6">
        <f t="shared" si="698"/>
        <v>0</v>
      </c>
      <c r="BJ742" s="6">
        <f t="shared" si="698"/>
        <v>0</v>
      </c>
      <c r="BK742" s="6">
        <f t="shared" si="698"/>
        <v>0</v>
      </c>
      <c r="BL742" s="6">
        <f t="shared" si="698"/>
        <v>0</v>
      </c>
      <c r="BM742" s="6">
        <f t="shared" si="698"/>
        <v>0</v>
      </c>
      <c r="BN742" s="6">
        <f t="shared" si="698"/>
        <v>0</v>
      </c>
      <c r="BO742" s="6">
        <f t="shared" si="698"/>
        <v>0</v>
      </c>
      <c r="BP742" s="6">
        <f t="shared" si="698"/>
        <v>0</v>
      </c>
      <c r="BQ742" s="6">
        <v>1</v>
      </c>
      <c r="BR742" s="6">
        <f t="shared" ref="BR742:CD743" si="699">(0)/768.999</f>
        <v>0</v>
      </c>
      <c r="BS742" s="6">
        <f t="shared" si="699"/>
        <v>0</v>
      </c>
      <c r="BT742" s="6">
        <f t="shared" si="699"/>
        <v>0</v>
      </c>
      <c r="BU742" s="6">
        <f t="shared" si="699"/>
        <v>0</v>
      </c>
      <c r="BV742" s="6">
        <f t="shared" si="699"/>
        <v>0</v>
      </c>
      <c r="BW742" s="6">
        <f t="shared" si="699"/>
        <v>0</v>
      </c>
      <c r="BX742" s="6">
        <f t="shared" si="699"/>
        <v>0</v>
      </c>
      <c r="BY742" s="6">
        <f t="shared" si="699"/>
        <v>0</v>
      </c>
      <c r="BZ742" s="6">
        <f t="shared" si="699"/>
        <v>0</v>
      </c>
      <c r="CA742" s="6">
        <f t="shared" si="699"/>
        <v>0</v>
      </c>
      <c r="CB742" s="6">
        <f t="shared" si="699"/>
        <v>0</v>
      </c>
      <c r="CC742" s="6">
        <f t="shared" si="699"/>
        <v>0</v>
      </c>
      <c r="CD742" s="6">
        <f t="shared" si="699"/>
        <v>0</v>
      </c>
      <c r="CE742">
        <f>0</f>
        <v>0</v>
      </c>
      <c r="CF742">
        <v>768.99900000000002</v>
      </c>
    </row>
    <row r="743" spans="1:84" x14ac:dyDescent="0.25">
      <c r="A743" s="4" t="s">
        <v>938</v>
      </c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>
        <v>768.99900000000002</v>
      </c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>
        <v>768.99900000000002</v>
      </c>
      <c r="AR743" t="s">
        <v>938</v>
      </c>
      <c r="AS743" s="6">
        <f t="shared" si="697"/>
        <v>0</v>
      </c>
      <c r="AT743" s="6">
        <f t="shared" si="697"/>
        <v>0</v>
      </c>
      <c r="AU743" s="6">
        <f t="shared" si="697"/>
        <v>0</v>
      </c>
      <c r="AV743" s="6">
        <f t="shared" si="697"/>
        <v>0</v>
      </c>
      <c r="AW743" s="6">
        <f t="shared" si="697"/>
        <v>0</v>
      </c>
      <c r="AX743" s="6">
        <f t="shared" si="697"/>
        <v>0</v>
      </c>
      <c r="AY743" s="6">
        <f t="shared" si="697"/>
        <v>0</v>
      </c>
      <c r="AZ743" s="6">
        <f t="shared" si="697"/>
        <v>0</v>
      </c>
      <c r="BA743" s="6">
        <f t="shared" si="697"/>
        <v>0</v>
      </c>
      <c r="BB743" s="6">
        <f t="shared" si="697"/>
        <v>0</v>
      </c>
      <c r="BC743" s="6">
        <f t="shared" si="698"/>
        <v>0</v>
      </c>
      <c r="BD743" s="6">
        <f t="shared" si="698"/>
        <v>0</v>
      </c>
      <c r="BE743" s="6">
        <f t="shared" si="698"/>
        <v>0</v>
      </c>
      <c r="BF743" s="6">
        <f t="shared" si="698"/>
        <v>0</v>
      </c>
      <c r="BG743" s="6">
        <f t="shared" si="698"/>
        <v>0</v>
      </c>
      <c r="BH743" s="6">
        <f t="shared" si="698"/>
        <v>0</v>
      </c>
      <c r="BI743" s="6">
        <f t="shared" si="698"/>
        <v>0</v>
      </c>
      <c r="BJ743" s="6">
        <f t="shared" si="698"/>
        <v>0</v>
      </c>
      <c r="BK743" s="6">
        <f t="shared" si="698"/>
        <v>0</v>
      </c>
      <c r="BL743" s="6">
        <f t="shared" si="698"/>
        <v>0</v>
      </c>
      <c r="BM743" s="6">
        <f t="shared" si="698"/>
        <v>0</v>
      </c>
      <c r="BN743" s="6">
        <f t="shared" si="698"/>
        <v>0</v>
      </c>
      <c r="BO743" s="6">
        <f t="shared" si="698"/>
        <v>0</v>
      </c>
      <c r="BP743" s="6">
        <f t="shared" si="698"/>
        <v>0</v>
      </c>
      <c r="BQ743" s="6">
        <v>1</v>
      </c>
      <c r="BR743" s="6">
        <f t="shared" si="699"/>
        <v>0</v>
      </c>
      <c r="BS743" s="6">
        <f t="shared" si="699"/>
        <v>0</v>
      </c>
      <c r="BT743" s="6">
        <f t="shared" si="699"/>
        <v>0</v>
      </c>
      <c r="BU743" s="6">
        <f t="shared" si="699"/>
        <v>0</v>
      </c>
      <c r="BV743" s="6">
        <f t="shared" si="699"/>
        <v>0</v>
      </c>
      <c r="BW743" s="6">
        <f t="shared" si="699"/>
        <v>0</v>
      </c>
      <c r="BX743" s="6">
        <f t="shared" si="699"/>
        <v>0</v>
      </c>
      <c r="BY743" s="6">
        <f t="shared" si="699"/>
        <v>0</v>
      </c>
      <c r="BZ743" s="6">
        <f t="shared" si="699"/>
        <v>0</v>
      </c>
      <c r="CA743" s="6">
        <f t="shared" si="699"/>
        <v>0</v>
      </c>
      <c r="CB743" s="6">
        <f t="shared" si="699"/>
        <v>0</v>
      </c>
      <c r="CC743" s="6">
        <f t="shared" si="699"/>
        <v>0</v>
      </c>
      <c r="CD743" s="6">
        <f t="shared" si="699"/>
        <v>0</v>
      </c>
      <c r="CE743">
        <f>0</f>
        <v>0</v>
      </c>
      <c r="CF743">
        <v>768.99900000000002</v>
      </c>
    </row>
    <row r="744" spans="1:84" x14ac:dyDescent="0.25">
      <c r="A744" s="4" t="s">
        <v>940</v>
      </c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>
        <v>0</v>
      </c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>
        <v>0</v>
      </c>
      <c r="AR744" t="s">
        <v>940</v>
      </c>
      <c r="AS744" s="6">
        <v>0</v>
      </c>
      <c r="AT744" s="6">
        <v>0</v>
      </c>
      <c r="AU744" s="6">
        <v>0</v>
      </c>
      <c r="AV744" s="6">
        <v>0</v>
      </c>
      <c r="AW744" s="6">
        <v>0</v>
      </c>
      <c r="AX744" s="6">
        <v>0</v>
      </c>
      <c r="AY744" s="6">
        <v>0</v>
      </c>
      <c r="AZ744" s="6"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v>0</v>
      </c>
      <c r="BN744" s="6">
        <v>0</v>
      </c>
      <c r="BO744" s="6">
        <v>0</v>
      </c>
      <c r="BP744" s="6">
        <v>0</v>
      </c>
      <c r="BQ744" s="6">
        <v>0</v>
      </c>
      <c r="BR744" s="6">
        <v>0</v>
      </c>
      <c r="BS744" s="6">
        <v>0</v>
      </c>
      <c r="BT744" s="6">
        <v>0</v>
      </c>
      <c r="BU744" s="6">
        <v>0</v>
      </c>
      <c r="BV744" s="6">
        <v>0</v>
      </c>
      <c r="BW744" s="6">
        <v>0</v>
      </c>
      <c r="BX744" s="6">
        <v>0</v>
      </c>
      <c r="BY744" s="6">
        <v>0</v>
      </c>
      <c r="BZ744" s="6">
        <v>0</v>
      </c>
      <c r="CA744" s="6">
        <v>0</v>
      </c>
      <c r="CB744" s="6">
        <v>0</v>
      </c>
      <c r="CC744" s="6">
        <v>0</v>
      </c>
      <c r="CD744" s="6">
        <v>0</v>
      </c>
      <c r="CE744">
        <f>0</f>
        <v>0</v>
      </c>
      <c r="CF744">
        <v>0</v>
      </c>
    </row>
    <row r="745" spans="1:84" x14ac:dyDescent="0.25">
      <c r="A745" s="4" t="s">
        <v>941</v>
      </c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>
        <v>3844.9949999999999</v>
      </c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>
        <v>3844.9949999999999</v>
      </c>
      <c r="AR745" t="s">
        <v>941</v>
      </c>
      <c r="AS745" s="6">
        <f t="shared" ref="AS745:BP745" si="700">(0)/3844.995</f>
        <v>0</v>
      </c>
      <c r="AT745" s="6">
        <f t="shared" si="700"/>
        <v>0</v>
      </c>
      <c r="AU745" s="6">
        <f t="shared" si="700"/>
        <v>0</v>
      </c>
      <c r="AV745" s="6">
        <f t="shared" si="700"/>
        <v>0</v>
      </c>
      <c r="AW745" s="6">
        <f t="shared" si="700"/>
        <v>0</v>
      </c>
      <c r="AX745" s="6">
        <f t="shared" si="700"/>
        <v>0</v>
      </c>
      <c r="AY745" s="6">
        <f t="shared" si="700"/>
        <v>0</v>
      </c>
      <c r="AZ745" s="6">
        <f t="shared" si="700"/>
        <v>0</v>
      </c>
      <c r="BA745" s="6">
        <f t="shared" si="700"/>
        <v>0</v>
      </c>
      <c r="BB745" s="6">
        <f t="shared" si="700"/>
        <v>0</v>
      </c>
      <c r="BC745" s="6">
        <f t="shared" si="700"/>
        <v>0</v>
      </c>
      <c r="BD745" s="6">
        <f t="shared" si="700"/>
        <v>0</v>
      </c>
      <c r="BE745" s="6">
        <f t="shared" si="700"/>
        <v>0</v>
      </c>
      <c r="BF745" s="6">
        <f t="shared" si="700"/>
        <v>0</v>
      </c>
      <c r="BG745" s="6">
        <f t="shared" si="700"/>
        <v>0</v>
      </c>
      <c r="BH745" s="6">
        <f t="shared" si="700"/>
        <v>0</v>
      </c>
      <c r="BI745" s="6">
        <f t="shared" si="700"/>
        <v>0</v>
      </c>
      <c r="BJ745" s="6">
        <f t="shared" si="700"/>
        <v>0</v>
      </c>
      <c r="BK745" s="6">
        <f t="shared" si="700"/>
        <v>0</v>
      </c>
      <c r="BL745" s="6">
        <f t="shared" si="700"/>
        <v>0</v>
      </c>
      <c r="BM745" s="6">
        <f t="shared" si="700"/>
        <v>0</v>
      </c>
      <c r="BN745" s="6">
        <f t="shared" si="700"/>
        <v>0</v>
      </c>
      <c r="BO745" s="6">
        <f t="shared" si="700"/>
        <v>0</v>
      </c>
      <c r="BP745" s="6">
        <f t="shared" si="700"/>
        <v>0</v>
      </c>
      <c r="BQ745" s="6">
        <v>1</v>
      </c>
      <c r="BR745" s="6">
        <f t="shared" ref="BR745:CD745" si="701">(0)/3844.995</f>
        <v>0</v>
      </c>
      <c r="BS745" s="6">
        <f t="shared" si="701"/>
        <v>0</v>
      </c>
      <c r="BT745" s="6">
        <f t="shared" si="701"/>
        <v>0</v>
      </c>
      <c r="BU745" s="6">
        <f t="shared" si="701"/>
        <v>0</v>
      </c>
      <c r="BV745" s="6">
        <f t="shared" si="701"/>
        <v>0</v>
      </c>
      <c r="BW745" s="6">
        <f t="shared" si="701"/>
        <v>0</v>
      </c>
      <c r="BX745" s="6">
        <f t="shared" si="701"/>
        <v>0</v>
      </c>
      <c r="BY745" s="6">
        <f t="shared" si="701"/>
        <v>0</v>
      </c>
      <c r="BZ745" s="6">
        <f t="shared" si="701"/>
        <v>0</v>
      </c>
      <c r="CA745" s="6">
        <f t="shared" si="701"/>
        <v>0</v>
      </c>
      <c r="CB745" s="6">
        <f t="shared" si="701"/>
        <v>0</v>
      </c>
      <c r="CC745" s="6">
        <f t="shared" si="701"/>
        <v>0</v>
      </c>
      <c r="CD745" s="6">
        <f t="shared" si="701"/>
        <v>0</v>
      </c>
      <c r="CE745">
        <f>0</f>
        <v>0</v>
      </c>
      <c r="CF745">
        <v>3844.9949999999999</v>
      </c>
    </row>
    <row r="746" spans="1:84" x14ac:dyDescent="0.25">
      <c r="A746" s="4" t="s">
        <v>132</v>
      </c>
      <c r="B746" s="5"/>
      <c r="C746" s="5"/>
      <c r="D746" s="5"/>
      <c r="E746" s="5"/>
      <c r="F746" s="5"/>
      <c r="G746" s="5"/>
      <c r="H746" s="5"/>
      <c r="I746" s="5"/>
      <c r="J746" s="5">
        <v>30.521999999999998</v>
      </c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>
        <v>30.521999999999998</v>
      </c>
      <c r="AR746" t="s">
        <v>132</v>
      </c>
      <c r="AS746" s="6">
        <f t="shared" ref="AS746:AZ746" si="702">(0)/30.522</f>
        <v>0</v>
      </c>
      <c r="AT746" s="6">
        <f t="shared" si="702"/>
        <v>0</v>
      </c>
      <c r="AU746" s="6">
        <f t="shared" si="702"/>
        <v>0</v>
      </c>
      <c r="AV746" s="6">
        <f t="shared" si="702"/>
        <v>0</v>
      </c>
      <c r="AW746" s="6">
        <f t="shared" si="702"/>
        <v>0</v>
      </c>
      <c r="AX746" s="6">
        <f t="shared" si="702"/>
        <v>0</v>
      </c>
      <c r="AY746" s="6">
        <f t="shared" si="702"/>
        <v>0</v>
      </c>
      <c r="AZ746" s="6">
        <f t="shared" si="702"/>
        <v>0</v>
      </c>
      <c r="BA746" s="6">
        <v>1</v>
      </c>
      <c r="BB746" s="6">
        <f t="shared" ref="BB746:CD746" si="703">(0)/30.522</f>
        <v>0</v>
      </c>
      <c r="BC746" s="6">
        <f t="shared" si="703"/>
        <v>0</v>
      </c>
      <c r="BD746" s="6">
        <f t="shared" si="703"/>
        <v>0</v>
      </c>
      <c r="BE746" s="6">
        <f t="shared" si="703"/>
        <v>0</v>
      </c>
      <c r="BF746" s="6">
        <f t="shared" si="703"/>
        <v>0</v>
      </c>
      <c r="BG746" s="6">
        <f t="shared" si="703"/>
        <v>0</v>
      </c>
      <c r="BH746" s="6">
        <f t="shared" si="703"/>
        <v>0</v>
      </c>
      <c r="BI746" s="6">
        <f t="shared" si="703"/>
        <v>0</v>
      </c>
      <c r="BJ746" s="6">
        <f t="shared" si="703"/>
        <v>0</v>
      </c>
      <c r="BK746" s="6">
        <f t="shared" si="703"/>
        <v>0</v>
      </c>
      <c r="BL746" s="6">
        <f t="shared" si="703"/>
        <v>0</v>
      </c>
      <c r="BM746" s="6">
        <f t="shared" si="703"/>
        <v>0</v>
      </c>
      <c r="BN746" s="6">
        <f t="shared" si="703"/>
        <v>0</v>
      </c>
      <c r="BO746" s="6">
        <f t="shared" si="703"/>
        <v>0</v>
      </c>
      <c r="BP746" s="6">
        <f t="shared" si="703"/>
        <v>0</v>
      </c>
      <c r="BQ746" s="6">
        <f t="shared" si="703"/>
        <v>0</v>
      </c>
      <c r="BR746" s="6">
        <f t="shared" si="703"/>
        <v>0</v>
      </c>
      <c r="BS746" s="6">
        <f t="shared" si="703"/>
        <v>0</v>
      </c>
      <c r="BT746" s="6">
        <f t="shared" si="703"/>
        <v>0</v>
      </c>
      <c r="BU746" s="6">
        <f t="shared" si="703"/>
        <v>0</v>
      </c>
      <c r="BV746" s="6">
        <f t="shared" si="703"/>
        <v>0</v>
      </c>
      <c r="BW746" s="6">
        <f t="shared" si="703"/>
        <v>0</v>
      </c>
      <c r="BX746" s="6">
        <f t="shared" si="703"/>
        <v>0</v>
      </c>
      <c r="BY746" s="6">
        <f t="shared" si="703"/>
        <v>0</v>
      </c>
      <c r="BZ746" s="6">
        <f t="shared" si="703"/>
        <v>0</v>
      </c>
      <c r="CA746" s="6">
        <f t="shared" si="703"/>
        <v>0</v>
      </c>
      <c r="CB746" s="6">
        <f t="shared" si="703"/>
        <v>0</v>
      </c>
      <c r="CC746" s="6">
        <f t="shared" si="703"/>
        <v>0</v>
      </c>
      <c r="CD746" s="6">
        <f t="shared" si="703"/>
        <v>0</v>
      </c>
      <c r="CE746">
        <f>0</f>
        <v>0</v>
      </c>
      <c r="CF746">
        <v>30.521999999999998</v>
      </c>
    </row>
    <row r="747" spans="1:84" x14ac:dyDescent="0.25">
      <c r="A747" s="4" t="s">
        <v>1126</v>
      </c>
      <c r="B747" s="5" t="e">
        <v>#VALUE!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/>
      <c r="AO747" s="5" t="e">
        <v>#VALUE!</v>
      </c>
      <c r="AR747" t="s">
        <v>1126</v>
      </c>
      <c r="AS747" t="e">
        <v>#VALUE!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F747" t="e">
        <v>#VALUE!</v>
      </c>
    </row>
    <row r="748" spans="1:84" x14ac:dyDescent="0.25">
      <c r="A748" s="4" t="s">
        <v>1127</v>
      </c>
      <c r="B748" s="5" t="e">
        <v>#VALUE!</v>
      </c>
      <c r="C748" s="5">
        <v>5142.3979999999992</v>
      </c>
      <c r="D748" s="5">
        <v>33</v>
      </c>
      <c r="E748" s="5">
        <v>1945.1579999999999</v>
      </c>
      <c r="F748" s="5">
        <v>103</v>
      </c>
      <c r="G748" s="5">
        <v>1264.4840000000002</v>
      </c>
      <c r="H748" s="5">
        <v>4881.8409999999994</v>
      </c>
      <c r="I748" s="5">
        <v>17.981999999999999</v>
      </c>
      <c r="J748" s="5">
        <v>3067.444</v>
      </c>
      <c r="K748" s="5">
        <v>474</v>
      </c>
      <c r="L748" s="5">
        <v>2814.7449999999999</v>
      </c>
      <c r="M748" s="5">
        <v>14</v>
      </c>
      <c r="N748" s="5">
        <v>3478.3789999999999</v>
      </c>
      <c r="O748" s="5">
        <v>6389.38</v>
      </c>
      <c r="P748" s="5">
        <v>24.512</v>
      </c>
      <c r="Q748" s="5">
        <v>1179.896</v>
      </c>
      <c r="R748" s="5">
        <v>554.63199999999995</v>
      </c>
      <c r="S748" s="5">
        <v>2592.9620000000004</v>
      </c>
      <c r="T748" s="5">
        <v>363.59099999999995</v>
      </c>
      <c r="U748" s="5">
        <v>222.86199999999999</v>
      </c>
      <c r="V748" s="5">
        <v>143.86199999999999</v>
      </c>
      <c r="W748" s="5">
        <v>11</v>
      </c>
      <c r="X748" s="5">
        <v>6972.1710000000003</v>
      </c>
      <c r="Y748" s="5">
        <v>3</v>
      </c>
      <c r="Z748" s="5">
        <v>1196278.8169999993</v>
      </c>
      <c r="AA748" s="5">
        <v>3951.3789999999999</v>
      </c>
      <c r="AB748" s="5">
        <v>1407.1870000000001</v>
      </c>
      <c r="AC748" s="5">
        <v>81.941000000000003</v>
      </c>
      <c r="AD748" s="5">
        <v>73.948999999999984</v>
      </c>
      <c r="AE748" s="5">
        <v>12</v>
      </c>
      <c r="AF748" s="5">
        <v>723.93399999999997</v>
      </c>
      <c r="AG748" s="5">
        <v>6875.2939999999999</v>
      </c>
      <c r="AH748" s="5">
        <v>2</v>
      </c>
      <c r="AI748" s="5">
        <v>1856</v>
      </c>
      <c r="AJ748" s="5">
        <v>37</v>
      </c>
      <c r="AK748" s="5">
        <v>2832.4259999999999</v>
      </c>
      <c r="AL748" s="5">
        <v>160.84100000000001</v>
      </c>
      <c r="AM748" s="5">
        <v>3841.3999999999996</v>
      </c>
      <c r="AN748" s="5"/>
      <c r="AO748" s="5" t="e">
        <v>#VALUE!</v>
      </c>
      <c r="AR748" t="s">
        <v>1127</v>
      </c>
      <c r="AS748" t="e">
        <v>#VALUE!</v>
      </c>
      <c r="AT748">
        <v>5142.3979999999992</v>
      </c>
      <c r="AU748">
        <v>33</v>
      </c>
      <c r="AV748">
        <v>1945.1579999999999</v>
      </c>
      <c r="AW748">
        <v>103</v>
      </c>
      <c r="AX748">
        <v>1264.4840000000002</v>
      </c>
      <c r="AY748">
        <v>4881.8409999999994</v>
      </c>
      <c r="AZ748">
        <v>17.981999999999999</v>
      </c>
      <c r="BA748">
        <v>3067.444</v>
      </c>
      <c r="BB748">
        <v>474</v>
      </c>
      <c r="BC748">
        <v>2814.7449999999999</v>
      </c>
      <c r="BD748">
        <v>14</v>
      </c>
      <c r="BE748">
        <v>3478.3789999999999</v>
      </c>
      <c r="BF748">
        <v>6389.38</v>
      </c>
      <c r="BG748">
        <v>24.512</v>
      </c>
      <c r="BH748">
        <v>1179.896</v>
      </c>
      <c r="BI748">
        <v>554.63199999999995</v>
      </c>
      <c r="BJ748">
        <v>2592.9620000000004</v>
      </c>
      <c r="BK748">
        <v>363.59099999999995</v>
      </c>
      <c r="BL748">
        <v>222.86199999999999</v>
      </c>
      <c r="BM748">
        <v>143.86199999999999</v>
      </c>
      <c r="BN748">
        <v>11</v>
      </c>
      <c r="BO748">
        <v>6972.1710000000003</v>
      </c>
      <c r="BP748">
        <v>3</v>
      </c>
      <c r="BQ748">
        <v>1196278.8169999993</v>
      </c>
      <c r="BR748">
        <v>3951.3789999999999</v>
      </c>
      <c r="BS748">
        <v>1407.1870000000001</v>
      </c>
      <c r="BT748">
        <v>81.941000000000003</v>
      </c>
      <c r="BU748">
        <v>73.948999999999984</v>
      </c>
      <c r="BV748">
        <v>12</v>
      </c>
      <c r="BW748">
        <v>723.93399999999997</v>
      </c>
      <c r="BX748">
        <v>6875.2939999999999</v>
      </c>
      <c r="BY748">
        <v>2</v>
      </c>
      <c r="BZ748">
        <v>1856</v>
      </c>
      <c r="CA748">
        <v>37</v>
      </c>
      <c r="CB748">
        <v>2832.4259999999999</v>
      </c>
      <c r="CC748">
        <v>160.84100000000001</v>
      </c>
      <c r="CD748">
        <v>3841.3999999999996</v>
      </c>
      <c r="CF748" t="e">
        <v>#VALUE!</v>
      </c>
    </row>
    <row r="752" spans="1:84" x14ac:dyDescent="0.25">
      <c r="AR752" t="s">
        <v>1130</v>
      </c>
      <c r="AS752">
        <f>SUM(AO5:AO746)</f>
        <v>1261486.9880000004</v>
      </c>
    </row>
    <row r="754" spans="44:49" x14ac:dyDescent="0.25">
      <c r="AR754" t="s">
        <v>14</v>
      </c>
      <c r="AS754">
        <f>(AO5/AS$752)*100</f>
        <v>4.0582899773834204E-2</v>
      </c>
      <c r="AT754" s="7">
        <f>MAX(AS5:CD5)</f>
        <v>0.48843632556431515</v>
      </c>
      <c r="AU754">
        <f t="shared" ref="AU754:AU817" si="704">AS754*AT754</f>
        <v>1.9822162446276454E-2</v>
      </c>
      <c r="AV754" s="5">
        <f>COUNTIF(AS5:CD5, "&lt;.05") - COUNTIF(AS5:CD5, "=0")</f>
        <v>1</v>
      </c>
      <c r="AW754">
        <f t="shared" ref="AW754:AW817" si="705">COUNTIF(AS5:CD5, "&gt;.05")</f>
        <v>4</v>
      </c>
    </row>
    <row r="755" spans="44:49" x14ac:dyDescent="0.25">
      <c r="AR755" t="s">
        <v>214</v>
      </c>
      <c r="AS755">
        <f t="shared" ref="AS755:AS818" si="706">(AO6/AS$752)*100</f>
        <v>2.3500836934514614E-3</v>
      </c>
      <c r="AT755" s="7">
        <f t="shared" ref="AT755:AT818" si="707">MAX(AS6:CD6)</f>
        <v>1</v>
      </c>
      <c r="AU755">
        <f t="shared" si="704"/>
        <v>2.3500836934514614E-3</v>
      </c>
      <c r="AV755" s="5">
        <f t="shared" ref="AV755:AV818" si="708">COUNTIF(AS6:CD6, "&lt;.05") - COUNTIF(AS6:CD6, "=0")</f>
        <v>0</v>
      </c>
      <c r="AW755">
        <f t="shared" si="705"/>
        <v>1</v>
      </c>
    </row>
    <row r="756" spans="44:49" x14ac:dyDescent="0.25">
      <c r="AR756" t="s">
        <v>44</v>
      </c>
      <c r="AS756">
        <f t="shared" si="706"/>
        <v>1.6061996828143261E-3</v>
      </c>
      <c r="AT756" s="7">
        <f t="shared" si="707"/>
        <v>1</v>
      </c>
      <c r="AU756">
        <f t="shared" si="704"/>
        <v>1.6061996828143261E-3</v>
      </c>
      <c r="AV756" s="5">
        <f t="shared" si="708"/>
        <v>0</v>
      </c>
      <c r="AW756">
        <f t="shared" si="705"/>
        <v>1</v>
      </c>
    </row>
    <row r="757" spans="44:49" x14ac:dyDescent="0.25">
      <c r="AR757" t="s">
        <v>105</v>
      </c>
      <c r="AS757">
        <f t="shared" si="706"/>
        <v>5.7804559772438951E-2</v>
      </c>
      <c r="AT757" s="7">
        <f t="shared" si="707"/>
        <v>0.54419313299423888</v>
      </c>
      <c r="AU757">
        <f t="shared" si="704"/>
        <v>3.1456844483916301E-2</v>
      </c>
      <c r="AV757" s="5">
        <f t="shared" si="708"/>
        <v>3</v>
      </c>
      <c r="AW757">
        <f t="shared" si="705"/>
        <v>4</v>
      </c>
    </row>
    <row r="758" spans="44:49" x14ac:dyDescent="0.25">
      <c r="AR758" t="s">
        <v>965</v>
      </c>
      <c r="AS758">
        <f t="shared" si="706"/>
        <v>5.0971591947962273E-3</v>
      </c>
      <c r="AT758" s="7">
        <f t="shared" si="707"/>
        <v>1</v>
      </c>
      <c r="AU758">
        <f t="shared" si="704"/>
        <v>5.0971591947962273E-3</v>
      </c>
      <c r="AV758" s="5">
        <f t="shared" si="708"/>
        <v>0</v>
      </c>
      <c r="AW758">
        <f t="shared" si="705"/>
        <v>1</v>
      </c>
    </row>
    <row r="759" spans="44:49" x14ac:dyDescent="0.25">
      <c r="AR759" t="s">
        <v>46</v>
      </c>
      <c r="AS759">
        <f t="shared" si="706"/>
        <v>1.6012848481319408E-2</v>
      </c>
      <c r="AT759" s="7">
        <f t="shared" si="707"/>
        <v>0.49504950495049505</v>
      </c>
      <c r="AU759">
        <f t="shared" si="704"/>
        <v>7.9271527135244598E-3</v>
      </c>
      <c r="AV759" s="5">
        <f t="shared" si="708"/>
        <v>1</v>
      </c>
      <c r="AW759">
        <f t="shared" si="705"/>
        <v>2</v>
      </c>
    </row>
    <row r="760" spans="44:49" x14ac:dyDescent="0.25">
      <c r="AR760" t="s">
        <v>161</v>
      </c>
      <c r="AS760">
        <f t="shared" si="706"/>
        <v>2.1565977500197564E-2</v>
      </c>
      <c r="AT760" s="7">
        <f t="shared" si="707"/>
        <v>1</v>
      </c>
      <c r="AU760">
        <f t="shared" si="704"/>
        <v>2.1565977500197564E-2</v>
      </c>
      <c r="AV760" s="5">
        <f t="shared" si="708"/>
        <v>0</v>
      </c>
      <c r="AW760">
        <f t="shared" si="705"/>
        <v>1</v>
      </c>
    </row>
    <row r="761" spans="44:49" x14ac:dyDescent="0.25">
      <c r="AR761" t="s">
        <v>1007</v>
      </c>
      <c r="AS761">
        <f t="shared" si="706"/>
        <v>0.23536318870060347</v>
      </c>
      <c r="AT761" s="7">
        <f t="shared" si="707"/>
        <v>1</v>
      </c>
      <c r="AU761">
        <f t="shared" si="704"/>
        <v>0.23536318870060347</v>
      </c>
      <c r="AV761" s="5">
        <f t="shared" si="708"/>
        <v>0</v>
      </c>
      <c r="AW761">
        <f t="shared" si="705"/>
        <v>1</v>
      </c>
    </row>
    <row r="762" spans="44:49" x14ac:dyDescent="0.25">
      <c r="AR762" t="s">
        <v>1047</v>
      </c>
      <c r="AS762">
        <f t="shared" si="706"/>
        <v>7.5418930916471699E-4</v>
      </c>
      <c r="AT762" s="7">
        <f t="shared" si="707"/>
        <v>1</v>
      </c>
      <c r="AU762">
        <f t="shared" si="704"/>
        <v>7.5418930916471699E-4</v>
      </c>
      <c r="AV762" s="5">
        <f t="shared" si="708"/>
        <v>0</v>
      </c>
      <c r="AW762">
        <f t="shared" si="705"/>
        <v>1</v>
      </c>
    </row>
    <row r="763" spans="44:49" x14ac:dyDescent="0.25">
      <c r="AR763" t="s">
        <v>143</v>
      </c>
      <c r="AS763">
        <f t="shared" si="706"/>
        <v>9.7797283026751242E-4</v>
      </c>
      <c r="AT763" s="7">
        <f t="shared" si="707"/>
        <v>0.67577206776363785</v>
      </c>
      <c r="AU763">
        <f t="shared" si="704"/>
        <v>6.6088672172653407E-4</v>
      </c>
      <c r="AV763" s="5">
        <f t="shared" si="708"/>
        <v>0</v>
      </c>
      <c r="AW763">
        <f t="shared" si="705"/>
        <v>2</v>
      </c>
    </row>
    <row r="764" spans="44:49" x14ac:dyDescent="0.25">
      <c r="AR764" t="s">
        <v>966</v>
      </c>
      <c r="AS764">
        <f t="shared" si="706"/>
        <v>3.2621818846695857E-3</v>
      </c>
      <c r="AT764" s="7">
        <f t="shared" si="707"/>
        <v>1</v>
      </c>
      <c r="AU764">
        <f t="shared" si="704"/>
        <v>3.2621818846695857E-3</v>
      </c>
      <c r="AV764" s="5">
        <f t="shared" si="708"/>
        <v>0</v>
      </c>
      <c r="AW764">
        <f t="shared" si="705"/>
        <v>1</v>
      </c>
    </row>
    <row r="765" spans="44:49" x14ac:dyDescent="0.25">
      <c r="AR765" t="s">
        <v>960</v>
      </c>
      <c r="AS765">
        <f t="shared" si="706"/>
        <v>2.2188100445154962E-3</v>
      </c>
      <c r="AT765" s="7">
        <f t="shared" si="707"/>
        <v>0.96463022508038587</v>
      </c>
      <c r="AU765">
        <f t="shared" si="704"/>
        <v>2.1403312326516042E-3</v>
      </c>
      <c r="AV765" s="5">
        <f t="shared" si="708"/>
        <v>1</v>
      </c>
      <c r="AW765">
        <f t="shared" si="705"/>
        <v>1</v>
      </c>
    </row>
    <row r="766" spans="44:49" x14ac:dyDescent="0.25">
      <c r="AR766" t="s">
        <v>195</v>
      </c>
      <c r="AS766">
        <f t="shared" si="706"/>
        <v>4.0419600427935597E-2</v>
      </c>
      <c r="AT766" s="7">
        <f t="shared" si="707"/>
        <v>0.45235032007028991</v>
      </c>
      <c r="AU766">
        <f t="shared" si="704"/>
        <v>1.8283819190689894E-2</v>
      </c>
      <c r="AV766" s="5">
        <f t="shared" si="708"/>
        <v>0</v>
      </c>
      <c r="AW766">
        <f t="shared" si="705"/>
        <v>3</v>
      </c>
    </row>
    <row r="767" spans="44:49" x14ac:dyDescent="0.25">
      <c r="AR767" t="s">
        <v>975</v>
      </c>
      <c r="AS767">
        <f t="shared" si="706"/>
        <v>3.1708610854097835E-4</v>
      </c>
      <c r="AT767" s="7">
        <f t="shared" si="707"/>
        <v>1</v>
      </c>
      <c r="AU767">
        <f t="shared" si="704"/>
        <v>3.1708610854097835E-4</v>
      </c>
      <c r="AV767" s="5">
        <f t="shared" si="708"/>
        <v>0</v>
      </c>
      <c r="AW767">
        <f t="shared" si="705"/>
        <v>1</v>
      </c>
    </row>
    <row r="768" spans="44:49" x14ac:dyDescent="0.25">
      <c r="AR768" t="s">
        <v>990</v>
      </c>
      <c r="AS768">
        <f t="shared" si="706"/>
        <v>1.8232451241106257E-3</v>
      </c>
      <c r="AT768" s="7">
        <f t="shared" si="707"/>
        <v>1</v>
      </c>
      <c r="AU768">
        <f t="shared" si="704"/>
        <v>1.8232451241106257E-3</v>
      </c>
      <c r="AV768" s="5">
        <f t="shared" si="708"/>
        <v>0</v>
      </c>
      <c r="AW768">
        <f t="shared" si="705"/>
        <v>1</v>
      </c>
    </row>
    <row r="769" spans="44:49" x14ac:dyDescent="0.25">
      <c r="AR769" t="s">
        <v>227</v>
      </c>
      <c r="AS769">
        <f t="shared" si="706"/>
        <v>6.341722170819567E-4</v>
      </c>
      <c r="AT769" s="7">
        <f t="shared" si="707"/>
        <v>0.5</v>
      </c>
      <c r="AU769">
        <f t="shared" si="704"/>
        <v>3.1708610854097835E-4</v>
      </c>
      <c r="AV769" s="5">
        <f t="shared" si="708"/>
        <v>0</v>
      </c>
      <c r="AW769">
        <f t="shared" si="705"/>
        <v>2</v>
      </c>
    </row>
    <row r="770" spans="44:49" x14ac:dyDescent="0.25">
      <c r="AR770" t="s">
        <v>38</v>
      </c>
      <c r="AS770">
        <f t="shared" si="706"/>
        <v>5.4947851749066138E-3</v>
      </c>
      <c r="AT770" s="7">
        <f t="shared" si="707"/>
        <v>0.47608055860118875</v>
      </c>
      <c r="AU770">
        <f t="shared" si="704"/>
        <v>2.6159603954630712E-3</v>
      </c>
      <c r="AV770" s="5">
        <f t="shared" si="708"/>
        <v>0</v>
      </c>
      <c r="AW770">
        <f t="shared" si="705"/>
        <v>4</v>
      </c>
    </row>
    <row r="771" spans="44:49" x14ac:dyDescent="0.25">
      <c r="AR771" t="s">
        <v>15</v>
      </c>
      <c r="AS771">
        <f t="shared" si="706"/>
        <v>1.1142802211765659E-2</v>
      </c>
      <c r="AT771" s="7">
        <f t="shared" si="707"/>
        <v>0.47008145697719905</v>
      </c>
      <c r="AU771">
        <f t="shared" si="704"/>
        <v>5.238024698515557E-3</v>
      </c>
      <c r="AV771" s="5">
        <f t="shared" si="708"/>
        <v>5</v>
      </c>
      <c r="AW771">
        <f t="shared" si="705"/>
        <v>6</v>
      </c>
    </row>
    <row r="772" spans="44:49" x14ac:dyDescent="0.25">
      <c r="AR772" t="s">
        <v>196</v>
      </c>
      <c r="AS772">
        <f t="shared" si="706"/>
        <v>5.7419855051251606E-2</v>
      </c>
      <c r="AT772" s="7">
        <f t="shared" si="707"/>
        <v>0.996156522315364</v>
      </c>
      <c r="AU772">
        <f t="shared" si="704"/>
        <v>5.7199163119707089E-2</v>
      </c>
      <c r="AV772" s="5">
        <f t="shared" si="708"/>
        <v>2</v>
      </c>
      <c r="AW772">
        <f t="shared" si="705"/>
        <v>1</v>
      </c>
    </row>
    <row r="773" spans="44:49" x14ac:dyDescent="0.25">
      <c r="AR773" t="s">
        <v>56</v>
      </c>
      <c r="AS773">
        <f t="shared" si="706"/>
        <v>3.260120824964069E-2</v>
      </c>
      <c r="AT773" s="7">
        <f t="shared" si="707"/>
        <v>0.81447259641102965</v>
      </c>
      <c r="AU773">
        <f t="shared" si="704"/>
        <v>2.655279072922153E-2</v>
      </c>
      <c r="AV773" s="5">
        <f t="shared" si="708"/>
        <v>2</v>
      </c>
      <c r="AW773">
        <f t="shared" si="705"/>
        <v>2</v>
      </c>
    </row>
    <row r="774" spans="44:49" x14ac:dyDescent="0.25">
      <c r="AR774" t="s">
        <v>64</v>
      </c>
      <c r="AS774">
        <f t="shared" si="706"/>
        <v>2.5995511893460759E-2</v>
      </c>
      <c r="AT774" s="7">
        <f t="shared" si="707"/>
        <v>0.41472265422498705</v>
      </c>
      <c r="AU774">
        <f t="shared" si="704"/>
        <v>1.0780927690393264E-2</v>
      </c>
      <c r="AV774" s="5">
        <f t="shared" si="708"/>
        <v>1</v>
      </c>
      <c r="AW774">
        <f t="shared" si="705"/>
        <v>3</v>
      </c>
    </row>
    <row r="775" spans="44:49" x14ac:dyDescent="0.25">
      <c r="AR775" t="s">
        <v>12</v>
      </c>
      <c r="AS775">
        <f t="shared" si="706"/>
        <v>2.4632279441315959E-2</v>
      </c>
      <c r="AT775" s="7">
        <f t="shared" si="707"/>
        <v>0.56614521148381403</v>
      </c>
      <c r="AU775">
        <f t="shared" si="704"/>
        <v>1.3945447053632229E-2</v>
      </c>
      <c r="AV775" s="5">
        <f t="shared" si="708"/>
        <v>5</v>
      </c>
      <c r="AW775">
        <f t="shared" si="705"/>
        <v>3</v>
      </c>
    </row>
    <row r="776" spans="44:49" x14ac:dyDescent="0.25">
      <c r="AR776" t="s">
        <v>65</v>
      </c>
      <c r="AS776">
        <f t="shared" si="706"/>
        <v>1.2487643669615081E-3</v>
      </c>
      <c r="AT776" s="7">
        <f t="shared" si="707"/>
        <v>0.78842125309464861</v>
      </c>
      <c r="AU776">
        <f t="shared" si="704"/>
        <v>9.8455236701973782E-4</v>
      </c>
      <c r="AV776" s="5">
        <f t="shared" si="708"/>
        <v>0</v>
      </c>
      <c r="AW776">
        <f t="shared" si="705"/>
        <v>2</v>
      </c>
    </row>
    <row r="777" spans="44:49" x14ac:dyDescent="0.25">
      <c r="AR777" t="s">
        <v>18</v>
      </c>
      <c r="AS777">
        <f t="shared" si="706"/>
        <v>0.34194391547699404</v>
      </c>
      <c r="AT777" s="7">
        <f t="shared" si="707"/>
        <v>0.46095631051530772</v>
      </c>
      <c r="AU777">
        <f t="shared" si="704"/>
        <v>0.1576212056814334</v>
      </c>
      <c r="AV777" s="5">
        <f t="shared" si="708"/>
        <v>17</v>
      </c>
      <c r="AW777">
        <f t="shared" si="705"/>
        <v>4</v>
      </c>
    </row>
    <row r="778" spans="44:49" x14ac:dyDescent="0.25">
      <c r="AR778" t="s">
        <v>41</v>
      </c>
      <c r="AS778">
        <f t="shared" si="706"/>
        <v>0.14671899255452325</v>
      </c>
      <c r="AT778" s="7">
        <f t="shared" si="707"/>
        <v>0.98598204816080892</v>
      </c>
      <c r="AU778">
        <f t="shared" si="704"/>
        <v>0.1446622927829993</v>
      </c>
      <c r="AV778" s="5">
        <f t="shared" si="708"/>
        <v>4</v>
      </c>
      <c r="AW778">
        <f t="shared" si="705"/>
        <v>1</v>
      </c>
    </row>
    <row r="779" spans="44:49" x14ac:dyDescent="0.25">
      <c r="AR779" t="s">
        <v>32</v>
      </c>
      <c r="AS779">
        <f t="shared" si="706"/>
        <v>0.11894232871786066</v>
      </c>
      <c r="AT779" s="7">
        <f t="shared" si="707"/>
        <v>0.64396757755381406</v>
      </c>
      <c r="AU779">
        <f t="shared" si="704"/>
        <v>7.6595003293050176E-2</v>
      </c>
      <c r="AV779" s="5">
        <f t="shared" si="708"/>
        <v>5</v>
      </c>
      <c r="AW779">
        <f t="shared" si="705"/>
        <v>2</v>
      </c>
    </row>
    <row r="780" spans="44:49" x14ac:dyDescent="0.25">
      <c r="AR780" t="s">
        <v>23</v>
      </c>
      <c r="AS780">
        <f t="shared" si="706"/>
        <v>8.0934168145379209E-2</v>
      </c>
      <c r="AT780" s="7">
        <f t="shared" si="707"/>
        <v>0.57288334472768154</v>
      </c>
      <c r="AU780">
        <f t="shared" si="704"/>
        <v>4.636583694987742E-2</v>
      </c>
      <c r="AV780" s="5">
        <f t="shared" si="708"/>
        <v>6</v>
      </c>
      <c r="AW780">
        <f t="shared" si="705"/>
        <v>4</v>
      </c>
    </row>
    <row r="781" spans="44:49" x14ac:dyDescent="0.25">
      <c r="AR781" t="s">
        <v>119</v>
      </c>
      <c r="AS781">
        <f t="shared" si="706"/>
        <v>3.4415733505766444E-3</v>
      </c>
      <c r="AT781" s="7">
        <f t="shared" si="707"/>
        <v>0.81073361741333638</v>
      </c>
      <c r="AU781">
        <f t="shared" si="704"/>
        <v>2.7901992121063396E-3</v>
      </c>
      <c r="AV781" s="5">
        <f t="shared" si="708"/>
        <v>1</v>
      </c>
      <c r="AW781">
        <f t="shared" si="705"/>
        <v>3</v>
      </c>
    </row>
    <row r="782" spans="44:49" x14ac:dyDescent="0.25">
      <c r="AR782" t="s">
        <v>66</v>
      </c>
      <c r="AS782">
        <f t="shared" si="706"/>
        <v>0.36620242966786742</v>
      </c>
      <c r="AT782" s="7">
        <f t="shared" si="707"/>
        <v>0.99507099755043504</v>
      </c>
      <c r="AU782">
        <f t="shared" si="704"/>
        <v>0.36439741699499789</v>
      </c>
      <c r="AV782" s="5">
        <f t="shared" si="708"/>
        <v>1</v>
      </c>
      <c r="AW782">
        <f t="shared" si="705"/>
        <v>1</v>
      </c>
    </row>
    <row r="783" spans="44:49" x14ac:dyDescent="0.25">
      <c r="AR783" t="s">
        <v>120</v>
      </c>
      <c r="AS783">
        <f t="shared" si="706"/>
        <v>0.10928562982529945</v>
      </c>
      <c r="AT783" s="7">
        <f t="shared" si="707"/>
        <v>0.73048924144654381</v>
      </c>
      <c r="AU783">
        <f t="shared" si="704"/>
        <v>7.9831976832090784E-2</v>
      </c>
      <c r="AV783" s="5">
        <f t="shared" si="708"/>
        <v>4</v>
      </c>
      <c r="AW783">
        <f t="shared" si="705"/>
        <v>3</v>
      </c>
    </row>
    <row r="784" spans="44:49" x14ac:dyDescent="0.25">
      <c r="AR784" t="s">
        <v>121</v>
      </c>
      <c r="AS784">
        <f t="shared" si="706"/>
        <v>8.4068247242198232E-3</v>
      </c>
      <c r="AT784" s="7">
        <f t="shared" si="707"/>
        <v>0.95582314169597649</v>
      </c>
      <c r="AU784">
        <f t="shared" si="704"/>
        <v>8.0354376195912024E-3</v>
      </c>
      <c r="AV784" s="5">
        <f t="shared" si="708"/>
        <v>1</v>
      </c>
      <c r="AW784">
        <f t="shared" si="705"/>
        <v>1</v>
      </c>
    </row>
    <row r="785" spans="44:49" x14ac:dyDescent="0.25">
      <c r="AR785" t="s">
        <v>122</v>
      </c>
      <c r="AS785">
        <f t="shared" si="706"/>
        <v>0.15354633210057334</v>
      </c>
      <c r="AT785" s="7">
        <f t="shared" si="707"/>
        <v>0.99642017649242343</v>
      </c>
      <c r="AU785">
        <f t="shared" si="704"/>
        <v>0.15299666333141754</v>
      </c>
      <c r="AV785" s="5">
        <f t="shared" si="708"/>
        <v>2</v>
      </c>
      <c r="AW785">
        <f t="shared" si="705"/>
        <v>1</v>
      </c>
    </row>
    <row r="786" spans="44:49" x14ac:dyDescent="0.25">
      <c r="AR786" t="s">
        <v>123</v>
      </c>
      <c r="AS786">
        <f t="shared" si="706"/>
        <v>1.8172521966592015E-2</v>
      </c>
      <c r="AT786" s="7">
        <f t="shared" si="707"/>
        <v>0.45206417616164435</v>
      </c>
      <c r="AU786">
        <f t="shared" si="704"/>
        <v>8.2151461716068047E-3</v>
      </c>
      <c r="AV786" s="5">
        <f t="shared" si="708"/>
        <v>0</v>
      </c>
      <c r="AW786">
        <f t="shared" si="705"/>
        <v>4</v>
      </c>
    </row>
    <row r="787" spans="44:49" x14ac:dyDescent="0.25">
      <c r="AR787" t="s">
        <v>129</v>
      </c>
      <c r="AS787">
        <f t="shared" si="706"/>
        <v>3.1120812480389996E-2</v>
      </c>
      <c r="AT787" s="7">
        <f t="shared" si="707"/>
        <v>0.96749748462116492</v>
      </c>
      <c r="AU787">
        <f t="shared" si="704"/>
        <v>3.0109307794144276E-2</v>
      </c>
      <c r="AV787" s="5">
        <f t="shared" si="708"/>
        <v>2</v>
      </c>
      <c r="AW787">
        <f t="shared" si="705"/>
        <v>1</v>
      </c>
    </row>
    <row r="788" spans="44:49" x14ac:dyDescent="0.25">
      <c r="AR788" t="s">
        <v>124</v>
      </c>
      <c r="AS788">
        <f t="shared" si="706"/>
        <v>7.3724422752428714E-2</v>
      </c>
      <c r="AT788" s="7">
        <f t="shared" si="707"/>
        <v>0.86126809630719203</v>
      </c>
      <c r="AU788">
        <f t="shared" si="704"/>
        <v>6.3496493235330909E-2</v>
      </c>
      <c r="AV788" s="5">
        <f t="shared" si="708"/>
        <v>2</v>
      </c>
      <c r="AW788">
        <f t="shared" si="705"/>
        <v>2</v>
      </c>
    </row>
    <row r="789" spans="44:49" x14ac:dyDescent="0.25">
      <c r="AR789" t="s">
        <v>145</v>
      </c>
      <c r="AS789">
        <f t="shared" si="706"/>
        <v>5.3960128520960989E-3</v>
      </c>
      <c r="AT789" s="7">
        <f t="shared" si="707"/>
        <v>0.92551784927280745</v>
      </c>
      <c r="AU789">
        <f t="shared" si="704"/>
        <v>4.9941062095204087E-3</v>
      </c>
      <c r="AV789" s="5">
        <f t="shared" si="708"/>
        <v>2</v>
      </c>
      <c r="AW789">
        <f t="shared" si="705"/>
        <v>1</v>
      </c>
    </row>
    <row r="790" spans="44:49" x14ac:dyDescent="0.25">
      <c r="AR790" t="s">
        <v>53</v>
      </c>
      <c r="AS790">
        <f t="shared" si="706"/>
        <v>7.9116709842749461E-2</v>
      </c>
      <c r="AT790" s="7">
        <f t="shared" si="707"/>
        <v>0.49587344082994089</v>
      </c>
      <c r="AU790">
        <f t="shared" si="704"/>
        <v>3.9231875136868224E-2</v>
      </c>
      <c r="AV790" s="5">
        <f t="shared" si="708"/>
        <v>4</v>
      </c>
      <c r="AW790">
        <f t="shared" si="705"/>
        <v>5</v>
      </c>
    </row>
    <row r="791" spans="44:49" x14ac:dyDescent="0.25">
      <c r="AR791" t="s">
        <v>21</v>
      </c>
      <c r="AS791">
        <f t="shared" si="706"/>
        <v>1.4837325456423966</v>
      </c>
      <c r="AT791" s="7">
        <f t="shared" si="707"/>
        <v>0.33975965177925865</v>
      </c>
      <c r="AU791">
        <f t="shared" si="704"/>
        <v>0.50411245304101371</v>
      </c>
      <c r="AV791" s="5">
        <f t="shared" si="708"/>
        <v>10</v>
      </c>
      <c r="AW791">
        <f t="shared" si="705"/>
        <v>5</v>
      </c>
    </row>
    <row r="792" spans="44:49" x14ac:dyDescent="0.25">
      <c r="AR792" t="s">
        <v>67</v>
      </c>
      <c r="AS792">
        <f t="shared" si="706"/>
        <v>4.9227618350986891E-4</v>
      </c>
      <c r="AT792" s="7">
        <f t="shared" si="707"/>
        <v>1</v>
      </c>
      <c r="AU792">
        <f t="shared" si="704"/>
        <v>4.9227618350986891E-4</v>
      </c>
      <c r="AV792" s="5">
        <f t="shared" si="708"/>
        <v>0</v>
      </c>
      <c r="AW792">
        <f t="shared" si="705"/>
        <v>1</v>
      </c>
    </row>
    <row r="793" spans="44:49" x14ac:dyDescent="0.25">
      <c r="AR793" t="s">
        <v>68</v>
      </c>
      <c r="AS793">
        <f t="shared" si="706"/>
        <v>6.1564646119045005E-3</v>
      </c>
      <c r="AT793" s="7">
        <f t="shared" si="707"/>
        <v>0.98085317332577937</v>
      </c>
      <c r="AU793">
        <f t="shared" si="704"/>
        <v>6.0385878510543917E-3</v>
      </c>
      <c r="AV793" s="5">
        <f t="shared" si="708"/>
        <v>1</v>
      </c>
      <c r="AW793">
        <f t="shared" si="705"/>
        <v>1</v>
      </c>
    </row>
    <row r="794" spans="44:49" x14ac:dyDescent="0.25">
      <c r="AR794" t="s">
        <v>34</v>
      </c>
      <c r="AS794">
        <f t="shared" si="706"/>
        <v>7.1387181046373149E-2</v>
      </c>
      <c r="AT794" s="7">
        <f t="shared" si="707"/>
        <v>0.35522686388167102</v>
      </c>
      <c r="AU794">
        <f t="shared" si="704"/>
        <v>2.5358644444456201E-2</v>
      </c>
      <c r="AV794" s="5">
        <f t="shared" si="708"/>
        <v>2</v>
      </c>
      <c r="AW794">
        <f t="shared" si="705"/>
        <v>3</v>
      </c>
    </row>
    <row r="795" spans="44:49" x14ac:dyDescent="0.25">
      <c r="AR795" t="s">
        <v>33</v>
      </c>
      <c r="AS795">
        <f t="shared" si="706"/>
        <v>5.5141908447493219E-2</v>
      </c>
      <c r="AT795" s="7">
        <f t="shared" si="707"/>
        <v>0.60624805925176251</v>
      </c>
      <c r="AU795">
        <f t="shared" si="704"/>
        <v>3.3429674979731136E-2</v>
      </c>
      <c r="AV795" s="5">
        <f t="shared" si="708"/>
        <v>4</v>
      </c>
      <c r="AW795">
        <f t="shared" si="705"/>
        <v>3</v>
      </c>
    </row>
    <row r="796" spans="44:49" x14ac:dyDescent="0.25">
      <c r="AR796" t="s">
        <v>30</v>
      </c>
      <c r="AS796">
        <f t="shared" si="706"/>
        <v>9.2747766019763325E-2</v>
      </c>
      <c r="AT796" s="7">
        <f t="shared" si="707"/>
        <v>0.47706198541710643</v>
      </c>
      <c r="AU796">
        <f t="shared" si="704"/>
        <v>4.4246433400389529E-2</v>
      </c>
      <c r="AV796" s="5">
        <f t="shared" si="708"/>
        <v>3</v>
      </c>
      <c r="AW796">
        <f t="shared" si="705"/>
        <v>5</v>
      </c>
    </row>
    <row r="797" spans="44:49" x14ac:dyDescent="0.25">
      <c r="AR797" t="s">
        <v>29</v>
      </c>
      <c r="AS797">
        <f t="shared" si="706"/>
        <v>4.0118368624821668E-2</v>
      </c>
      <c r="AT797" s="7">
        <f t="shared" si="707"/>
        <v>0.75546150076666518</v>
      </c>
      <c r="AU797">
        <f t="shared" si="704"/>
        <v>3.0307882969618071E-2</v>
      </c>
      <c r="AV797" s="5">
        <f t="shared" si="708"/>
        <v>1</v>
      </c>
      <c r="AW797">
        <f t="shared" si="705"/>
        <v>3</v>
      </c>
    </row>
    <row r="798" spans="44:49" x14ac:dyDescent="0.25">
      <c r="AR798" t="s">
        <v>125</v>
      </c>
      <c r="AS798">
        <f t="shared" si="706"/>
        <v>2.4482852612666025E-2</v>
      </c>
      <c r="AT798" s="7">
        <f t="shared" si="707"/>
        <v>0.58093625343210908</v>
      </c>
      <c r="AU798">
        <f t="shared" si="704"/>
        <v>1.4222976670132724E-2</v>
      </c>
      <c r="AV798" s="5">
        <f t="shared" si="708"/>
        <v>2</v>
      </c>
      <c r="AW798">
        <f t="shared" si="705"/>
        <v>2</v>
      </c>
    </row>
    <row r="799" spans="44:49" x14ac:dyDescent="0.25">
      <c r="AR799" t="s">
        <v>27</v>
      </c>
      <c r="AS799">
        <f t="shared" si="706"/>
        <v>0.37954739490345019</v>
      </c>
      <c r="AT799" s="7">
        <f t="shared" si="707"/>
        <v>0.90664316874414264</v>
      </c>
      <c r="AU799">
        <f t="shared" si="704"/>
        <v>0.34411405280384855</v>
      </c>
      <c r="AV799" s="5">
        <f t="shared" si="708"/>
        <v>4</v>
      </c>
      <c r="AW799">
        <f t="shared" si="705"/>
        <v>2</v>
      </c>
    </row>
    <row r="800" spans="44:49" x14ac:dyDescent="0.25">
      <c r="AR800" t="s">
        <v>69</v>
      </c>
      <c r="AS800">
        <f t="shared" si="706"/>
        <v>0.10325718872971835</v>
      </c>
      <c r="AT800" s="7">
        <f t="shared" si="707"/>
        <v>0.32766610163245746</v>
      </c>
      <c r="AU800">
        <f t="shared" si="704"/>
        <v>3.3833880496593735E-2</v>
      </c>
      <c r="AV800" s="5">
        <f t="shared" si="708"/>
        <v>8</v>
      </c>
      <c r="AW800">
        <f t="shared" si="705"/>
        <v>4</v>
      </c>
    </row>
    <row r="801" spans="44:49" x14ac:dyDescent="0.25">
      <c r="AR801" t="s">
        <v>98</v>
      </c>
      <c r="AS801">
        <f t="shared" si="706"/>
        <v>1.7978782354273473E-4</v>
      </c>
      <c r="AT801" s="7">
        <f t="shared" si="707"/>
        <v>1</v>
      </c>
      <c r="AU801">
        <f t="shared" si="704"/>
        <v>1.7978782354273473E-4</v>
      </c>
      <c r="AV801" s="5">
        <f t="shared" si="708"/>
        <v>0</v>
      </c>
      <c r="AW801">
        <f t="shared" si="705"/>
        <v>1</v>
      </c>
    </row>
    <row r="802" spans="44:49" x14ac:dyDescent="0.25">
      <c r="AR802" t="s">
        <v>224</v>
      </c>
      <c r="AS802">
        <f t="shared" si="706"/>
        <v>6.5418035053089246E-3</v>
      </c>
      <c r="AT802" s="7">
        <f t="shared" si="707"/>
        <v>0.5</v>
      </c>
      <c r="AU802">
        <f t="shared" si="704"/>
        <v>3.2709017526544623E-3</v>
      </c>
      <c r="AV802" s="5">
        <f t="shared" si="708"/>
        <v>0</v>
      </c>
      <c r="AW802">
        <f t="shared" si="705"/>
        <v>2</v>
      </c>
    </row>
    <row r="803" spans="44:49" x14ac:dyDescent="0.25">
      <c r="AR803" t="s">
        <v>190</v>
      </c>
      <c r="AS803">
        <f t="shared" si="706"/>
        <v>1.5473802096799744E-2</v>
      </c>
      <c r="AT803" s="7">
        <f t="shared" si="707"/>
        <v>0.49487704918032788</v>
      </c>
      <c r="AU803">
        <f t="shared" si="704"/>
        <v>7.6576295212646269E-3</v>
      </c>
      <c r="AV803" s="5">
        <f t="shared" si="708"/>
        <v>1</v>
      </c>
      <c r="AW803">
        <f t="shared" si="705"/>
        <v>2</v>
      </c>
    </row>
    <row r="804" spans="44:49" x14ac:dyDescent="0.25">
      <c r="AR804" t="s">
        <v>107</v>
      </c>
      <c r="AS804">
        <f t="shared" si="706"/>
        <v>3.6795464750366484E-2</v>
      </c>
      <c r="AT804" s="7">
        <f t="shared" si="707"/>
        <v>1</v>
      </c>
      <c r="AU804">
        <f t="shared" si="704"/>
        <v>3.6795464750366484E-2</v>
      </c>
      <c r="AV804" s="5">
        <f t="shared" si="708"/>
        <v>0</v>
      </c>
      <c r="AW804">
        <f t="shared" si="705"/>
        <v>1</v>
      </c>
    </row>
    <row r="805" spans="44:49" x14ac:dyDescent="0.25">
      <c r="AR805" t="s">
        <v>211</v>
      </c>
      <c r="AS805">
        <f t="shared" si="706"/>
        <v>7.7763624146077973E-2</v>
      </c>
      <c r="AT805" s="7">
        <f t="shared" si="707"/>
        <v>1</v>
      </c>
      <c r="AU805">
        <f t="shared" si="704"/>
        <v>7.7763624146077973E-2</v>
      </c>
      <c r="AV805" s="5">
        <f t="shared" si="708"/>
        <v>0</v>
      </c>
      <c r="AW805">
        <f t="shared" si="705"/>
        <v>1</v>
      </c>
    </row>
    <row r="806" spans="44:49" x14ac:dyDescent="0.25">
      <c r="AR806" t="s">
        <v>54</v>
      </c>
      <c r="AS806">
        <f t="shared" si="706"/>
        <v>0.37681474682004396</v>
      </c>
      <c r="AT806" s="7">
        <f t="shared" si="707"/>
        <v>0.65047021448967057</v>
      </c>
      <c r="AU806">
        <f t="shared" si="704"/>
        <v>0.24510676918690491</v>
      </c>
      <c r="AV806" s="5">
        <f t="shared" si="708"/>
        <v>7</v>
      </c>
      <c r="AW806">
        <f t="shared" si="705"/>
        <v>3</v>
      </c>
    </row>
    <row r="807" spans="44:49" x14ac:dyDescent="0.25">
      <c r="AR807" t="s">
        <v>130</v>
      </c>
      <c r="AS807">
        <f t="shared" si="706"/>
        <v>0</v>
      </c>
      <c r="AT807" s="7">
        <f t="shared" si="707"/>
        <v>0</v>
      </c>
      <c r="AU807">
        <f t="shared" si="704"/>
        <v>0</v>
      </c>
      <c r="AV807" s="5">
        <f t="shared" si="708"/>
        <v>0</v>
      </c>
      <c r="AW807">
        <f t="shared" si="705"/>
        <v>0</v>
      </c>
    </row>
    <row r="808" spans="44:49" x14ac:dyDescent="0.25">
      <c r="AR808" t="s">
        <v>126</v>
      </c>
      <c r="AS808">
        <f t="shared" si="706"/>
        <v>1.0249015743315772E-3</v>
      </c>
      <c r="AT808" s="7">
        <f t="shared" si="707"/>
        <v>0.53592698584577303</v>
      </c>
      <c r="AU808">
        <f t="shared" si="704"/>
        <v>5.4927241152010972E-4</v>
      </c>
      <c r="AV808" s="5">
        <f t="shared" si="708"/>
        <v>0</v>
      </c>
      <c r="AW808">
        <f t="shared" si="705"/>
        <v>2</v>
      </c>
    </row>
    <row r="809" spans="44:49" x14ac:dyDescent="0.25">
      <c r="AR809" t="s">
        <v>102</v>
      </c>
      <c r="AS809">
        <f t="shared" si="706"/>
        <v>2.2903684520604817E-2</v>
      </c>
      <c r="AT809" s="7">
        <f t="shared" si="707"/>
        <v>0.93140827960003747</v>
      </c>
      <c r="AU809">
        <f t="shared" si="704"/>
        <v>2.1332681395838542E-2</v>
      </c>
      <c r="AV809" s="5">
        <f t="shared" si="708"/>
        <v>1</v>
      </c>
      <c r="AW809">
        <f t="shared" si="705"/>
        <v>2</v>
      </c>
    </row>
    <row r="810" spans="44:49" x14ac:dyDescent="0.25">
      <c r="AR810" t="s">
        <v>70</v>
      </c>
      <c r="AS810">
        <f t="shared" si="706"/>
        <v>8.6668353332234275E-3</v>
      </c>
      <c r="AT810" s="7">
        <f t="shared" si="707"/>
        <v>0.47663517209208728</v>
      </c>
      <c r="AU810">
        <f t="shared" si="704"/>
        <v>4.1309185505447312E-3</v>
      </c>
      <c r="AV810" s="5">
        <f t="shared" si="708"/>
        <v>4</v>
      </c>
      <c r="AW810">
        <f t="shared" si="705"/>
        <v>5</v>
      </c>
    </row>
    <row r="811" spans="44:49" x14ac:dyDescent="0.25">
      <c r="AR811" t="s">
        <v>552</v>
      </c>
      <c r="AS811">
        <f t="shared" si="706"/>
        <v>7.9525196022077374E-4</v>
      </c>
      <c r="AT811" s="7">
        <f t="shared" si="707"/>
        <v>1</v>
      </c>
      <c r="AU811">
        <f t="shared" si="704"/>
        <v>7.9525196022077374E-4</v>
      </c>
      <c r="AV811" s="5">
        <f t="shared" si="708"/>
        <v>0</v>
      </c>
      <c r="AW811">
        <f t="shared" si="705"/>
        <v>1</v>
      </c>
    </row>
    <row r="812" spans="44:49" x14ac:dyDescent="0.25">
      <c r="AR812" t="s">
        <v>131</v>
      </c>
      <c r="AS812">
        <f t="shared" si="706"/>
        <v>8.1876389516908725E-3</v>
      </c>
      <c r="AT812" s="7">
        <f t="shared" si="707"/>
        <v>0.77900199446197926</v>
      </c>
      <c r="AU812">
        <f t="shared" si="704"/>
        <v>6.3781870733017791E-3</v>
      </c>
      <c r="AV812" s="5">
        <f t="shared" si="708"/>
        <v>3</v>
      </c>
      <c r="AW812">
        <f t="shared" si="705"/>
        <v>3</v>
      </c>
    </row>
    <row r="813" spans="44:49" x14ac:dyDescent="0.25">
      <c r="AR813" t="s">
        <v>91</v>
      </c>
      <c r="AS813">
        <f t="shared" si="706"/>
        <v>7.1453769129166773E-3</v>
      </c>
      <c r="AT813" s="7">
        <f t="shared" si="707"/>
        <v>0.93549890168408434</v>
      </c>
      <c r="AU813">
        <f t="shared" si="704"/>
        <v>6.6844922541523652E-3</v>
      </c>
      <c r="AV813" s="5">
        <f t="shared" si="708"/>
        <v>0</v>
      </c>
      <c r="AW813">
        <f t="shared" si="705"/>
        <v>2</v>
      </c>
    </row>
    <row r="814" spans="44:49" x14ac:dyDescent="0.25">
      <c r="AR814" t="s">
        <v>10</v>
      </c>
      <c r="AS814">
        <f t="shared" si="706"/>
        <v>0.16921506288259858</v>
      </c>
      <c r="AT814" s="7">
        <f t="shared" si="707"/>
        <v>0.30154415808670942</v>
      </c>
      <c r="AU814">
        <f t="shared" si="704"/>
        <v>5.1025813672522784E-2</v>
      </c>
      <c r="AV814" s="5">
        <f t="shared" si="708"/>
        <v>7</v>
      </c>
      <c r="AW814">
        <f t="shared" si="705"/>
        <v>5</v>
      </c>
    </row>
    <row r="815" spans="44:49" x14ac:dyDescent="0.25">
      <c r="AR815" t="s">
        <v>60</v>
      </c>
      <c r="AS815">
        <f t="shared" si="706"/>
        <v>3.7184370862491996E-2</v>
      </c>
      <c r="AT815" s="7">
        <f t="shared" si="707"/>
        <v>0.92500149229549156</v>
      </c>
      <c r="AU815">
        <f t="shared" si="704"/>
        <v>3.4395598537874092E-2</v>
      </c>
      <c r="AV815" s="5">
        <f t="shared" si="708"/>
        <v>1</v>
      </c>
      <c r="AW815">
        <f t="shared" si="705"/>
        <v>2</v>
      </c>
    </row>
    <row r="816" spans="44:49" x14ac:dyDescent="0.25">
      <c r="AR816" t="s">
        <v>110</v>
      </c>
      <c r="AS816">
        <f t="shared" si="706"/>
        <v>4.5729286586981416E-2</v>
      </c>
      <c r="AT816" s="7">
        <f t="shared" si="707"/>
        <v>0.5842539640715656</v>
      </c>
      <c r="AU816">
        <f t="shared" si="704"/>
        <v>2.6717516962608566E-2</v>
      </c>
      <c r="AV816" s="5">
        <f t="shared" si="708"/>
        <v>0</v>
      </c>
      <c r="AW816">
        <f t="shared" si="705"/>
        <v>4</v>
      </c>
    </row>
    <row r="817" spans="44:49" x14ac:dyDescent="0.25">
      <c r="AR817" t="s">
        <v>51</v>
      </c>
      <c r="AS817">
        <f t="shared" si="706"/>
        <v>3.8050333024917406E-3</v>
      </c>
      <c r="AT817" s="7">
        <f t="shared" si="707"/>
        <v>1</v>
      </c>
      <c r="AU817">
        <f t="shared" si="704"/>
        <v>3.8050333024917406E-3</v>
      </c>
      <c r="AV817" s="5">
        <f t="shared" si="708"/>
        <v>0</v>
      </c>
      <c r="AW817">
        <f t="shared" si="705"/>
        <v>1</v>
      </c>
    </row>
    <row r="818" spans="44:49" x14ac:dyDescent="0.25">
      <c r="AR818" t="s">
        <v>548</v>
      </c>
      <c r="AS818">
        <f t="shared" si="706"/>
        <v>0</v>
      </c>
      <c r="AT818" s="7">
        <f t="shared" si="707"/>
        <v>0</v>
      </c>
      <c r="AU818">
        <f t="shared" ref="AU818:AU881" si="709">AS818*AT818</f>
        <v>0</v>
      </c>
      <c r="AV818" s="5">
        <f t="shared" si="708"/>
        <v>0</v>
      </c>
      <c r="AW818">
        <f t="shared" ref="AW818:AW881" si="710">COUNTIF(AS69:CD69, "&gt;.05")</f>
        <v>0</v>
      </c>
    </row>
    <row r="819" spans="44:49" x14ac:dyDescent="0.25">
      <c r="AR819" t="s">
        <v>529</v>
      </c>
      <c r="AS819">
        <f t="shared" ref="AS819:AS882" si="711">(AO70/AS$752)*100</f>
        <v>1.0313861437942948</v>
      </c>
      <c r="AT819" s="7">
        <f t="shared" ref="AT819:AT882" si="712">MAX(AS70:CD70)</f>
        <v>1</v>
      </c>
      <c r="AU819">
        <f t="shared" si="709"/>
        <v>1.0313861437942948</v>
      </c>
      <c r="AV819" s="5">
        <f t="shared" ref="AV819:AV882" si="713">COUNTIF(AS70:CD70, "&lt;.05") - COUNTIF(AS70:CD70, "=0")</f>
        <v>0</v>
      </c>
      <c r="AW819">
        <f t="shared" si="710"/>
        <v>1</v>
      </c>
    </row>
    <row r="820" spans="44:49" x14ac:dyDescent="0.25">
      <c r="AR820" t="s">
        <v>267</v>
      </c>
      <c r="AS820">
        <f t="shared" si="711"/>
        <v>4.9113625894966408E-2</v>
      </c>
      <c r="AT820" s="7">
        <f t="shared" si="712"/>
        <v>1</v>
      </c>
      <c r="AU820">
        <f t="shared" si="709"/>
        <v>4.9113625894966408E-2</v>
      </c>
      <c r="AV820" s="5">
        <f t="shared" si="713"/>
        <v>0</v>
      </c>
      <c r="AW820">
        <f t="shared" si="710"/>
        <v>1</v>
      </c>
    </row>
    <row r="821" spans="44:49" x14ac:dyDescent="0.25">
      <c r="AR821" t="s">
        <v>260</v>
      </c>
      <c r="AS821">
        <f t="shared" si="711"/>
        <v>9.8227251789932815E-2</v>
      </c>
      <c r="AT821" s="7">
        <f t="shared" si="712"/>
        <v>1</v>
      </c>
      <c r="AU821">
        <f t="shared" si="709"/>
        <v>9.8227251789932815E-2</v>
      </c>
      <c r="AV821" s="5">
        <f t="shared" si="713"/>
        <v>0</v>
      </c>
      <c r="AW821">
        <f t="shared" si="710"/>
        <v>1</v>
      </c>
    </row>
    <row r="822" spans="44:49" x14ac:dyDescent="0.25">
      <c r="AR822" t="s">
        <v>261</v>
      </c>
      <c r="AS822">
        <f t="shared" si="711"/>
        <v>0</v>
      </c>
      <c r="AT822" s="7">
        <f t="shared" si="712"/>
        <v>0</v>
      </c>
      <c r="AU822">
        <f t="shared" si="709"/>
        <v>0</v>
      </c>
      <c r="AV822" s="5">
        <f t="shared" si="713"/>
        <v>0</v>
      </c>
      <c r="AW822">
        <f t="shared" si="710"/>
        <v>0</v>
      </c>
    </row>
    <row r="823" spans="44:49" x14ac:dyDescent="0.25">
      <c r="AR823" t="s">
        <v>263</v>
      </c>
      <c r="AS823">
        <f t="shared" si="711"/>
        <v>4.9113625894966408E-2</v>
      </c>
      <c r="AT823" s="7">
        <f t="shared" si="712"/>
        <v>1</v>
      </c>
      <c r="AU823">
        <f t="shared" si="709"/>
        <v>4.9113625894966408E-2</v>
      </c>
      <c r="AV823" s="5">
        <f t="shared" si="713"/>
        <v>0</v>
      </c>
      <c r="AW823">
        <f t="shared" si="710"/>
        <v>1</v>
      </c>
    </row>
    <row r="824" spans="44:49" x14ac:dyDescent="0.25">
      <c r="AR824" t="s">
        <v>262</v>
      </c>
      <c r="AS824">
        <f t="shared" si="711"/>
        <v>0</v>
      </c>
      <c r="AT824" s="7">
        <f t="shared" si="712"/>
        <v>0</v>
      </c>
      <c r="AU824">
        <f t="shared" si="709"/>
        <v>0</v>
      </c>
      <c r="AV824" s="5">
        <f t="shared" si="713"/>
        <v>0</v>
      </c>
      <c r="AW824">
        <f t="shared" si="710"/>
        <v>0</v>
      </c>
    </row>
    <row r="825" spans="44:49" x14ac:dyDescent="0.25">
      <c r="AR825" t="s">
        <v>266</v>
      </c>
      <c r="AS825">
        <f t="shared" si="711"/>
        <v>0.49113625894966417</v>
      </c>
      <c r="AT825" s="7">
        <f t="shared" si="712"/>
        <v>1</v>
      </c>
      <c r="AU825">
        <f t="shared" si="709"/>
        <v>0.49113625894966417</v>
      </c>
      <c r="AV825" s="5">
        <f t="shared" si="713"/>
        <v>0</v>
      </c>
      <c r="AW825">
        <f t="shared" si="710"/>
        <v>1</v>
      </c>
    </row>
    <row r="826" spans="44:49" x14ac:dyDescent="0.25">
      <c r="AR826" t="s">
        <v>264</v>
      </c>
      <c r="AS826">
        <f t="shared" si="711"/>
        <v>0.19645450357986563</v>
      </c>
      <c r="AT826" s="7">
        <f t="shared" si="712"/>
        <v>1</v>
      </c>
      <c r="AU826">
        <f t="shared" si="709"/>
        <v>0.19645450357986563</v>
      </c>
      <c r="AV826" s="5">
        <f t="shared" si="713"/>
        <v>0</v>
      </c>
      <c r="AW826">
        <f t="shared" si="710"/>
        <v>1</v>
      </c>
    </row>
    <row r="827" spans="44:49" x14ac:dyDescent="0.25">
      <c r="AR827" t="s">
        <v>265</v>
      </c>
      <c r="AS827">
        <f t="shared" si="711"/>
        <v>0</v>
      </c>
      <c r="AT827" s="7">
        <f t="shared" si="712"/>
        <v>0</v>
      </c>
      <c r="AU827">
        <f t="shared" si="709"/>
        <v>0</v>
      </c>
      <c r="AV827" s="5">
        <f t="shared" si="713"/>
        <v>0</v>
      </c>
      <c r="AW827">
        <f t="shared" si="710"/>
        <v>0</v>
      </c>
    </row>
    <row r="828" spans="44:49" x14ac:dyDescent="0.25">
      <c r="AR828" t="s">
        <v>271</v>
      </c>
      <c r="AS828">
        <f t="shared" si="711"/>
        <v>0.29468175536979851</v>
      </c>
      <c r="AT828" s="7">
        <f t="shared" si="712"/>
        <v>1</v>
      </c>
      <c r="AU828">
        <f t="shared" si="709"/>
        <v>0.29468175536979851</v>
      </c>
      <c r="AV828" s="5">
        <f t="shared" si="713"/>
        <v>0</v>
      </c>
      <c r="AW828">
        <f t="shared" si="710"/>
        <v>1</v>
      </c>
    </row>
    <row r="829" spans="44:49" x14ac:dyDescent="0.25">
      <c r="AR829" t="s">
        <v>268</v>
      </c>
      <c r="AS829">
        <f t="shared" si="711"/>
        <v>0.14734087768489926</v>
      </c>
      <c r="AT829" s="7">
        <f t="shared" si="712"/>
        <v>1</v>
      </c>
      <c r="AU829">
        <f t="shared" si="709"/>
        <v>0.14734087768489926</v>
      </c>
      <c r="AV829" s="5">
        <f t="shared" si="713"/>
        <v>0</v>
      </c>
      <c r="AW829">
        <f t="shared" si="710"/>
        <v>1</v>
      </c>
    </row>
    <row r="830" spans="44:49" x14ac:dyDescent="0.25">
      <c r="AR830" t="s">
        <v>269</v>
      </c>
      <c r="AS830">
        <f t="shared" si="711"/>
        <v>0.14734087768489926</v>
      </c>
      <c r="AT830" s="7">
        <f t="shared" si="712"/>
        <v>1</v>
      </c>
      <c r="AU830">
        <f t="shared" si="709"/>
        <v>0.14734087768489926</v>
      </c>
      <c r="AV830" s="5">
        <f t="shared" si="713"/>
        <v>0</v>
      </c>
      <c r="AW830">
        <f t="shared" si="710"/>
        <v>1</v>
      </c>
    </row>
    <row r="831" spans="44:49" x14ac:dyDescent="0.25">
      <c r="AR831" t="s">
        <v>270</v>
      </c>
      <c r="AS831">
        <f t="shared" si="711"/>
        <v>9.8227251789932815E-2</v>
      </c>
      <c r="AT831" s="7">
        <f t="shared" si="712"/>
        <v>1</v>
      </c>
      <c r="AU831">
        <f t="shared" si="709"/>
        <v>9.8227251789932815E-2</v>
      </c>
      <c r="AV831" s="5">
        <f t="shared" si="713"/>
        <v>0</v>
      </c>
      <c r="AW831">
        <f t="shared" si="710"/>
        <v>1</v>
      </c>
    </row>
    <row r="832" spans="44:49" x14ac:dyDescent="0.25">
      <c r="AR832" t="s">
        <v>272</v>
      </c>
      <c r="AS832">
        <f t="shared" si="711"/>
        <v>0</v>
      </c>
      <c r="AT832" s="7">
        <f t="shared" si="712"/>
        <v>0</v>
      </c>
      <c r="AU832">
        <f t="shared" si="709"/>
        <v>0</v>
      </c>
      <c r="AV832" s="5">
        <f t="shared" si="713"/>
        <v>0</v>
      </c>
      <c r="AW832">
        <f t="shared" si="710"/>
        <v>0</v>
      </c>
    </row>
    <row r="833" spans="44:49" x14ac:dyDescent="0.25">
      <c r="AR833" t="s">
        <v>274</v>
      </c>
      <c r="AS833">
        <f t="shared" si="711"/>
        <v>0</v>
      </c>
      <c r="AT833" s="7">
        <f t="shared" si="712"/>
        <v>0</v>
      </c>
      <c r="AU833">
        <f t="shared" si="709"/>
        <v>0</v>
      </c>
      <c r="AV833" s="5">
        <f t="shared" si="713"/>
        <v>0</v>
      </c>
      <c r="AW833">
        <f t="shared" si="710"/>
        <v>0</v>
      </c>
    </row>
    <row r="834" spans="44:49" x14ac:dyDescent="0.25">
      <c r="AR834" t="s">
        <v>273</v>
      </c>
      <c r="AS834">
        <f t="shared" si="711"/>
        <v>0.78581801431946252</v>
      </c>
      <c r="AT834" s="7">
        <f t="shared" si="712"/>
        <v>1</v>
      </c>
      <c r="AU834">
        <f t="shared" si="709"/>
        <v>0.78581801431946252</v>
      </c>
      <c r="AV834" s="5">
        <f t="shared" si="713"/>
        <v>0</v>
      </c>
      <c r="AW834">
        <f t="shared" si="710"/>
        <v>1</v>
      </c>
    </row>
    <row r="835" spans="44:49" x14ac:dyDescent="0.25">
      <c r="AR835" t="s">
        <v>275</v>
      </c>
      <c r="AS835">
        <f t="shared" si="711"/>
        <v>0.34379538126476489</v>
      </c>
      <c r="AT835" s="7">
        <f t="shared" si="712"/>
        <v>1</v>
      </c>
      <c r="AU835">
        <f t="shared" si="709"/>
        <v>0.34379538126476489</v>
      </c>
      <c r="AV835" s="5">
        <f t="shared" si="713"/>
        <v>0</v>
      </c>
      <c r="AW835">
        <f t="shared" si="710"/>
        <v>1</v>
      </c>
    </row>
    <row r="836" spans="44:49" x14ac:dyDescent="0.25">
      <c r="AR836" t="s">
        <v>287</v>
      </c>
      <c r="AS836">
        <f t="shared" si="711"/>
        <v>0.14734087768489926</v>
      </c>
      <c r="AT836" s="7">
        <f t="shared" si="712"/>
        <v>1</v>
      </c>
      <c r="AU836">
        <f t="shared" si="709"/>
        <v>0.14734087768489926</v>
      </c>
      <c r="AV836" s="5">
        <f t="shared" si="713"/>
        <v>0</v>
      </c>
      <c r="AW836">
        <f t="shared" si="710"/>
        <v>1</v>
      </c>
    </row>
    <row r="837" spans="44:49" x14ac:dyDescent="0.25">
      <c r="AR837" t="s">
        <v>281</v>
      </c>
      <c r="AS837">
        <f t="shared" si="711"/>
        <v>0</v>
      </c>
      <c r="AT837" s="7">
        <f t="shared" si="712"/>
        <v>0</v>
      </c>
      <c r="AU837">
        <f t="shared" si="709"/>
        <v>0</v>
      </c>
      <c r="AV837" s="5">
        <f t="shared" si="713"/>
        <v>0</v>
      </c>
      <c r="AW837">
        <f t="shared" si="710"/>
        <v>0</v>
      </c>
    </row>
    <row r="838" spans="44:49" x14ac:dyDescent="0.25">
      <c r="AR838" t="s">
        <v>279</v>
      </c>
      <c r="AS838">
        <f t="shared" si="711"/>
        <v>0</v>
      </c>
      <c r="AT838" s="7">
        <f t="shared" si="712"/>
        <v>0</v>
      </c>
      <c r="AU838">
        <f t="shared" si="709"/>
        <v>0</v>
      </c>
      <c r="AV838" s="5">
        <f t="shared" si="713"/>
        <v>0</v>
      </c>
      <c r="AW838">
        <f t="shared" si="710"/>
        <v>0</v>
      </c>
    </row>
    <row r="839" spans="44:49" x14ac:dyDescent="0.25">
      <c r="AR839" t="s">
        <v>276</v>
      </c>
      <c r="AS839">
        <f t="shared" si="711"/>
        <v>0</v>
      </c>
      <c r="AT839" s="7">
        <f t="shared" si="712"/>
        <v>0</v>
      </c>
      <c r="AU839">
        <f t="shared" si="709"/>
        <v>0</v>
      </c>
      <c r="AV839" s="5">
        <f t="shared" si="713"/>
        <v>0</v>
      </c>
      <c r="AW839">
        <f t="shared" si="710"/>
        <v>0</v>
      </c>
    </row>
    <row r="840" spans="44:49" x14ac:dyDescent="0.25">
      <c r="AR840" t="s">
        <v>277</v>
      </c>
      <c r="AS840">
        <f t="shared" si="711"/>
        <v>0</v>
      </c>
      <c r="AT840" s="7">
        <f t="shared" si="712"/>
        <v>0</v>
      </c>
      <c r="AU840">
        <f t="shared" si="709"/>
        <v>0</v>
      </c>
      <c r="AV840" s="5">
        <f t="shared" si="713"/>
        <v>0</v>
      </c>
      <c r="AW840">
        <f t="shared" si="710"/>
        <v>0</v>
      </c>
    </row>
    <row r="841" spans="44:49" x14ac:dyDescent="0.25">
      <c r="AR841" t="s">
        <v>278</v>
      </c>
      <c r="AS841">
        <f t="shared" si="711"/>
        <v>0</v>
      </c>
      <c r="AT841" s="7">
        <f t="shared" si="712"/>
        <v>0</v>
      </c>
      <c r="AU841">
        <f t="shared" si="709"/>
        <v>0</v>
      </c>
      <c r="AV841" s="5">
        <f t="shared" si="713"/>
        <v>0</v>
      </c>
      <c r="AW841">
        <f t="shared" si="710"/>
        <v>0</v>
      </c>
    </row>
    <row r="842" spans="44:49" x14ac:dyDescent="0.25">
      <c r="AR842" t="s">
        <v>280</v>
      </c>
      <c r="AS842">
        <f t="shared" si="711"/>
        <v>0</v>
      </c>
      <c r="AT842" s="7">
        <f t="shared" si="712"/>
        <v>0</v>
      </c>
      <c r="AU842">
        <f t="shared" si="709"/>
        <v>0</v>
      </c>
      <c r="AV842" s="5">
        <f t="shared" si="713"/>
        <v>0</v>
      </c>
      <c r="AW842">
        <f t="shared" si="710"/>
        <v>0</v>
      </c>
    </row>
    <row r="843" spans="44:49" x14ac:dyDescent="0.25">
      <c r="AR843" t="s">
        <v>283</v>
      </c>
      <c r="AS843">
        <f t="shared" si="711"/>
        <v>0.29468175536979851</v>
      </c>
      <c r="AT843" s="7">
        <f t="shared" si="712"/>
        <v>1</v>
      </c>
      <c r="AU843">
        <f t="shared" si="709"/>
        <v>0.29468175536979851</v>
      </c>
      <c r="AV843" s="5">
        <f t="shared" si="713"/>
        <v>0</v>
      </c>
      <c r="AW843">
        <f t="shared" si="710"/>
        <v>1</v>
      </c>
    </row>
    <row r="844" spans="44:49" x14ac:dyDescent="0.25">
      <c r="AR844" t="s">
        <v>282</v>
      </c>
      <c r="AS844">
        <f t="shared" si="711"/>
        <v>0</v>
      </c>
      <c r="AT844" s="7">
        <f t="shared" si="712"/>
        <v>0</v>
      </c>
      <c r="AU844">
        <f t="shared" si="709"/>
        <v>0</v>
      </c>
      <c r="AV844" s="5">
        <f t="shared" si="713"/>
        <v>0</v>
      </c>
      <c r="AW844">
        <f t="shared" si="710"/>
        <v>0</v>
      </c>
    </row>
    <row r="845" spans="44:49" x14ac:dyDescent="0.25">
      <c r="AR845" t="s">
        <v>284</v>
      </c>
      <c r="AS845">
        <f t="shared" si="711"/>
        <v>0</v>
      </c>
      <c r="AT845" s="7">
        <f t="shared" si="712"/>
        <v>0</v>
      </c>
      <c r="AU845">
        <f t="shared" si="709"/>
        <v>0</v>
      </c>
      <c r="AV845" s="5">
        <f t="shared" si="713"/>
        <v>0</v>
      </c>
      <c r="AW845">
        <f t="shared" si="710"/>
        <v>0</v>
      </c>
    </row>
    <row r="846" spans="44:49" x14ac:dyDescent="0.25">
      <c r="AR846" t="s">
        <v>286</v>
      </c>
      <c r="AS846">
        <f t="shared" si="711"/>
        <v>0</v>
      </c>
      <c r="AT846" s="7">
        <f t="shared" si="712"/>
        <v>0</v>
      </c>
      <c r="AU846">
        <f t="shared" si="709"/>
        <v>0</v>
      </c>
      <c r="AV846" s="5">
        <f t="shared" si="713"/>
        <v>0</v>
      </c>
      <c r="AW846">
        <f t="shared" si="710"/>
        <v>0</v>
      </c>
    </row>
    <row r="847" spans="44:49" x14ac:dyDescent="0.25">
      <c r="AR847" t="s">
        <v>285</v>
      </c>
      <c r="AS847">
        <f t="shared" si="711"/>
        <v>0</v>
      </c>
      <c r="AT847" s="7">
        <f t="shared" si="712"/>
        <v>0</v>
      </c>
      <c r="AU847">
        <f t="shared" si="709"/>
        <v>0</v>
      </c>
      <c r="AV847" s="5">
        <f t="shared" si="713"/>
        <v>0</v>
      </c>
      <c r="AW847">
        <f t="shared" si="710"/>
        <v>0</v>
      </c>
    </row>
    <row r="848" spans="44:49" x14ac:dyDescent="0.25">
      <c r="AR848" t="s">
        <v>289</v>
      </c>
      <c r="AS848">
        <f t="shared" si="711"/>
        <v>0</v>
      </c>
      <c r="AT848" s="7">
        <f t="shared" si="712"/>
        <v>0</v>
      </c>
      <c r="AU848">
        <f t="shared" si="709"/>
        <v>0</v>
      </c>
      <c r="AV848" s="5">
        <f t="shared" si="713"/>
        <v>0</v>
      </c>
      <c r="AW848">
        <f t="shared" si="710"/>
        <v>0</v>
      </c>
    </row>
    <row r="849" spans="44:49" x14ac:dyDescent="0.25">
      <c r="AR849" t="s">
        <v>288</v>
      </c>
      <c r="AS849">
        <f t="shared" si="711"/>
        <v>0</v>
      </c>
      <c r="AT849" s="7">
        <f t="shared" si="712"/>
        <v>0</v>
      </c>
      <c r="AU849">
        <f t="shared" si="709"/>
        <v>0</v>
      </c>
      <c r="AV849" s="5">
        <f t="shared" si="713"/>
        <v>0</v>
      </c>
      <c r="AW849">
        <f t="shared" si="710"/>
        <v>0</v>
      </c>
    </row>
    <row r="850" spans="44:49" x14ac:dyDescent="0.25">
      <c r="AR850" t="s">
        <v>295</v>
      </c>
      <c r="AS850">
        <f t="shared" si="711"/>
        <v>0.14734087768489926</v>
      </c>
      <c r="AT850" s="7">
        <f t="shared" si="712"/>
        <v>1</v>
      </c>
      <c r="AU850">
        <f t="shared" si="709"/>
        <v>0.14734087768489926</v>
      </c>
      <c r="AV850" s="5">
        <f t="shared" si="713"/>
        <v>0</v>
      </c>
      <c r="AW850">
        <f t="shared" si="710"/>
        <v>1</v>
      </c>
    </row>
    <row r="851" spans="44:49" x14ac:dyDescent="0.25">
      <c r="AR851" t="s">
        <v>290</v>
      </c>
      <c r="AS851">
        <f t="shared" si="711"/>
        <v>0</v>
      </c>
      <c r="AT851" s="7">
        <f t="shared" si="712"/>
        <v>0</v>
      </c>
      <c r="AU851">
        <f t="shared" si="709"/>
        <v>0</v>
      </c>
      <c r="AV851" s="5">
        <f t="shared" si="713"/>
        <v>0</v>
      </c>
      <c r="AW851">
        <f t="shared" si="710"/>
        <v>0</v>
      </c>
    </row>
    <row r="852" spans="44:49" x14ac:dyDescent="0.25">
      <c r="AR852" t="s">
        <v>291</v>
      </c>
      <c r="AS852">
        <f t="shared" si="711"/>
        <v>0.14734087768489926</v>
      </c>
      <c r="AT852" s="7">
        <f t="shared" si="712"/>
        <v>1</v>
      </c>
      <c r="AU852">
        <f t="shared" si="709"/>
        <v>0.14734087768489926</v>
      </c>
      <c r="AV852" s="5">
        <f t="shared" si="713"/>
        <v>0</v>
      </c>
      <c r="AW852">
        <f t="shared" si="710"/>
        <v>1</v>
      </c>
    </row>
    <row r="853" spans="44:49" x14ac:dyDescent="0.25">
      <c r="AR853" t="s">
        <v>292</v>
      </c>
      <c r="AS853">
        <f t="shared" si="711"/>
        <v>0</v>
      </c>
      <c r="AT853" s="7">
        <f t="shared" si="712"/>
        <v>0</v>
      </c>
      <c r="AU853">
        <f t="shared" si="709"/>
        <v>0</v>
      </c>
      <c r="AV853" s="5">
        <f t="shared" si="713"/>
        <v>0</v>
      </c>
      <c r="AW853">
        <f t="shared" si="710"/>
        <v>0</v>
      </c>
    </row>
    <row r="854" spans="44:49" x14ac:dyDescent="0.25">
      <c r="AR854" t="s">
        <v>293</v>
      </c>
      <c r="AS854">
        <f t="shared" si="711"/>
        <v>4.9113625894966408E-2</v>
      </c>
      <c r="AT854" s="7">
        <f t="shared" si="712"/>
        <v>1</v>
      </c>
      <c r="AU854">
        <f t="shared" si="709"/>
        <v>4.9113625894966408E-2</v>
      </c>
      <c r="AV854" s="5">
        <f t="shared" si="713"/>
        <v>0</v>
      </c>
      <c r="AW854">
        <f t="shared" si="710"/>
        <v>1</v>
      </c>
    </row>
    <row r="855" spans="44:49" x14ac:dyDescent="0.25">
      <c r="AR855" t="s">
        <v>294</v>
      </c>
      <c r="AS855">
        <f t="shared" si="711"/>
        <v>4.9113625894966408E-2</v>
      </c>
      <c r="AT855" s="7">
        <f t="shared" si="712"/>
        <v>1</v>
      </c>
      <c r="AU855">
        <f t="shared" si="709"/>
        <v>4.9113625894966408E-2</v>
      </c>
      <c r="AV855" s="5">
        <f t="shared" si="713"/>
        <v>0</v>
      </c>
      <c r="AW855">
        <f t="shared" si="710"/>
        <v>1</v>
      </c>
    </row>
    <row r="856" spans="44:49" x14ac:dyDescent="0.25">
      <c r="AR856" t="s">
        <v>297</v>
      </c>
      <c r="AS856">
        <f t="shared" si="711"/>
        <v>1.7189769063238245</v>
      </c>
      <c r="AT856" s="7">
        <f t="shared" si="712"/>
        <v>1</v>
      </c>
      <c r="AU856">
        <f t="shared" si="709"/>
        <v>1.7189769063238245</v>
      </c>
      <c r="AV856" s="5">
        <f t="shared" si="713"/>
        <v>0</v>
      </c>
      <c r="AW856">
        <f t="shared" si="710"/>
        <v>1</v>
      </c>
    </row>
    <row r="857" spans="44:49" x14ac:dyDescent="0.25">
      <c r="AR857" t="s">
        <v>296</v>
      </c>
      <c r="AS857">
        <f t="shared" si="711"/>
        <v>0.58936351073959703</v>
      </c>
      <c r="AT857" s="7">
        <f t="shared" si="712"/>
        <v>1</v>
      </c>
      <c r="AU857">
        <f t="shared" si="709"/>
        <v>0.58936351073959703</v>
      </c>
      <c r="AV857" s="5">
        <f t="shared" si="713"/>
        <v>0</v>
      </c>
      <c r="AW857">
        <f t="shared" si="710"/>
        <v>1</v>
      </c>
    </row>
    <row r="858" spans="44:49" x14ac:dyDescent="0.25">
      <c r="AR858" t="s">
        <v>301</v>
      </c>
      <c r="AS858">
        <f t="shared" si="711"/>
        <v>0.93315889200436175</v>
      </c>
      <c r="AT858" s="7">
        <f t="shared" si="712"/>
        <v>1</v>
      </c>
      <c r="AU858">
        <f t="shared" si="709"/>
        <v>0.93315889200436175</v>
      </c>
      <c r="AV858" s="5">
        <f t="shared" si="713"/>
        <v>0</v>
      </c>
      <c r="AW858">
        <f t="shared" si="710"/>
        <v>1</v>
      </c>
    </row>
    <row r="859" spans="44:49" x14ac:dyDescent="0.25">
      <c r="AR859" t="s">
        <v>298</v>
      </c>
      <c r="AS859">
        <f t="shared" si="711"/>
        <v>0.19645450357986563</v>
      </c>
      <c r="AT859" s="7">
        <f t="shared" si="712"/>
        <v>1</v>
      </c>
      <c r="AU859">
        <f t="shared" si="709"/>
        <v>0.19645450357986563</v>
      </c>
      <c r="AV859" s="5">
        <f t="shared" si="713"/>
        <v>0</v>
      </c>
      <c r="AW859">
        <f t="shared" si="710"/>
        <v>1</v>
      </c>
    </row>
    <row r="860" spans="44:49" x14ac:dyDescent="0.25">
      <c r="AR860" t="s">
        <v>299</v>
      </c>
      <c r="AS860">
        <f t="shared" si="711"/>
        <v>9.8227251789932815E-2</v>
      </c>
      <c r="AT860" s="7">
        <f t="shared" si="712"/>
        <v>1</v>
      </c>
      <c r="AU860">
        <f t="shared" si="709"/>
        <v>9.8227251789932815E-2</v>
      </c>
      <c r="AV860" s="5">
        <f t="shared" si="713"/>
        <v>0</v>
      </c>
      <c r="AW860">
        <f t="shared" si="710"/>
        <v>1</v>
      </c>
    </row>
    <row r="861" spans="44:49" x14ac:dyDescent="0.25">
      <c r="AR861" t="s">
        <v>300</v>
      </c>
      <c r="AS861">
        <f t="shared" si="711"/>
        <v>9.8227251789932815E-2</v>
      </c>
      <c r="AT861" s="7">
        <f t="shared" si="712"/>
        <v>1</v>
      </c>
      <c r="AU861">
        <f t="shared" si="709"/>
        <v>9.8227251789932815E-2</v>
      </c>
      <c r="AV861" s="5">
        <f t="shared" si="713"/>
        <v>0</v>
      </c>
      <c r="AW861">
        <f t="shared" si="710"/>
        <v>1</v>
      </c>
    </row>
    <row r="862" spans="44:49" x14ac:dyDescent="0.25">
      <c r="AR862" t="s">
        <v>303</v>
      </c>
      <c r="AS862">
        <f t="shared" si="711"/>
        <v>0.34379538126476489</v>
      </c>
      <c r="AT862" s="7">
        <f t="shared" si="712"/>
        <v>1</v>
      </c>
      <c r="AU862">
        <f t="shared" si="709"/>
        <v>0.34379538126476489</v>
      </c>
      <c r="AV862" s="5">
        <f t="shared" si="713"/>
        <v>0</v>
      </c>
      <c r="AW862">
        <f t="shared" si="710"/>
        <v>1</v>
      </c>
    </row>
    <row r="863" spans="44:49" x14ac:dyDescent="0.25">
      <c r="AR863" t="s">
        <v>302</v>
      </c>
      <c r="AS863">
        <f t="shared" si="711"/>
        <v>0</v>
      </c>
      <c r="AT863" s="7">
        <f t="shared" si="712"/>
        <v>0</v>
      </c>
      <c r="AU863">
        <f t="shared" si="709"/>
        <v>0</v>
      </c>
      <c r="AV863" s="5">
        <f t="shared" si="713"/>
        <v>0</v>
      </c>
      <c r="AW863">
        <f t="shared" si="710"/>
        <v>0</v>
      </c>
    </row>
    <row r="864" spans="44:49" x14ac:dyDescent="0.25">
      <c r="AR864" t="s">
        <v>305</v>
      </c>
      <c r="AS864">
        <f t="shared" si="711"/>
        <v>4.9113625894966408E-2</v>
      </c>
      <c r="AT864" s="7">
        <f t="shared" si="712"/>
        <v>1</v>
      </c>
      <c r="AU864">
        <f t="shared" si="709"/>
        <v>4.9113625894966408E-2</v>
      </c>
      <c r="AV864" s="5">
        <f t="shared" si="713"/>
        <v>0</v>
      </c>
      <c r="AW864">
        <f t="shared" si="710"/>
        <v>1</v>
      </c>
    </row>
    <row r="865" spans="44:49" x14ac:dyDescent="0.25">
      <c r="AR865" t="s">
        <v>304</v>
      </c>
      <c r="AS865">
        <f t="shared" si="711"/>
        <v>4.9113625894966408E-2</v>
      </c>
      <c r="AT865" s="7">
        <f t="shared" si="712"/>
        <v>1</v>
      </c>
      <c r="AU865">
        <f t="shared" si="709"/>
        <v>4.9113625894966408E-2</v>
      </c>
      <c r="AV865" s="5">
        <f t="shared" si="713"/>
        <v>0</v>
      </c>
      <c r="AW865">
        <f t="shared" si="710"/>
        <v>1</v>
      </c>
    </row>
    <row r="866" spans="44:49" x14ac:dyDescent="0.25">
      <c r="AR866" t="s">
        <v>307</v>
      </c>
      <c r="AS866">
        <f t="shared" si="711"/>
        <v>0.14734087768489926</v>
      </c>
      <c r="AT866" s="7">
        <f t="shared" si="712"/>
        <v>1</v>
      </c>
      <c r="AU866">
        <f t="shared" si="709"/>
        <v>0.14734087768489926</v>
      </c>
      <c r="AV866" s="5">
        <f t="shared" si="713"/>
        <v>0</v>
      </c>
      <c r="AW866">
        <f t="shared" si="710"/>
        <v>1</v>
      </c>
    </row>
    <row r="867" spans="44:49" x14ac:dyDescent="0.25">
      <c r="AR867" t="s">
        <v>306</v>
      </c>
      <c r="AS867">
        <f t="shared" si="711"/>
        <v>0</v>
      </c>
      <c r="AT867" s="7">
        <f t="shared" si="712"/>
        <v>0</v>
      </c>
      <c r="AU867">
        <f t="shared" si="709"/>
        <v>0</v>
      </c>
      <c r="AV867" s="5">
        <f t="shared" si="713"/>
        <v>0</v>
      </c>
      <c r="AW867">
        <f t="shared" si="710"/>
        <v>0</v>
      </c>
    </row>
    <row r="868" spans="44:49" x14ac:dyDescent="0.25">
      <c r="AR868" t="s">
        <v>309</v>
      </c>
      <c r="AS868">
        <f t="shared" si="711"/>
        <v>0.19645450357986563</v>
      </c>
      <c r="AT868" s="7">
        <f t="shared" si="712"/>
        <v>1</v>
      </c>
      <c r="AU868">
        <f t="shared" si="709"/>
        <v>0.19645450357986563</v>
      </c>
      <c r="AV868" s="5">
        <f t="shared" si="713"/>
        <v>0</v>
      </c>
      <c r="AW868">
        <f t="shared" si="710"/>
        <v>1</v>
      </c>
    </row>
    <row r="869" spans="44:49" x14ac:dyDescent="0.25">
      <c r="AR869" t="s">
        <v>308</v>
      </c>
      <c r="AS869">
        <f t="shared" si="711"/>
        <v>0</v>
      </c>
      <c r="AT869" s="7">
        <f t="shared" si="712"/>
        <v>0</v>
      </c>
      <c r="AU869">
        <f t="shared" si="709"/>
        <v>0</v>
      </c>
      <c r="AV869" s="5">
        <f t="shared" si="713"/>
        <v>0</v>
      </c>
      <c r="AW869">
        <f t="shared" si="710"/>
        <v>0</v>
      </c>
    </row>
    <row r="870" spans="44:49" x14ac:dyDescent="0.25">
      <c r="AR870" t="s">
        <v>311</v>
      </c>
      <c r="AS870">
        <f t="shared" si="711"/>
        <v>0.14734087768489926</v>
      </c>
      <c r="AT870" s="7">
        <f t="shared" si="712"/>
        <v>1</v>
      </c>
      <c r="AU870">
        <f t="shared" si="709"/>
        <v>0.14734087768489926</v>
      </c>
      <c r="AV870" s="5">
        <f t="shared" si="713"/>
        <v>0</v>
      </c>
      <c r="AW870">
        <f t="shared" si="710"/>
        <v>1</v>
      </c>
    </row>
    <row r="871" spans="44:49" x14ac:dyDescent="0.25">
      <c r="AR871" t="s">
        <v>310</v>
      </c>
      <c r="AS871">
        <f t="shared" si="711"/>
        <v>0</v>
      </c>
      <c r="AT871" s="7">
        <f t="shared" si="712"/>
        <v>0</v>
      </c>
      <c r="AU871">
        <f t="shared" si="709"/>
        <v>0</v>
      </c>
      <c r="AV871" s="5">
        <f t="shared" si="713"/>
        <v>0</v>
      </c>
      <c r="AW871">
        <f t="shared" si="710"/>
        <v>0</v>
      </c>
    </row>
    <row r="872" spans="44:49" x14ac:dyDescent="0.25">
      <c r="AR872" t="s">
        <v>314</v>
      </c>
      <c r="AS872">
        <f t="shared" si="711"/>
        <v>0</v>
      </c>
      <c r="AT872" s="7">
        <f t="shared" si="712"/>
        <v>0</v>
      </c>
      <c r="AU872">
        <f t="shared" si="709"/>
        <v>0</v>
      </c>
      <c r="AV872" s="5">
        <f t="shared" si="713"/>
        <v>0</v>
      </c>
      <c r="AW872">
        <f t="shared" si="710"/>
        <v>0</v>
      </c>
    </row>
    <row r="873" spans="44:49" x14ac:dyDescent="0.25">
      <c r="AR873" t="s">
        <v>313</v>
      </c>
      <c r="AS873">
        <f t="shared" si="711"/>
        <v>4.9113625894966408E-2</v>
      </c>
      <c r="AT873" s="7">
        <f t="shared" si="712"/>
        <v>1</v>
      </c>
      <c r="AU873">
        <f t="shared" si="709"/>
        <v>4.9113625894966408E-2</v>
      </c>
      <c r="AV873" s="5">
        <f t="shared" si="713"/>
        <v>0</v>
      </c>
      <c r="AW873">
        <f t="shared" si="710"/>
        <v>1</v>
      </c>
    </row>
    <row r="874" spans="44:49" x14ac:dyDescent="0.25">
      <c r="AR874" t="s">
        <v>312</v>
      </c>
      <c r="AS874">
        <f t="shared" si="711"/>
        <v>0</v>
      </c>
      <c r="AT874" s="7">
        <f t="shared" si="712"/>
        <v>0</v>
      </c>
      <c r="AU874">
        <f t="shared" si="709"/>
        <v>0</v>
      </c>
      <c r="AV874" s="5">
        <f t="shared" si="713"/>
        <v>0</v>
      </c>
      <c r="AW874">
        <f t="shared" si="710"/>
        <v>0</v>
      </c>
    </row>
    <row r="875" spans="44:49" x14ac:dyDescent="0.25">
      <c r="AR875" t="s">
        <v>352</v>
      </c>
      <c r="AS875">
        <f t="shared" si="711"/>
        <v>0</v>
      </c>
      <c r="AT875" s="7">
        <f t="shared" si="712"/>
        <v>0</v>
      </c>
      <c r="AU875">
        <f t="shared" si="709"/>
        <v>0</v>
      </c>
      <c r="AV875" s="5">
        <f t="shared" si="713"/>
        <v>0</v>
      </c>
      <c r="AW875">
        <f t="shared" si="710"/>
        <v>0</v>
      </c>
    </row>
    <row r="876" spans="44:49" x14ac:dyDescent="0.25">
      <c r="AR876" t="s">
        <v>319</v>
      </c>
      <c r="AS876">
        <f t="shared" si="711"/>
        <v>0</v>
      </c>
      <c r="AT876" s="7">
        <f t="shared" si="712"/>
        <v>0</v>
      </c>
      <c r="AU876">
        <f t="shared" si="709"/>
        <v>0</v>
      </c>
      <c r="AV876" s="5">
        <f t="shared" si="713"/>
        <v>0</v>
      </c>
      <c r="AW876">
        <f t="shared" si="710"/>
        <v>0</v>
      </c>
    </row>
    <row r="877" spans="44:49" x14ac:dyDescent="0.25">
      <c r="AR877" t="s">
        <v>316</v>
      </c>
      <c r="AS877">
        <f t="shared" si="711"/>
        <v>0</v>
      </c>
      <c r="AT877" s="7">
        <f t="shared" si="712"/>
        <v>0</v>
      </c>
      <c r="AU877">
        <f t="shared" si="709"/>
        <v>0</v>
      </c>
      <c r="AV877" s="5">
        <f t="shared" si="713"/>
        <v>0</v>
      </c>
      <c r="AW877">
        <f t="shared" si="710"/>
        <v>0</v>
      </c>
    </row>
    <row r="878" spans="44:49" x14ac:dyDescent="0.25">
      <c r="AR878" t="s">
        <v>315</v>
      </c>
      <c r="AS878">
        <f t="shared" si="711"/>
        <v>0</v>
      </c>
      <c r="AT878" s="7">
        <f t="shared" si="712"/>
        <v>0</v>
      </c>
      <c r="AU878">
        <f t="shared" si="709"/>
        <v>0</v>
      </c>
      <c r="AV878" s="5">
        <f t="shared" si="713"/>
        <v>0</v>
      </c>
      <c r="AW878">
        <f t="shared" si="710"/>
        <v>0</v>
      </c>
    </row>
    <row r="879" spans="44:49" x14ac:dyDescent="0.25">
      <c r="AR879" t="s">
        <v>318</v>
      </c>
      <c r="AS879">
        <f t="shared" si="711"/>
        <v>0</v>
      </c>
      <c r="AT879" s="7">
        <f t="shared" si="712"/>
        <v>0</v>
      </c>
      <c r="AU879">
        <f t="shared" si="709"/>
        <v>0</v>
      </c>
      <c r="AV879" s="5">
        <f t="shared" si="713"/>
        <v>0</v>
      </c>
      <c r="AW879">
        <f t="shared" si="710"/>
        <v>0</v>
      </c>
    </row>
    <row r="880" spans="44:49" x14ac:dyDescent="0.25">
      <c r="AR880" t="s">
        <v>317</v>
      </c>
      <c r="AS880">
        <f t="shared" si="711"/>
        <v>4.9113625894966408E-2</v>
      </c>
      <c r="AT880" s="7">
        <f t="shared" si="712"/>
        <v>1</v>
      </c>
      <c r="AU880">
        <f t="shared" si="709"/>
        <v>4.9113625894966408E-2</v>
      </c>
      <c r="AV880" s="5">
        <f t="shared" si="713"/>
        <v>0</v>
      </c>
      <c r="AW880">
        <f t="shared" si="710"/>
        <v>1</v>
      </c>
    </row>
    <row r="881" spans="44:49" x14ac:dyDescent="0.25">
      <c r="AR881" t="s">
        <v>320</v>
      </c>
      <c r="AS881">
        <f t="shared" si="711"/>
        <v>0</v>
      </c>
      <c r="AT881" s="7">
        <f t="shared" si="712"/>
        <v>0</v>
      </c>
      <c r="AU881">
        <f t="shared" si="709"/>
        <v>0</v>
      </c>
      <c r="AV881" s="5">
        <f t="shared" si="713"/>
        <v>0</v>
      </c>
      <c r="AW881">
        <f t="shared" si="710"/>
        <v>0</v>
      </c>
    </row>
    <row r="882" spans="44:49" x14ac:dyDescent="0.25">
      <c r="AR882" t="s">
        <v>321</v>
      </c>
      <c r="AS882">
        <f t="shared" si="711"/>
        <v>0</v>
      </c>
      <c r="AT882" s="7">
        <f t="shared" si="712"/>
        <v>0</v>
      </c>
      <c r="AU882">
        <f t="shared" ref="AU882:AU945" si="714">AS882*AT882</f>
        <v>0</v>
      </c>
      <c r="AV882" s="5">
        <f t="shared" si="713"/>
        <v>0</v>
      </c>
      <c r="AW882">
        <f t="shared" ref="AW882:AW945" si="715">COUNTIF(AS133:CD133, "&gt;.05")</f>
        <v>0</v>
      </c>
    </row>
    <row r="883" spans="44:49" x14ac:dyDescent="0.25">
      <c r="AR883" t="s">
        <v>324</v>
      </c>
      <c r="AS883">
        <f t="shared" ref="AS883:AS946" si="716">(AO134/AS$752)*100</f>
        <v>0</v>
      </c>
      <c r="AT883" s="7">
        <f t="shared" ref="AT883:AT946" si="717">MAX(AS134:CD134)</f>
        <v>0</v>
      </c>
      <c r="AU883">
        <f t="shared" si="714"/>
        <v>0</v>
      </c>
      <c r="AV883" s="5">
        <f t="shared" ref="AV883:AV946" si="718">COUNTIF(AS134:CD134, "&lt;.05") - COUNTIF(AS134:CD134, "=0")</f>
        <v>0</v>
      </c>
      <c r="AW883">
        <f t="shared" si="715"/>
        <v>0</v>
      </c>
    </row>
    <row r="884" spans="44:49" x14ac:dyDescent="0.25">
      <c r="AR884" t="s">
        <v>323</v>
      </c>
      <c r="AS884">
        <f t="shared" si="716"/>
        <v>0</v>
      </c>
      <c r="AT884" s="7">
        <f t="shared" si="717"/>
        <v>0</v>
      </c>
      <c r="AU884">
        <f t="shared" si="714"/>
        <v>0</v>
      </c>
      <c r="AV884" s="5">
        <f t="shared" si="718"/>
        <v>0</v>
      </c>
      <c r="AW884">
        <f t="shared" si="715"/>
        <v>0</v>
      </c>
    </row>
    <row r="885" spans="44:49" x14ac:dyDescent="0.25">
      <c r="AR885" t="s">
        <v>322</v>
      </c>
      <c r="AS885">
        <f t="shared" si="716"/>
        <v>0</v>
      </c>
      <c r="AT885" s="7">
        <f t="shared" si="717"/>
        <v>0</v>
      </c>
      <c r="AU885">
        <f t="shared" si="714"/>
        <v>0</v>
      </c>
      <c r="AV885" s="5">
        <f t="shared" si="718"/>
        <v>0</v>
      </c>
      <c r="AW885">
        <f t="shared" si="715"/>
        <v>0</v>
      </c>
    </row>
    <row r="886" spans="44:49" x14ac:dyDescent="0.25">
      <c r="AR886" t="s">
        <v>327</v>
      </c>
      <c r="AS886">
        <f t="shared" si="716"/>
        <v>4.9113625894966408E-2</v>
      </c>
      <c r="AT886" s="7">
        <f t="shared" si="717"/>
        <v>1</v>
      </c>
      <c r="AU886">
        <f t="shared" si="714"/>
        <v>4.9113625894966408E-2</v>
      </c>
      <c r="AV886" s="5">
        <f t="shared" si="718"/>
        <v>0</v>
      </c>
      <c r="AW886">
        <f t="shared" si="715"/>
        <v>1</v>
      </c>
    </row>
    <row r="887" spans="44:49" x14ac:dyDescent="0.25">
      <c r="AR887" t="s">
        <v>326</v>
      </c>
      <c r="AS887">
        <f t="shared" si="716"/>
        <v>4.9113625894966408E-2</v>
      </c>
      <c r="AT887" s="7">
        <f t="shared" si="717"/>
        <v>1</v>
      </c>
      <c r="AU887">
        <f t="shared" si="714"/>
        <v>4.9113625894966408E-2</v>
      </c>
      <c r="AV887" s="5">
        <f t="shared" si="718"/>
        <v>0</v>
      </c>
      <c r="AW887">
        <f t="shared" si="715"/>
        <v>1</v>
      </c>
    </row>
    <row r="888" spans="44:49" x14ac:dyDescent="0.25">
      <c r="AR888" t="s">
        <v>325</v>
      </c>
      <c r="AS888">
        <f t="shared" si="716"/>
        <v>2.8485903019080521</v>
      </c>
      <c r="AT888" s="7">
        <f t="shared" si="717"/>
        <v>1</v>
      </c>
      <c r="AU888">
        <f t="shared" si="714"/>
        <v>2.8485903019080521</v>
      </c>
      <c r="AV888" s="5">
        <f t="shared" si="718"/>
        <v>0</v>
      </c>
      <c r="AW888">
        <f t="shared" si="715"/>
        <v>1</v>
      </c>
    </row>
    <row r="889" spans="44:49" x14ac:dyDescent="0.25">
      <c r="AR889" t="s">
        <v>328</v>
      </c>
      <c r="AS889">
        <f t="shared" si="716"/>
        <v>0</v>
      </c>
      <c r="AT889" s="7">
        <f t="shared" si="717"/>
        <v>0</v>
      </c>
      <c r="AU889">
        <f t="shared" si="714"/>
        <v>0</v>
      </c>
      <c r="AV889" s="5">
        <f t="shared" si="718"/>
        <v>0</v>
      </c>
      <c r="AW889">
        <f t="shared" si="715"/>
        <v>0</v>
      </c>
    </row>
    <row r="890" spans="44:49" x14ac:dyDescent="0.25">
      <c r="AR890" t="s">
        <v>331</v>
      </c>
      <c r="AS890">
        <f t="shared" si="716"/>
        <v>4.9113625894966408E-2</v>
      </c>
      <c r="AT890" s="7">
        <f t="shared" si="717"/>
        <v>1</v>
      </c>
      <c r="AU890">
        <f t="shared" si="714"/>
        <v>4.9113625894966408E-2</v>
      </c>
      <c r="AV890" s="5">
        <f t="shared" si="718"/>
        <v>0</v>
      </c>
      <c r="AW890">
        <f t="shared" si="715"/>
        <v>1</v>
      </c>
    </row>
    <row r="891" spans="44:49" x14ac:dyDescent="0.25">
      <c r="AR891" t="s">
        <v>329</v>
      </c>
      <c r="AS891">
        <f t="shared" si="716"/>
        <v>0</v>
      </c>
      <c r="AT891" s="7">
        <f t="shared" si="717"/>
        <v>0</v>
      </c>
      <c r="AU891">
        <f t="shared" si="714"/>
        <v>0</v>
      </c>
      <c r="AV891" s="5">
        <f t="shared" si="718"/>
        <v>0</v>
      </c>
      <c r="AW891">
        <f t="shared" si="715"/>
        <v>0</v>
      </c>
    </row>
    <row r="892" spans="44:49" x14ac:dyDescent="0.25">
      <c r="AR892" t="s">
        <v>330</v>
      </c>
      <c r="AS892">
        <f t="shared" si="716"/>
        <v>0</v>
      </c>
      <c r="AT892" s="7">
        <f t="shared" si="717"/>
        <v>0</v>
      </c>
      <c r="AU892">
        <f t="shared" si="714"/>
        <v>0</v>
      </c>
      <c r="AV892" s="5">
        <f t="shared" si="718"/>
        <v>0</v>
      </c>
      <c r="AW892">
        <f t="shared" si="715"/>
        <v>0</v>
      </c>
    </row>
    <row r="893" spans="44:49" x14ac:dyDescent="0.25">
      <c r="AR893" t="s">
        <v>332</v>
      </c>
      <c r="AS893">
        <f t="shared" si="716"/>
        <v>0</v>
      </c>
      <c r="AT893" s="7">
        <f t="shared" si="717"/>
        <v>0</v>
      </c>
      <c r="AU893">
        <f t="shared" si="714"/>
        <v>0</v>
      </c>
      <c r="AV893" s="5">
        <f t="shared" si="718"/>
        <v>0</v>
      </c>
      <c r="AW893">
        <f t="shared" si="715"/>
        <v>0</v>
      </c>
    </row>
    <row r="894" spans="44:49" x14ac:dyDescent="0.25">
      <c r="AR894" t="s">
        <v>339</v>
      </c>
      <c r="AS894">
        <f t="shared" si="716"/>
        <v>0</v>
      </c>
      <c r="AT894" s="7">
        <f t="shared" si="717"/>
        <v>0</v>
      </c>
      <c r="AU894">
        <f t="shared" si="714"/>
        <v>0</v>
      </c>
      <c r="AV894" s="5">
        <f t="shared" si="718"/>
        <v>0</v>
      </c>
      <c r="AW894">
        <f t="shared" si="715"/>
        <v>0</v>
      </c>
    </row>
    <row r="895" spans="44:49" x14ac:dyDescent="0.25">
      <c r="AR895" t="s">
        <v>334</v>
      </c>
      <c r="AS895">
        <f t="shared" si="716"/>
        <v>0</v>
      </c>
      <c r="AT895" s="7">
        <f t="shared" si="717"/>
        <v>0</v>
      </c>
      <c r="AU895">
        <f t="shared" si="714"/>
        <v>0</v>
      </c>
      <c r="AV895" s="5">
        <f t="shared" si="718"/>
        <v>0</v>
      </c>
      <c r="AW895">
        <f t="shared" si="715"/>
        <v>0</v>
      </c>
    </row>
    <row r="896" spans="44:49" x14ac:dyDescent="0.25">
      <c r="AR896" t="s">
        <v>333</v>
      </c>
      <c r="AS896">
        <f t="shared" si="716"/>
        <v>0</v>
      </c>
      <c r="AT896" s="7">
        <f t="shared" si="717"/>
        <v>0</v>
      </c>
      <c r="AU896">
        <f t="shared" si="714"/>
        <v>0</v>
      </c>
      <c r="AV896" s="5">
        <f t="shared" si="718"/>
        <v>0</v>
      </c>
      <c r="AW896">
        <f t="shared" si="715"/>
        <v>0</v>
      </c>
    </row>
    <row r="897" spans="44:49" x14ac:dyDescent="0.25">
      <c r="AR897" t="s">
        <v>336</v>
      </c>
      <c r="AS897">
        <f t="shared" si="716"/>
        <v>0</v>
      </c>
      <c r="AT897" s="7">
        <f t="shared" si="717"/>
        <v>0</v>
      </c>
      <c r="AU897">
        <f t="shared" si="714"/>
        <v>0</v>
      </c>
      <c r="AV897" s="5">
        <f t="shared" si="718"/>
        <v>0</v>
      </c>
      <c r="AW897">
        <f t="shared" si="715"/>
        <v>0</v>
      </c>
    </row>
    <row r="898" spans="44:49" x14ac:dyDescent="0.25">
      <c r="AR898" t="s">
        <v>335</v>
      </c>
      <c r="AS898">
        <f t="shared" si="716"/>
        <v>0</v>
      </c>
      <c r="AT898" s="7">
        <f t="shared" si="717"/>
        <v>0</v>
      </c>
      <c r="AU898">
        <f t="shared" si="714"/>
        <v>0</v>
      </c>
      <c r="AV898" s="5">
        <f t="shared" si="718"/>
        <v>0</v>
      </c>
      <c r="AW898">
        <f t="shared" si="715"/>
        <v>0</v>
      </c>
    </row>
    <row r="899" spans="44:49" x14ac:dyDescent="0.25">
      <c r="AR899" t="s">
        <v>338</v>
      </c>
      <c r="AS899">
        <f t="shared" si="716"/>
        <v>0</v>
      </c>
      <c r="AT899" s="7">
        <f t="shared" si="717"/>
        <v>0</v>
      </c>
      <c r="AU899">
        <f t="shared" si="714"/>
        <v>0</v>
      </c>
      <c r="AV899" s="5">
        <f t="shared" si="718"/>
        <v>0</v>
      </c>
      <c r="AW899">
        <f t="shared" si="715"/>
        <v>0</v>
      </c>
    </row>
    <row r="900" spans="44:49" x14ac:dyDescent="0.25">
      <c r="AR900" t="s">
        <v>337</v>
      </c>
      <c r="AS900">
        <f t="shared" si="716"/>
        <v>0</v>
      </c>
      <c r="AT900" s="7">
        <f t="shared" si="717"/>
        <v>0</v>
      </c>
      <c r="AU900">
        <f t="shared" si="714"/>
        <v>0</v>
      </c>
      <c r="AV900" s="5">
        <f t="shared" si="718"/>
        <v>0</v>
      </c>
      <c r="AW900">
        <f t="shared" si="715"/>
        <v>0</v>
      </c>
    </row>
    <row r="901" spans="44:49" x14ac:dyDescent="0.25">
      <c r="AR901" t="s">
        <v>341</v>
      </c>
      <c r="AS901">
        <f t="shared" si="716"/>
        <v>0</v>
      </c>
      <c r="AT901" s="7">
        <f t="shared" si="717"/>
        <v>0</v>
      </c>
      <c r="AU901">
        <f t="shared" si="714"/>
        <v>0</v>
      </c>
      <c r="AV901" s="5">
        <f t="shared" si="718"/>
        <v>0</v>
      </c>
      <c r="AW901">
        <f t="shared" si="715"/>
        <v>0</v>
      </c>
    </row>
    <row r="902" spans="44:49" x14ac:dyDescent="0.25">
      <c r="AR902" t="s">
        <v>340</v>
      </c>
      <c r="AS902">
        <f t="shared" si="716"/>
        <v>0</v>
      </c>
      <c r="AT902" s="7">
        <f t="shared" si="717"/>
        <v>0</v>
      </c>
      <c r="AU902">
        <f t="shared" si="714"/>
        <v>0</v>
      </c>
      <c r="AV902" s="5">
        <f t="shared" si="718"/>
        <v>0</v>
      </c>
      <c r="AW902">
        <f t="shared" si="715"/>
        <v>0</v>
      </c>
    </row>
    <row r="903" spans="44:49" x14ac:dyDescent="0.25">
      <c r="AR903" t="s">
        <v>344</v>
      </c>
      <c r="AS903">
        <f t="shared" si="716"/>
        <v>0</v>
      </c>
      <c r="AT903" s="7">
        <f t="shared" si="717"/>
        <v>0</v>
      </c>
      <c r="AU903">
        <f t="shared" si="714"/>
        <v>0</v>
      </c>
      <c r="AV903" s="5">
        <f t="shared" si="718"/>
        <v>0</v>
      </c>
      <c r="AW903">
        <f t="shared" si="715"/>
        <v>0</v>
      </c>
    </row>
    <row r="904" spans="44:49" x14ac:dyDescent="0.25">
      <c r="AR904" t="s">
        <v>343</v>
      </c>
      <c r="AS904">
        <f t="shared" si="716"/>
        <v>0</v>
      </c>
      <c r="AT904" s="7">
        <f t="shared" si="717"/>
        <v>0</v>
      </c>
      <c r="AU904">
        <f t="shared" si="714"/>
        <v>0</v>
      </c>
      <c r="AV904" s="5">
        <f t="shared" si="718"/>
        <v>0</v>
      </c>
      <c r="AW904">
        <f t="shared" si="715"/>
        <v>0</v>
      </c>
    </row>
    <row r="905" spans="44:49" x14ac:dyDescent="0.25">
      <c r="AR905" t="s">
        <v>342</v>
      </c>
      <c r="AS905">
        <f t="shared" si="716"/>
        <v>1.7189769063238245</v>
      </c>
      <c r="AT905" s="7">
        <f t="shared" si="717"/>
        <v>1</v>
      </c>
      <c r="AU905">
        <f t="shared" si="714"/>
        <v>1.7189769063238245</v>
      </c>
      <c r="AV905" s="5">
        <f t="shared" si="718"/>
        <v>0</v>
      </c>
      <c r="AW905">
        <f t="shared" si="715"/>
        <v>1</v>
      </c>
    </row>
    <row r="906" spans="44:49" x14ac:dyDescent="0.25">
      <c r="AR906" t="s">
        <v>351</v>
      </c>
      <c r="AS906">
        <f t="shared" si="716"/>
        <v>0</v>
      </c>
      <c r="AT906" s="7">
        <f t="shared" si="717"/>
        <v>0</v>
      </c>
      <c r="AU906">
        <f t="shared" si="714"/>
        <v>0</v>
      </c>
      <c r="AV906" s="5">
        <f t="shared" si="718"/>
        <v>0</v>
      </c>
      <c r="AW906">
        <f t="shared" si="715"/>
        <v>0</v>
      </c>
    </row>
    <row r="907" spans="44:49" x14ac:dyDescent="0.25">
      <c r="AR907" t="s">
        <v>346</v>
      </c>
      <c r="AS907">
        <f t="shared" si="716"/>
        <v>0</v>
      </c>
      <c r="AT907" s="7">
        <f t="shared" si="717"/>
        <v>0</v>
      </c>
      <c r="AU907">
        <f t="shared" si="714"/>
        <v>0</v>
      </c>
      <c r="AV907" s="5">
        <f t="shared" si="718"/>
        <v>0</v>
      </c>
      <c r="AW907">
        <f t="shared" si="715"/>
        <v>0</v>
      </c>
    </row>
    <row r="908" spans="44:49" x14ac:dyDescent="0.25">
      <c r="AR908" t="s">
        <v>345</v>
      </c>
      <c r="AS908">
        <f t="shared" si="716"/>
        <v>4.9113625894966408E-2</v>
      </c>
      <c r="AT908" s="7">
        <f t="shared" si="717"/>
        <v>1</v>
      </c>
      <c r="AU908">
        <f t="shared" si="714"/>
        <v>4.9113625894966408E-2</v>
      </c>
      <c r="AV908" s="5">
        <f t="shared" si="718"/>
        <v>0</v>
      </c>
      <c r="AW908">
        <f t="shared" si="715"/>
        <v>1</v>
      </c>
    </row>
    <row r="909" spans="44:49" x14ac:dyDescent="0.25">
      <c r="AR909" t="s">
        <v>348</v>
      </c>
      <c r="AS909">
        <f t="shared" si="716"/>
        <v>0</v>
      </c>
      <c r="AT909" s="7">
        <f t="shared" si="717"/>
        <v>0</v>
      </c>
      <c r="AU909">
        <f t="shared" si="714"/>
        <v>0</v>
      </c>
      <c r="AV909" s="5">
        <f t="shared" si="718"/>
        <v>0</v>
      </c>
      <c r="AW909">
        <f t="shared" si="715"/>
        <v>0</v>
      </c>
    </row>
    <row r="910" spans="44:49" x14ac:dyDescent="0.25">
      <c r="AR910" t="s">
        <v>347</v>
      </c>
      <c r="AS910">
        <f t="shared" si="716"/>
        <v>0</v>
      </c>
      <c r="AT910" s="7">
        <f t="shared" si="717"/>
        <v>0</v>
      </c>
      <c r="AU910">
        <f t="shared" si="714"/>
        <v>0</v>
      </c>
      <c r="AV910" s="5">
        <f t="shared" si="718"/>
        <v>0</v>
      </c>
      <c r="AW910">
        <f t="shared" si="715"/>
        <v>0</v>
      </c>
    </row>
    <row r="911" spans="44:49" x14ac:dyDescent="0.25">
      <c r="AR911" t="s">
        <v>350</v>
      </c>
      <c r="AS911">
        <f t="shared" si="716"/>
        <v>0</v>
      </c>
      <c r="AT911" s="7">
        <f t="shared" si="717"/>
        <v>0</v>
      </c>
      <c r="AU911">
        <f t="shared" si="714"/>
        <v>0</v>
      </c>
      <c r="AV911" s="5">
        <f t="shared" si="718"/>
        <v>0</v>
      </c>
      <c r="AW911">
        <f t="shared" si="715"/>
        <v>0</v>
      </c>
    </row>
    <row r="912" spans="44:49" x14ac:dyDescent="0.25">
      <c r="AR912" t="s">
        <v>349</v>
      </c>
      <c r="AS912">
        <f t="shared" si="716"/>
        <v>0</v>
      </c>
      <c r="AT912" s="7">
        <f t="shared" si="717"/>
        <v>0</v>
      </c>
      <c r="AU912">
        <f t="shared" si="714"/>
        <v>0</v>
      </c>
      <c r="AV912" s="5">
        <f t="shared" si="718"/>
        <v>0</v>
      </c>
      <c r="AW912">
        <f t="shared" si="715"/>
        <v>0</v>
      </c>
    </row>
    <row r="913" spans="44:49" x14ac:dyDescent="0.25">
      <c r="AR913" t="s">
        <v>353</v>
      </c>
      <c r="AS913">
        <f t="shared" si="716"/>
        <v>0</v>
      </c>
      <c r="AT913" s="7">
        <f t="shared" si="717"/>
        <v>0</v>
      </c>
      <c r="AU913">
        <f t="shared" si="714"/>
        <v>0</v>
      </c>
      <c r="AV913" s="5">
        <f t="shared" si="718"/>
        <v>0</v>
      </c>
      <c r="AW913">
        <f t="shared" si="715"/>
        <v>0</v>
      </c>
    </row>
    <row r="914" spans="44:49" x14ac:dyDescent="0.25">
      <c r="AR914" t="s">
        <v>367</v>
      </c>
      <c r="AS914">
        <f t="shared" si="716"/>
        <v>0.29468175536979851</v>
      </c>
      <c r="AT914" s="7">
        <f t="shared" si="717"/>
        <v>1</v>
      </c>
      <c r="AU914">
        <f t="shared" si="714"/>
        <v>0.29468175536979851</v>
      </c>
      <c r="AV914" s="5">
        <f t="shared" si="718"/>
        <v>0</v>
      </c>
      <c r="AW914">
        <f t="shared" si="715"/>
        <v>1</v>
      </c>
    </row>
    <row r="915" spans="44:49" x14ac:dyDescent="0.25">
      <c r="AR915" t="s">
        <v>355</v>
      </c>
      <c r="AS915">
        <f t="shared" si="716"/>
        <v>0</v>
      </c>
      <c r="AT915" s="7">
        <f t="shared" si="717"/>
        <v>0</v>
      </c>
      <c r="AU915">
        <f t="shared" si="714"/>
        <v>0</v>
      </c>
      <c r="AV915" s="5">
        <f t="shared" si="718"/>
        <v>0</v>
      </c>
      <c r="AW915">
        <f t="shared" si="715"/>
        <v>0</v>
      </c>
    </row>
    <row r="916" spans="44:49" x14ac:dyDescent="0.25">
      <c r="AR916" t="s">
        <v>354</v>
      </c>
      <c r="AS916">
        <f t="shared" si="716"/>
        <v>4.9113625894966408E-2</v>
      </c>
      <c r="AT916" s="7">
        <f t="shared" si="717"/>
        <v>1</v>
      </c>
      <c r="AU916">
        <f t="shared" si="714"/>
        <v>4.9113625894966408E-2</v>
      </c>
      <c r="AV916" s="5">
        <f t="shared" si="718"/>
        <v>0</v>
      </c>
      <c r="AW916">
        <f t="shared" si="715"/>
        <v>1</v>
      </c>
    </row>
    <row r="917" spans="44:49" x14ac:dyDescent="0.25">
      <c r="AR917" t="s">
        <v>356</v>
      </c>
      <c r="AS917">
        <f t="shared" si="716"/>
        <v>0</v>
      </c>
      <c r="AT917" s="7">
        <f t="shared" si="717"/>
        <v>0</v>
      </c>
      <c r="AU917">
        <f t="shared" si="714"/>
        <v>0</v>
      </c>
      <c r="AV917" s="5">
        <f t="shared" si="718"/>
        <v>0</v>
      </c>
      <c r="AW917">
        <f t="shared" si="715"/>
        <v>0</v>
      </c>
    </row>
    <row r="918" spans="44:49" x14ac:dyDescent="0.25">
      <c r="AR918" t="s">
        <v>357</v>
      </c>
      <c r="AS918">
        <f t="shared" si="716"/>
        <v>0.58936351073959703</v>
      </c>
      <c r="AT918" s="7">
        <f t="shared" si="717"/>
        <v>1</v>
      </c>
      <c r="AU918">
        <f t="shared" si="714"/>
        <v>0.58936351073959703</v>
      </c>
      <c r="AV918" s="5">
        <f t="shared" si="718"/>
        <v>0</v>
      </c>
      <c r="AW918">
        <f t="shared" si="715"/>
        <v>1</v>
      </c>
    </row>
    <row r="919" spans="44:49" x14ac:dyDescent="0.25">
      <c r="AR919" t="s">
        <v>358</v>
      </c>
      <c r="AS919">
        <f t="shared" si="716"/>
        <v>0</v>
      </c>
      <c r="AT919" s="7">
        <f t="shared" si="717"/>
        <v>0</v>
      </c>
      <c r="AU919">
        <f t="shared" si="714"/>
        <v>0</v>
      </c>
      <c r="AV919" s="5">
        <f t="shared" si="718"/>
        <v>0</v>
      </c>
      <c r="AW919">
        <f t="shared" si="715"/>
        <v>0</v>
      </c>
    </row>
    <row r="920" spans="44:49" x14ac:dyDescent="0.25">
      <c r="AR920" t="s">
        <v>360</v>
      </c>
      <c r="AS920">
        <f t="shared" si="716"/>
        <v>9.8227251789932815E-2</v>
      </c>
      <c r="AT920" s="7">
        <f t="shared" si="717"/>
        <v>1</v>
      </c>
      <c r="AU920">
        <f t="shared" si="714"/>
        <v>9.8227251789932815E-2</v>
      </c>
      <c r="AV920" s="5">
        <f t="shared" si="718"/>
        <v>0</v>
      </c>
      <c r="AW920">
        <f t="shared" si="715"/>
        <v>1</v>
      </c>
    </row>
    <row r="921" spans="44:49" x14ac:dyDescent="0.25">
      <c r="AR921" t="s">
        <v>359</v>
      </c>
      <c r="AS921">
        <f t="shared" si="716"/>
        <v>4.9113625894966408E-2</v>
      </c>
      <c r="AT921" s="7">
        <f t="shared" si="717"/>
        <v>1</v>
      </c>
      <c r="AU921">
        <f t="shared" si="714"/>
        <v>4.9113625894966408E-2</v>
      </c>
      <c r="AV921" s="5">
        <f t="shared" si="718"/>
        <v>0</v>
      </c>
      <c r="AW921">
        <f t="shared" si="715"/>
        <v>1</v>
      </c>
    </row>
    <row r="922" spans="44:49" x14ac:dyDescent="0.25">
      <c r="AR922" t="s">
        <v>361</v>
      </c>
      <c r="AS922">
        <f t="shared" si="716"/>
        <v>0</v>
      </c>
      <c r="AT922" s="7">
        <f t="shared" si="717"/>
        <v>0</v>
      </c>
      <c r="AU922">
        <f t="shared" si="714"/>
        <v>0</v>
      </c>
      <c r="AV922" s="5">
        <f t="shared" si="718"/>
        <v>0</v>
      </c>
      <c r="AW922">
        <f t="shared" si="715"/>
        <v>0</v>
      </c>
    </row>
    <row r="923" spans="44:49" x14ac:dyDescent="0.25">
      <c r="AR923" t="s">
        <v>362</v>
      </c>
      <c r="AS923">
        <f t="shared" si="716"/>
        <v>0</v>
      </c>
      <c r="AT923" s="7">
        <f t="shared" si="717"/>
        <v>0</v>
      </c>
      <c r="AU923">
        <f t="shared" si="714"/>
        <v>0</v>
      </c>
      <c r="AV923" s="5">
        <f t="shared" si="718"/>
        <v>0</v>
      </c>
      <c r="AW923">
        <f t="shared" si="715"/>
        <v>0</v>
      </c>
    </row>
    <row r="924" spans="44:49" x14ac:dyDescent="0.25">
      <c r="AR924" t="s">
        <v>366</v>
      </c>
      <c r="AS924">
        <f t="shared" si="716"/>
        <v>4.9113625894966408E-2</v>
      </c>
      <c r="AT924" s="7">
        <f t="shared" si="717"/>
        <v>1</v>
      </c>
      <c r="AU924">
        <f t="shared" si="714"/>
        <v>4.9113625894966408E-2</v>
      </c>
      <c r="AV924" s="5">
        <f t="shared" si="718"/>
        <v>0</v>
      </c>
      <c r="AW924">
        <f t="shared" si="715"/>
        <v>1</v>
      </c>
    </row>
    <row r="925" spans="44:49" x14ac:dyDescent="0.25">
      <c r="AR925" t="s">
        <v>363</v>
      </c>
      <c r="AS925">
        <f t="shared" si="716"/>
        <v>0</v>
      </c>
      <c r="AT925" s="7">
        <f t="shared" si="717"/>
        <v>0</v>
      </c>
      <c r="AU925">
        <f t="shared" si="714"/>
        <v>0</v>
      </c>
      <c r="AV925" s="5">
        <f t="shared" si="718"/>
        <v>0</v>
      </c>
      <c r="AW925">
        <f t="shared" si="715"/>
        <v>0</v>
      </c>
    </row>
    <row r="926" spans="44:49" x14ac:dyDescent="0.25">
      <c r="AR926" t="s">
        <v>364</v>
      </c>
      <c r="AS926">
        <f t="shared" si="716"/>
        <v>0</v>
      </c>
      <c r="AT926" s="7">
        <f t="shared" si="717"/>
        <v>0</v>
      </c>
      <c r="AU926">
        <f t="shared" si="714"/>
        <v>0</v>
      </c>
      <c r="AV926" s="5">
        <f t="shared" si="718"/>
        <v>0</v>
      </c>
      <c r="AW926">
        <f t="shared" si="715"/>
        <v>0</v>
      </c>
    </row>
    <row r="927" spans="44:49" x14ac:dyDescent="0.25">
      <c r="AR927" t="s">
        <v>365</v>
      </c>
      <c r="AS927">
        <f t="shared" si="716"/>
        <v>0</v>
      </c>
      <c r="AT927" s="7">
        <f t="shared" si="717"/>
        <v>0</v>
      </c>
      <c r="AU927">
        <f t="shared" si="714"/>
        <v>0</v>
      </c>
      <c r="AV927" s="5">
        <f t="shared" si="718"/>
        <v>0</v>
      </c>
      <c r="AW927">
        <f t="shared" si="715"/>
        <v>0</v>
      </c>
    </row>
    <row r="928" spans="44:49" x14ac:dyDescent="0.25">
      <c r="AR928" t="s">
        <v>369</v>
      </c>
      <c r="AS928">
        <f t="shared" si="716"/>
        <v>2.5047949206432869</v>
      </c>
      <c r="AT928" s="7">
        <f t="shared" si="717"/>
        <v>1</v>
      </c>
      <c r="AU928">
        <f t="shared" si="714"/>
        <v>2.5047949206432869</v>
      </c>
      <c r="AV928" s="5">
        <f t="shared" si="718"/>
        <v>0</v>
      </c>
      <c r="AW928">
        <f t="shared" si="715"/>
        <v>1</v>
      </c>
    </row>
    <row r="929" spans="44:49" x14ac:dyDescent="0.25">
      <c r="AR929" t="s">
        <v>368</v>
      </c>
      <c r="AS929">
        <f t="shared" si="716"/>
        <v>0.29468175536979851</v>
      </c>
      <c r="AT929" s="7">
        <f t="shared" si="717"/>
        <v>1</v>
      </c>
      <c r="AU929">
        <f t="shared" si="714"/>
        <v>0.29468175536979851</v>
      </c>
      <c r="AV929" s="5">
        <f t="shared" si="718"/>
        <v>0</v>
      </c>
      <c r="AW929">
        <f t="shared" si="715"/>
        <v>1</v>
      </c>
    </row>
    <row r="930" spans="44:49" x14ac:dyDescent="0.25">
      <c r="AR930" t="s">
        <v>371</v>
      </c>
      <c r="AS930">
        <f t="shared" si="716"/>
        <v>0</v>
      </c>
      <c r="AT930" s="7">
        <f t="shared" si="717"/>
        <v>0</v>
      </c>
      <c r="AU930">
        <f t="shared" si="714"/>
        <v>0</v>
      </c>
      <c r="AV930" s="5">
        <f t="shared" si="718"/>
        <v>0</v>
      </c>
      <c r="AW930">
        <f t="shared" si="715"/>
        <v>0</v>
      </c>
    </row>
    <row r="931" spans="44:49" x14ac:dyDescent="0.25">
      <c r="AR931" t="s">
        <v>370</v>
      </c>
      <c r="AS931">
        <f t="shared" si="716"/>
        <v>0</v>
      </c>
      <c r="AT931" s="7">
        <f t="shared" si="717"/>
        <v>0</v>
      </c>
      <c r="AU931">
        <f t="shared" si="714"/>
        <v>0</v>
      </c>
      <c r="AV931" s="5">
        <f t="shared" si="718"/>
        <v>0</v>
      </c>
      <c r="AW931">
        <f t="shared" si="715"/>
        <v>0</v>
      </c>
    </row>
    <row r="932" spans="44:49" x14ac:dyDescent="0.25">
      <c r="AR932" t="s">
        <v>373</v>
      </c>
      <c r="AS932">
        <f t="shared" si="716"/>
        <v>9.8227251789932815E-2</v>
      </c>
      <c r="AT932" s="7">
        <f t="shared" si="717"/>
        <v>1</v>
      </c>
      <c r="AU932">
        <f t="shared" si="714"/>
        <v>9.8227251789932815E-2</v>
      </c>
      <c r="AV932" s="5">
        <f t="shared" si="718"/>
        <v>0</v>
      </c>
      <c r="AW932">
        <f t="shared" si="715"/>
        <v>1</v>
      </c>
    </row>
    <row r="933" spans="44:49" x14ac:dyDescent="0.25">
      <c r="AR933" t="s">
        <v>372</v>
      </c>
      <c r="AS933">
        <f t="shared" si="716"/>
        <v>0</v>
      </c>
      <c r="AT933" s="7">
        <f t="shared" si="717"/>
        <v>0</v>
      </c>
      <c r="AU933">
        <f t="shared" si="714"/>
        <v>0</v>
      </c>
      <c r="AV933" s="5">
        <f t="shared" si="718"/>
        <v>0</v>
      </c>
      <c r="AW933">
        <f t="shared" si="715"/>
        <v>0</v>
      </c>
    </row>
    <row r="934" spans="44:49" x14ac:dyDescent="0.25">
      <c r="AR934" t="s">
        <v>375</v>
      </c>
      <c r="AS934">
        <f t="shared" si="716"/>
        <v>0</v>
      </c>
      <c r="AT934" s="7">
        <f t="shared" si="717"/>
        <v>0</v>
      </c>
      <c r="AU934">
        <f t="shared" si="714"/>
        <v>0</v>
      </c>
      <c r="AV934" s="5">
        <f t="shared" si="718"/>
        <v>0</v>
      </c>
      <c r="AW934">
        <f t="shared" si="715"/>
        <v>0</v>
      </c>
    </row>
    <row r="935" spans="44:49" x14ac:dyDescent="0.25">
      <c r="AR935" t="s">
        <v>374</v>
      </c>
      <c r="AS935">
        <f t="shared" si="716"/>
        <v>0.54024988484463043</v>
      </c>
      <c r="AT935" s="7">
        <f t="shared" si="717"/>
        <v>1</v>
      </c>
      <c r="AU935">
        <f t="shared" si="714"/>
        <v>0.54024988484463043</v>
      </c>
      <c r="AV935" s="5">
        <f t="shared" si="718"/>
        <v>0</v>
      </c>
      <c r="AW935">
        <f t="shared" si="715"/>
        <v>1</v>
      </c>
    </row>
    <row r="936" spans="44:49" x14ac:dyDescent="0.25">
      <c r="AR936" t="s">
        <v>384</v>
      </c>
      <c r="AS936">
        <f t="shared" si="716"/>
        <v>0</v>
      </c>
      <c r="AT936" s="7">
        <f t="shared" si="717"/>
        <v>0</v>
      </c>
      <c r="AU936">
        <f t="shared" si="714"/>
        <v>0</v>
      </c>
      <c r="AV936" s="5">
        <f t="shared" si="718"/>
        <v>0</v>
      </c>
      <c r="AW936">
        <f t="shared" si="715"/>
        <v>0</v>
      </c>
    </row>
    <row r="937" spans="44:49" x14ac:dyDescent="0.25">
      <c r="AR937" t="s">
        <v>376</v>
      </c>
      <c r="AS937">
        <f t="shared" si="716"/>
        <v>9.8227251789932815E-2</v>
      </c>
      <c r="AT937" s="7">
        <f t="shared" si="717"/>
        <v>1</v>
      </c>
      <c r="AU937">
        <f t="shared" si="714"/>
        <v>9.8227251789932815E-2</v>
      </c>
      <c r="AV937" s="5">
        <f t="shared" si="718"/>
        <v>0</v>
      </c>
      <c r="AW937">
        <f t="shared" si="715"/>
        <v>1</v>
      </c>
    </row>
    <row r="938" spans="44:49" x14ac:dyDescent="0.25">
      <c r="AR938" t="s">
        <v>378</v>
      </c>
      <c r="AS938">
        <f t="shared" si="716"/>
        <v>0.49113625894966417</v>
      </c>
      <c r="AT938" s="7">
        <f t="shared" si="717"/>
        <v>1</v>
      </c>
      <c r="AU938">
        <f t="shared" si="714"/>
        <v>0.49113625894966417</v>
      </c>
      <c r="AV938" s="5">
        <f t="shared" si="718"/>
        <v>0</v>
      </c>
      <c r="AW938">
        <f t="shared" si="715"/>
        <v>1</v>
      </c>
    </row>
    <row r="939" spans="44:49" x14ac:dyDescent="0.25">
      <c r="AR939" t="s">
        <v>377</v>
      </c>
      <c r="AS939">
        <f t="shared" si="716"/>
        <v>4.9113625894966408E-2</v>
      </c>
      <c r="AT939" s="7">
        <f t="shared" si="717"/>
        <v>1</v>
      </c>
      <c r="AU939">
        <f t="shared" si="714"/>
        <v>4.9113625894966408E-2</v>
      </c>
      <c r="AV939" s="5">
        <f t="shared" si="718"/>
        <v>0</v>
      </c>
      <c r="AW939">
        <f t="shared" si="715"/>
        <v>1</v>
      </c>
    </row>
    <row r="940" spans="44:49" x14ac:dyDescent="0.25">
      <c r="AR940" t="s">
        <v>379</v>
      </c>
      <c r="AS940">
        <f t="shared" si="716"/>
        <v>9.8227251789932815E-2</v>
      </c>
      <c r="AT940" s="7">
        <f t="shared" si="717"/>
        <v>1</v>
      </c>
      <c r="AU940">
        <f t="shared" si="714"/>
        <v>9.8227251789932815E-2</v>
      </c>
      <c r="AV940" s="5">
        <f t="shared" si="718"/>
        <v>0</v>
      </c>
      <c r="AW940">
        <f t="shared" si="715"/>
        <v>1</v>
      </c>
    </row>
    <row r="941" spans="44:49" x14ac:dyDescent="0.25">
      <c r="AR941" t="s">
        <v>381</v>
      </c>
      <c r="AS941">
        <f t="shared" si="716"/>
        <v>1.424295150954026</v>
      </c>
      <c r="AT941" s="7">
        <f t="shared" si="717"/>
        <v>1</v>
      </c>
      <c r="AU941">
        <f t="shared" si="714"/>
        <v>1.424295150954026</v>
      </c>
      <c r="AV941" s="5">
        <f t="shared" si="718"/>
        <v>0</v>
      </c>
      <c r="AW941">
        <f t="shared" si="715"/>
        <v>1</v>
      </c>
    </row>
    <row r="942" spans="44:49" x14ac:dyDescent="0.25">
      <c r="AR942" t="s">
        <v>380</v>
      </c>
      <c r="AS942">
        <f t="shared" si="716"/>
        <v>0.73670438842449626</v>
      </c>
      <c r="AT942" s="7">
        <f t="shared" si="717"/>
        <v>1</v>
      </c>
      <c r="AU942">
        <f t="shared" si="714"/>
        <v>0.73670438842449626</v>
      </c>
      <c r="AV942" s="5">
        <f t="shared" si="718"/>
        <v>0</v>
      </c>
      <c r="AW942">
        <f t="shared" si="715"/>
        <v>1</v>
      </c>
    </row>
    <row r="943" spans="44:49" x14ac:dyDescent="0.25">
      <c r="AR943" t="s">
        <v>383</v>
      </c>
      <c r="AS943">
        <f t="shared" si="716"/>
        <v>0.14734087768489926</v>
      </c>
      <c r="AT943" s="7">
        <f t="shared" si="717"/>
        <v>1</v>
      </c>
      <c r="AU943">
        <f t="shared" si="714"/>
        <v>0.14734087768489926</v>
      </c>
      <c r="AV943" s="5">
        <f t="shared" si="718"/>
        <v>0</v>
      </c>
      <c r="AW943">
        <f t="shared" si="715"/>
        <v>1</v>
      </c>
    </row>
    <row r="944" spans="44:49" x14ac:dyDescent="0.25">
      <c r="AR944" t="s">
        <v>382</v>
      </c>
      <c r="AS944">
        <f t="shared" si="716"/>
        <v>1.6207496545338917</v>
      </c>
      <c r="AT944" s="7">
        <f t="shared" si="717"/>
        <v>1</v>
      </c>
      <c r="AU944">
        <f t="shared" si="714"/>
        <v>1.6207496545338917</v>
      </c>
      <c r="AV944" s="5">
        <f t="shared" si="718"/>
        <v>0</v>
      </c>
      <c r="AW944">
        <f t="shared" si="715"/>
        <v>1</v>
      </c>
    </row>
    <row r="945" spans="44:49" x14ac:dyDescent="0.25">
      <c r="AR945" t="s">
        <v>386</v>
      </c>
      <c r="AS945">
        <f t="shared" si="716"/>
        <v>4.9113625894966408E-2</v>
      </c>
      <c r="AT945" s="7">
        <f t="shared" si="717"/>
        <v>1</v>
      </c>
      <c r="AU945">
        <f t="shared" si="714"/>
        <v>4.9113625894966408E-2</v>
      </c>
      <c r="AV945" s="5">
        <f t="shared" si="718"/>
        <v>0</v>
      </c>
      <c r="AW945">
        <f t="shared" si="715"/>
        <v>1</v>
      </c>
    </row>
    <row r="946" spans="44:49" x14ac:dyDescent="0.25">
      <c r="AR946" t="s">
        <v>385</v>
      </c>
      <c r="AS946">
        <f t="shared" si="716"/>
        <v>0</v>
      </c>
      <c r="AT946" s="7">
        <f t="shared" si="717"/>
        <v>0</v>
      </c>
      <c r="AU946">
        <f t="shared" ref="AU946:AU1009" si="719">AS946*AT946</f>
        <v>0</v>
      </c>
      <c r="AV946" s="5">
        <f t="shared" si="718"/>
        <v>0</v>
      </c>
      <c r="AW946">
        <f t="shared" ref="AW946:AW1009" si="720">COUNTIF(AS197:CD197, "&gt;.05")</f>
        <v>0</v>
      </c>
    </row>
    <row r="947" spans="44:49" x14ac:dyDescent="0.25">
      <c r="AR947" t="s">
        <v>405</v>
      </c>
      <c r="AS947">
        <f t="shared" ref="AS947:AS1010" si="721">(AO198/AS$752)*100</f>
        <v>0.39290900715973126</v>
      </c>
      <c r="AT947" s="7">
        <f t="shared" ref="AT947:AT1010" si="722">MAX(AS198:CD198)</f>
        <v>1</v>
      </c>
      <c r="AU947">
        <f t="shared" si="719"/>
        <v>0.39290900715973126</v>
      </c>
      <c r="AV947" s="5">
        <f t="shared" ref="AV947:AV1010" si="723">COUNTIF(AS198:CD198, "&lt;.05") - COUNTIF(AS198:CD198, "=0")</f>
        <v>0</v>
      </c>
      <c r="AW947">
        <f t="shared" si="720"/>
        <v>1</v>
      </c>
    </row>
    <row r="948" spans="44:49" x14ac:dyDescent="0.25">
      <c r="AR948" t="s">
        <v>393</v>
      </c>
      <c r="AS948">
        <f t="shared" si="721"/>
        <v>0.34379538126476489</v>
      </c>
      <c r="AT948" s="7">
        <f t="shared" si="722"/>
        <v>1</v>
      </c>
      <c r="AU948">
        <f t="shared" si="719"/>
        <v>0.34379538126476489</v>
      </c>
      <c r="AV948" s="5">
        <f t="shared" si="723"/>
        <v>0</v>
      </c>
      <c r="AW948">
        <f t="shared" si="720"/>
        <v>1</v>
      </c>
    </row>
    <row r="949" spans="44:49" x14ac:dyDescent="0.25">
      <c r="AR949" t="s">
        <v>387</v>
      </c>
      <c r="AS949">
        <f t="shared" si="721"/>
        <v>4.9113625894966408E-2</v>
      </c>
      <c r="AT949" s="7">
        <f t="shared" si="722"/>
        <v>1</v>
      </c>
      <c r="AU949">
        <f t="shared" si="719"/>
        <v>4.9113625894966408E-2</v>
      </c>
      <c r="AV949" s="5">
        <f t="shared" si="723"/>
        <v>0</v>
      </c>
      <c r="AW949">
        <f t="shared" si="720"/>
        <v>1</v>
      </c>
    </row>
    <row r="950" spans="44:49" x14ac:dyDescent="0.25">
      <c r="AR950" t="s">
        <v>388</v>
      </c>
      <c r="AS950">
        <f t="shared" si="721"/>
        <v>0.44202263305469769</v>
      </c>
      <c r="AT950" s="7">
        <f t="shared" si="722"/>
        <v>1</v>
      </c>
      <c r="AU950">
        <f t="shared" si="719"/>
        <v>0.44202263305469769</v>
      </c>
      <c r="AV950" s="5">
        <f t="shared" si="723"/>
        <v>0</v>
      </c>
      <c r="AW950">
        <f t="shared" si="720"/>
        <v>1</v>
      </c>
    </row>
    <row r="951" spans="44:49" x14ac:dyDescent="0.25">
      <c r="AR951" t="s">
        <v>389</v>
      </c>
      <c r="AS951">
        <f t="shared" si="721"/>
        <v>0.49113625894966417</v>
      </c>
      <c r="AT951" s="7">
        <f t="shared" si="722"/>
        <v>1</v>
      </c>
      <c r="AU951">
        <f t="shared" si="719"/>
        <v>0.49113625894966417</v>
      </c>
      <c r="AV951" s="5">
        <f t="shared" si="723"/>
        <v>0</v>
      </c>
      <c r="AW951">
        <f t="shared" si="720"/>
        <v>1</v>
      </c>
    </row>
    <row r="952" spans="44:49" x14ac:dyDescent="0.25">
      <c r="AR952" t="s">
        <v>390</v>
      </c>
      <c r="AS952">
        <f t="shared" si="721"/>
        <v>0.44202263305469769</v>
      </c>
      <c r="AT952" s="7">
        <f t="shared" si="722"/>
        <v>1</v>
      </c>
      <c r="AU952">
        <f t="shared" si="719"/>
        <v>0.44202263305469769</v>
      </c>
      <c r="AV952" s="5">
        <f t="shared" si="723"/>
        <v>0</v>
      </c>
      <c r="AW952">
        <f t="shared" si="720"/>
        <v>1</v>
      </c>
    </row>
    <row r="953" spans="44:49" x14ac:dyDescent="0.25">
      <c r="AR953" t="s">
        <v>391</v>
      </c>
      <c r="AS953">
        <f t="shared" si="721"/>
        <v>0.44202263305469769</v>
      </c>
      <c r="AT953" s="7">
        <f t="shared" si="722"/>
        <v>1</v>
      </c>
      <c r="AU953">
        <f t="shared" si="719"/>
        <v>0.44202263305469769</v>
      </c>
      <c r="AV953" s="5">
        <f t="shared" si="723"/>
        <v>0</v>
      </c>
      <c r="AW953">
        <f t="shared" si="720"/>
        <v>1</v>
      </c>
    </row>
    <row r="954" spans="44:49" x14ac:dyDescent="0.25">
      <c r="AR954" t="s">
        <v>392</v>
      </c>
      <c r="AS954">
        <f t="shared" si="721"/>
        <v>4.9113625894966408E-2</v>
      </c>
      <c r="AT954" s="7">
        <f t="shared" si="722"/>
        <v>1</v>
      </c>
      <c r="AU954">
        <f t="shared" si="719"/>
        <v>4.9113625894966408E-2</v>
      </c>
      <c r="AV954" s="5">
        <f t="shared" si="723"/>
        <v>0</v>
      </c>
      <c r="AW954">
        <f t="shared" si="720"/>
        <v>1</v>
      </c>
    </row>
    <row r="955" spans="44:49" x14ac:dyDescent="0.25">
      <c r="AR955" t="s">
        <v>394</v>
      </c>
      <c r="AS955">
        <f t="shared" si="721"/>
        <v>0</v>
      </c>
      <c r="AT955" s="7">
        <f t="shared" si="722"/>
        <v>0</v>
      </c>
      <c r="AU955">
        <f t="shared" si="719"/>
        <v>0</v>
      </c>
      <c r="AV955" s="5">
        <f t="shared" si="723"/>
        <v>0</v>
      </c>
      <c r="AW955">
        <f t="shared" si="720"/>
        <v>0</v>
      </c>
    </row>
    <row r="956" spans="44:49" x14ac:dyDescent="0.25">
      <c r="AR956" t="s">
        <v>397</v>
      </c>
      <c r="AS956">
        <f t="shared" si="721"/>
        <v>0</v>
      </c>
      <c r="AT956" s="7">
        <f t="shared" si="722"/>
        <v>0</v>
      </c>
      <c r="AU956">
        <f t="shared" si="719"/>
        <v>0</v>
      </c>
      <c r="AV956" s="5">
        <f t="shared" si="723"/>
        <v>0</v>
      </c>
      <c r="AW956">
        <f t="shared" si="720"/>
        <v>0</v>
      </c>
    </row>
    <row r="957" spans="44:49" x14ac:dyDescent="0.25">
      <c r="AR957" t="s">
        <v>396</v>
      </c>
      <c r="AS957">
        <f t="shared" si="721"/>
        <v>0</v>
      </c>
      <c r="AT957" s="7">
        <f t="shared" si="722"/>
        <v>0</v>
      </c>
      <c r="AU957">
        <f t="shared" si="719"/>
        <v>0</v>
      </c>
      <c r="AV957" s="5">
        <f t="shared" si="723"/>
        <v>0</v>
      </c>
      <c r="AW957">
        <f t="shared" si="720"/>
        <v>0</v>
      </c>
    </row>
    <row r="958" spans="44:49" x14ac:dyDescent="0.25">
      <c r="AR958" t="s">
        <v>395</v>
      </c>
      <c r="AS958">
        <f t="shared" si="721"/>
        <v>9.8227251789932815E-2</v>
      </c>
      <c r="AT958" s="7">
        <f t="shared" si="722"/>
        <v>1</v>
      </c>
      <c r="AU958">
        <f t="shared" si="719"/>
        <v>9.8227251789932815E-2</v>
      </c>
      <c r="AV958" s="5">
        <f t="shared" si="723"/>
        <v>0</v>
      </c>
      <c r="AW958">
        <f t="shared" si="720"/>
        <v>1</v>
      </c>
    </row>
    <row r="959" spans="44:49" x14ac:dyDescent="0.25">
      <c r="AR959" t="s">
        <v>399</v>
      </c>
      <c r="AS959">
        <f t="shared" si="721"/>
        <v>0</v>
      </c>
      <c r="AT959" s="7">
        <f t="shared" si="722"/>
        <v>0</v>
      </c>
      <c r="AU959">
        <f t="shared" si="719"/>
        <v>0</v>
      </c>
      <c r="AV959" s="5">
        <f t="shared" si="723"/>
        <v>0</v>
      </c>
      <c r="AW959">
        <f t="shared" si="720"/>
        <v>0</v>
      </c>
    </row>
    <row r="960" spans="44:49" x14ac:dyDescent="0.25">
      <c r="AR960" t="s">
        <v>398</v>
      </c>
      <c r="AS960">
        <f t="shared" si="721"/>
        <v>0</v>
      </c>
      <c r="AT960" s="7">
        <f t="shared" si="722"/>
        <v>0</v>
      </c>
      <c r="AU960">
        <f t="shared" si="719"/>
        <v>0</v>
      </c>
      <c r="AV960" s="5">
        <f t="shared" si="723"/>
        <v>0</v>
      </c>
      <c r="AW960">
        <f t="shared" si="720"/>
        <v>0</v>
      </c>
    </row>
    <row r="961" spans="44:49" x14ac:dyDescent="0.25">
      <c r="AR961" t="s">
        <v>404</v>
      </c>
      <c r="AS961">
        <f t="shared" si="721"/>
        <v>0</v>
      </c>
      <c r="AT961" s="7">
        <f t="shared" si="722"/>
        <v>0</v>
      </c>
      <c r="AU961">
        <f t="shared" si="719"/>
        <v>0</v>
      </c>
      <c r="AV961" s="5">
        <f t="shared" si="723"/>
        <v>0</v>
      </c>
      <c r="AW961">
        <f t="shared" si="720"/>
        <v>0</v>
      </c>
    </row>
    <row r="962" spans="44:49" x14ac:dyDescent="0.25">
      <c r="AR962" t="s">
        <v>403</v>
      </c>
      <c r="AS962">
        <f t="shared" si="721"/>
        <v>4.9113625894966408E-2</v>
      </c>
      <c r="AT962" s="7">
        <f t="shared" si="722"/>
        <v>1</v>
      </c>
      <c r="AU962">
        <f t="shared" si="719"/>
        <v>4.9113625894966408E-2</v>
      </c>
      <c r="AV962" s="5">
        <f t="shared" si="723"/>
        <v>0</v>
      </c>
      <c r="AW962">
        <f t="shared" si="720"/>
        <v>1</v>
      </c>
    </row>
    <row r="963" spans="44:49" x14ac:dyDescent="0.25">
      <c r="AR963" t="s">
        <v>400</v>
      </c>
      <c r="AS963">
        <f t="shared" si="721"/>
        <v>0.73670438842449626</v>
      </c>
      <c r="AT963" s="7">
        <f t="shared" si="722"/>
        <v>1</v>
      </c>
      <c r="AU963">
        <f t="shared" si="719"/>
        <v>0.73670438842449626</v>
      </c>
      <c r="AV963" s="5">
        <f t="shared" si="723"/>
        <v>0</v>
      </c>
      <c r="AW963">
        <f t="shared" si="720"/>
        <v>1</v>
      </c>
    </row>
    <row r="964" spans="44:49" x14ac:dyDescent="0.25">
      <c r="AR964" t="s">
        <v>401</v>
      </c>
      <c r="AS964">
        <f t="shared" si="721"/>
        <v>0.58936351073959703</v>
      </c>
      <c r="AT964" s="7">
        <f t="shared" si="722"/>
        <v>1</v>
      </c>
      <c r="AU964">
        <f t="shared" si="719"/>
        <v>0.58936351073959703</v>
      </c>
      <c r="AV964" s="5">
        <f t="shared" si="723"/>
        <v>0</v>
      </c>
      <c r="AW964">
        <f t="shared" si="720"/>
        <v>1</v>
      </c>
    </row>
    <row r="965" spans="44:49" x14ac:dyDescent="0.25">
      <c r="AR965" t="s">
        <v>402</v>
      </c>
      <c r="AS965">
        <f t="shared" si="721"/>
        <v>9.8227251789932815E-2</v>
      </c>
      <c r="AT965" s="7">
        <f t="shared" si="722"/>
        <v>1</v>
      </c>
      <c r="AU965">
        <f t="shared" si="719"/>
        <v>9.8227251789932815E-2</v>
      </c>
      <c r="AV965" s="5">
        <f t="shared" si="723"/>
        <v>0</v>
      </c>
      <c r="AW965">
        <f t="shared" si="720"/>
        <v>1</v>
      </c>
    </row>
    <row r="966" spans="44:49" x14ac:dyDescent="0.25">
      <c r="AR966" t="s">
        <v>407</v>
      </c>
      <c r="AS966">
        <f t="shared" si="721"/>
        <v>0.14734087768489926</v>
      </c>
      <c r="AT966" s="7">
        <f t="shared" si="722"/>
        <v>1</v>
      </c>
      <c r="AU966">
        <f t="shared" si="719"/>
        <v>0.14734087768489926</v>
      </c>
      <c r="AV966" s="5">
        <f t="shared" si="723"/>
        <v>0</v>
      </c>
      <c r="AW966">
        <f t="shared" si="720"/>
        <v>1</v>
      </c>
    </row>
    <row r="967" spans="44:49" x14ac:dyDescent="0.25">
      <c r="AR967" t="s">
        <v>406</v>
      </c>
      <c r="AS967">
        <f t="shared" si="721"/>
        <v>0.24556812947483209</v>
      </c>
      <c r="AT967" s="7">
        <f t="shared" si="722"/>
        <v>1</v>
      </c>
      <c r="AU967">
        <f t="shared" si="719"/>
        <v>0.24556812947483209</v>
      </c>
      <c r="AV967" s="5">
        <f t="shared" si="723"/>
        <v>0</v>
      </c>
      <c r="AW967">
        <f t="shared" si="720"/>
        <v>1</v>
      </c>
    </row>
    <row r="968" spans="44:49" x14ac:dyDescent="0.25">
      <c r="AR968" t="s">
        <v>410</v>
      </c>
      <c r="AS968">
        <f t="shared" si="721"/>
        <v>0</v>
      </c>
      <c r="AT968" s="7">
        <f t="shared" si="722"/>
        <v>0</v>
      </c>
      <c r="AU968">
        <f t="shared" si="719"/>
        <v>0</v>
      </c>
      <c r="AV968" s="5">
        <f t="shared" si="723"/>
        <v>0</v>
      </c>
      <c r="AW968">
        <f t="shared" si="720"/>
        <v>0</v>
      </c>
    </row>
    <row r="969" spans="44:49" x14ac:dyDescent="0.25">
      <c r="AR969" t="s">
        <v>409</v>
      </c>
      <c r="AS969">
        <f t="shared" si="721"/>
        <v>9.8227251789932815E-2</v>
      </c>
      <c r="AT969" s="7">
        <f t="shared" si="722"/>
        <v>1</v>
      </c>
      <c r="AU969">
        <f t="shared" si="719"/>
        <v>9.8227251789932815E-2</v>
      </c>
      <c r="AV969" s="5">
        <f t="shared" si="723"/>
        <v>0</v>
      </c>
      <c r="AW969">
        <f t="shared" si="720"/>
        <v>1</v>
      </c>
    </row>
    <row r="970" spans="44:49" x14ac:dyDescent="0.25">
      <c r="AR970" t="s">
        <v>408</v>
      </c>
      <c r="AS970">
        <f t="shared" si="721"/>
        <v>9.8227251789932815E-2</v>
      </c>
      <c r="AT970" s="7">
        <f t="shared" si="722"/>
        <v>1</v>
      </c>
      <c r="AU970">
        <f t="shared" si="719"/>
        <v>9.8227251789932815E-2</v>
      </c>
      <c r="AV970" s="5">
        <f t="shared" si="723"/>
        <v>0</v>
      </c>
      <c r="AW970">
        <f t="shared" si="720"/>
        <v>1</v>
      </c>
    </row>
    <row r="971" spans="44:49" x14ac:dyDescent="0.25">
      <c r="AR971" t="s">
        <v>411</v>
      </c>
      <c r="AS971">
        <f t="shared" si="721"/>
        <v>4.9113625894966408E-2</v>
      </c>
      <c r="AT971" s="7">
        <f t="shared" si="722"/>
        <v>1</v>
      </c>
      <c r="AU971">
        <f t="shared" si="719"/>
        <v>4.9113625894966408E-2</v>
      </c>
      <c r="AV971" s="5">
        <f t="shared" si="723"/>
        <v>0</v>
      </c>
      <c r="AW971">
        <f t="shared" si="720"/>
        <v>1</v>
      </c>
    </row>
    <row r="972" spans="44:49" x14ac:dyDescent="0.25">
      <c r="AR972" t="s">
        <v>412</v>
      </c>
      <c r="AS972">
        <f t="shared" si="721"/>
        <v>0</v>
      </c>
      <c r="AT972" s="7">
        <f t="shared" si="722"/>
        <v>0</v>
      </c>
      <c r="AU972">
        <f t="shared" si="719"/>
        <v>0</v>
      </c>
      <c r="AV972" s="5">
        <f t="shared" si="723"/>
        <v>0</v>
      </c>
      <c r="AW972">
        <f t="shared" si="720"/>
        <v>0</v>
      </c>
    </row>
    <row r="973" spans="44:49" x14ac:dyDescent="0.25">
      <c r="AR973" t="s">
        <v>413</v>
      </c>
      <c r="AS973">
        <f t="shared" si="721"/>
        <v>0</v>
      </c>
      <c r="AT973" s="7">
        <f t="shared" si="722"/>
        <v>0</v>
      </c>
      <c r="AU973">
        <f t="shared" si="719"/>
        <v>0</v>
      </c>
      <c r="AV973" s="5">
        <f t="shared" si="723"/>
        <v>0</v>
      </c>
      <c r="AW973">
        <f t="shared" si="720"/>
        <v>0</v>
      </c>
    </row>
    <row r="974" spans="44:49" x14ac:dyDescent="0.25">
      <c r="AR974" t="s">
        <v>421</v>
      </c>
      <c r="AS974">
        <f t="shared" si="721"/>
        <v>0</v>
      </c>
      <c r="AT974" s="7">
        <f t="shared" si="722"/>
        <v>0</v>
      </c>
      <c r="AU974">
        <f t="shared" si="719"/>
        <v>0</v>
      </c>
      <c r="AV974" s="5">
        <f t="shared" si="723"/>
        <v>0</v>
      </c>
      <c r="AW974">
        <f t="shared" si="720"/>
        <v>0</v>
      </c>
    </row>
    <row r="975" spans="44:49" x14ac:dyDescent="0.25">
      <c r="AR975" t="s">
        <v>415</v>
      </c>
      <c r="AS975">
        <f t="shared" si="721"/>
        <v>4.9113625894966408E-2</v>
      </c>
      <c r="AT975" s="7">
        <f t="shared" si="722"/>
        <v>1</v>
      </c>
      <c r="AU975">
        <f t="shared" si="719"/>
        <v>4.9113625894966408E-2</v>
      </c>
      <c r="AV975" s="5">
        <f t="shared" si="723"/>
        <v>0</v>
      </c>
      <c r="AW975">
        <f t="shared" si="720"/>
        <v>1</v>
      </c>
    </row>
    <row r="976" spans="44:49" x14ac:dyDescent="0.25">
      <c r="AR976" t="s">
        <v>414</v>
      </c>
      <c r="AS976">
        <f t="shared" si="721"/>
        <v>0</v>
      </c>
      <c r="AT976" s="7">
        <f t="shared" si="722"/>
        <v>0</v>
      </c>
      <c r="AU976">
        <f t="shared" si="719"/>
        <v>0</v>
      </c>
      <c r="AV976" s="5">
        <f t="shared" si="723"/>
        <v>0</v>
      </c>
      <c r="AW976">
        <f t="shared" si="720"/>
        <v>0</v>
      </c>
    </row>
    <row r="977" spans="44:49" x14ac:dyDescent="0.25">
      <c r="AR977" t="s">
        <v>416</v>
      </c>
      <c r="AS977">
        <f t="shared" si="721"/>
        <v>0</v>
      </c>
      <c r="AT977" s="7">
        <f t="shared" si="722"/>
        <v>0</v>
      </c>
      <c r="AU977">
        <f t="shared" si="719"/>
        <v>0</v>
      </c>
      <c r="AV977" s="5">
        <f t="shared" si="723"/>
        <v>0</v>
      </c>
      <c r="AW977">
        <f t="shared" si="720"/>
        <v>0</v>
      </c>
    </row>
    <row r="978" spans="44:49" x14ac:dyDescent="0.25">
      <c r="AR978" t="s">
        <v>417</v>
      </c>
      <c r="AS978">
        <f t="shared" si="721"/>
        <v>0</v>
      </c>
      <c r="AT978" s="7">
        <f t="shared" si="722"/>
        <v>0</v>
      </c>
      <c r="AU978">
        <f t="shared" si="719"/>
        <v>0</v>
      </c>
      <c r="AV978" s="5">
        <f t="shared" si="723"/>
        <v>0</v>
      </c>
      <c r="AW978">
        <f t="shared" si="720"/>
        <v>0</v>
      </c>
    </row>
    <row r="979" spans="44:49" x14ac:dyDescent="0.25">
      <c r="AR979" t="s">
        <v>419</v>
      </c>
      <c r="AS979">
        <f t="shared" si="721"/>
        <v>0</v>
      </c>
      <c r="AT979" s="7">
        <f t="shared" si="722"/>
        <v>0</v>
      </c>
      <c r="AU979">
        <f t="shared" si="719"/>
        <v>0</v>
      </c>
      <c r="AV979" s="5">
        <f t="shared" si="723"/>
        <v>0</v>
      </c>
      <c r="AW979">
        <f t="shared" si="720"/>
        <v>0</v>
      </c>
    </row>
    <row r="980" spans="44:49" x14ac:dyDescent="0.25">
      <c r="AR980" t="s">
        <v>418</v>
      </c>
      <c r="AS980">
        <f t="shared" si="721"/>
        <v>0</v>
      </c>
      <c r="AT980" s="7">
        <f t="shared" si="722"/>
        <v>0</v>
      </c>
      <c r="AU980">
        <f t="shared" si="719"/>
        <v>0</v>
      </c>
      <c r="AV980" s="5">
        <f t="shared" si="723"/>
        <v>0</v>
      </c>
      <c r="AW980">
        <f t="shared" si="720"/>
        <v>0</v>
      </c>
    </row>
    <row r="981" spans="44:49" x14ac:dyDescent="0.25">
      <c r="AR981" t="s">
        <v>420</v>
      </c>
      <c r="AS981">
        <f t="shared" si="721"/>
        <v>0</v>
      </c>
      <c r="AT981" s="7">
        <f t="shared" si="722"/>
        <v>0</v>
      </c>
      <c r="AU981">
        <f t="shared" si="719"/>
        <v>0</v>
      </c>
      <c r="AV981" s="5">
        <f t="shared" si="723"/>
        <v>0</v>
      </c>
      <c r="AW981">
        <f t="shared" si="720"/>
        <v>0</v>
      </c>
    </row>
    <row r="982" spans="44:49" x14ac:dyDescent="0.25">
      <c r="AR982" t="s">
        <v>457</v>
      </c>
      <c r="AS982">
        <f t="shared" si="721"/>
        <v>0</v>
      </c>
      <c r="AT982" s="7">
        <f t="shared" si="722"/>
        <v>0</v>
      </c>
      <c r="AU982">
        <f t="shared" si="719"/>
        <v>0</v>
      </c>
      <c r="AV982" s="5">
        <f t="shared" si="723"/>
        <v>0</v>
      </c>
      <c r="AW982">
        <f t="shared" si="720"/>
        <v>0</v>
      </c>
    </row>
    <row r="983" spans="44:49" x14ac:dyDescent="0.25">
      <c r="AR983" t="s">
        <v>423</v>
      </c>
      <c r="AS983">
        <f t="shared" si="721"/>
        <v>0</v>
      </c>
      <c r="AT983" s="7">
        <f t="shared" si="722"/>
        <v>0</v>
      </c>
      <c r="AU983">
        <f t="shared" si="719"/>
        <v>0</v>
      </c>
      <c r="AV983" s="5">
        <f t="shared" si="723"/>
        <v>0</v>
      </c>
      <c r="AW983">
        <f t="shared" si="720"/>
        <v>0</v>
      </c>
    </row>
    <row r="984" spans="44:49" x14ac:dyDescent="0.25">
      <c r="AR984" t="s">
        <v>422</v>
      </c>
      <c r="AS984">
        <f t="shared" si="721"/>
        <v>0</v>
      </c>
      <c r="AT984" s="7">
        <f t="shared" si="722"/>
        <v>0</v>
      </c>
      <c r="AU984">
        <f t="shared" si="719"/>
        <v>0</v>
      </c>
      <c r="AV984" s="5">
        <f t="shared" si="723"/>
        <v>0</v>
      </c>
      <c r="AW984">
        <f t="shared" si="720"/>
        <v>0</v>
      </c>
    </row>
    <row r="985" spans="44:49" x14ac:dyDescent="0.25">
      <c r="AR985" t="s">
        <v>424</v>
      </c>
      <c r="AS985">
        <f t="shared" si="721"/>
        <v>0</v>
      </c>
      <c r="AT985" s="7">
        <f t="shared" si="722"/>
        <v>0</v>
      </c>
      <c r="AU985">
        <f t="shared" si="719"/>
        <v>0</v>
      </c>
      <c r="AV985" s="5">
        <f t="shared" si="723"/>
        <v>0</v>
      </c>
      <c r="AW985">
        <f t="shared" si="720"/>
        <v>0</v>
      </c>
    </row>
    <row r="986" spans="44:49" x14ac:dyDescent="0.25">
      <c r="AR986" t="s">
        <v>425</v>
      </c>
      <c r="AS986">
        <f t="shared" si="721"/>
        <v>9.8227251789932815E-2</v>
      </c>
      <c r="AT986" s="7">
        <f t="shared" si="722"/>
        <v>1</v>
      </c>
      <c r="AU986">
        <f t="shared" si="719"/>
        <v>9.8227251789932815E-2</v>
      </c>
      <c r="AV986" s="5">
        <f t="shared" si="723"/>
        <v>0</v>
      </c>
      <c r="AW986">
        <f t="shared" si="720"/>
        <v>1</v>
      </c>
    </row>
    <row r="987" spans="44:49" x14ac:dyDescent="0.25">
      <c r="AR987" t="s">
        <v>426</v>
      </c>
      <c r="AS987">
        <f t="shared" si="721"/>
        <v>0</v>
      </c>
      <c r="AT987" s="7">
        <f t="shared" si="722"/>
        <v>0</v>
      </c>
      <c r="AU987">
        <f t="shared" si="719"/>
        <v>0</v>
      </c>
      <c r="AV987" s="5">
        <f t="shared" si="723"/>
        <v>0</v>
      </c>
      <c r="AW987">
        <f t="shared" si="720"/>
        <v>0</v>
      </c>
    </row>
    <row r="988" spans="44:49" x14ac:dyDescent="0.25">
      <c r="AR988" t="s">
        <v>431</v>
      </c>
      <c r="AS988">
        <f t="shared" si="721"/>
        <v>0</v>
      </c>
      <c r="AT988" s="7">
        <f t="shared" si="722"/>
        <v>0</v>
      </c>
      <c r="AU988">
        <f t="shared" si="719"/>
        <v>0</v>
      </c>
      <c r="AV988" s="5">
        <f t="shared" si="723"/>
        <v>0</v>
      </c>
      <c r="AW988">
        <f t="shared" si="720"/>
        <v>0</v>
      </c>
    </row>
    <row r="989" spans="44:49" x14ac:dyDescent="0.25">
      <c r="AR989" t="s">
        <v>430</v>
      </c>
      <c r="AS989">
        <f t="shared" si="721"/>
        <v>9.8227251789932815E-2</v>
      </c>
      <c r="AT989" s="7">
        <f t="shared" si="722"/>
        <v>1</v>
      </c>
      <c r="AU989">
        <f t="shared" si="719"/>
        <v>9.8227251789932815E-2</v>
      </c>
      <c r="AV989" s="5">
        <f t="shared" si="723"/>
        <v>0</v>
      </c>
      <c r="AW989">
        <f t="shared" si="720"/>
        <v>1</v>
      </c>
    </row>
    <row r="990" spans="44:49" x14ac:dyDescent="0.25">
      <c r="AR990" t="s">
        <v>427</v>
      </c>
      <c r="AS990">
        <f t="shared" si="721"/>
        <v>9.8227251789932815E-2</v>
      </c>
      <c r="AT990" s="7">
        <f t="shared" si="722"/>
        <v>1</v>
      </c>
      <c r="AU990">
        <f t="shared" si="719"/>
        <v>9.8227251789932815E-2</v>
      </c>
      <c r="AV990" s="5">
        <f t="shared" si="723"/>
        <v>0</v>
      </c>
      <c r="AW990">
        <f t="shared" si="720"/>
        <v>1</v>
      </c>
    </row>
    <row r="991" spans="44:49" x14ac:dyDescent="0.25">
      <c r="AR991" t="s">
        <v>428</v>
      </c>
      <c r="AS991">
        <f t="shared" si="721"/>
        <v>9.8227251789932815E-2</v>
      </c>
      <c r="AT991" s="7">
        <f t="shared" si="722"/>
        <v>1</v>
      </c>
      <c r="AU991">
        <f t="shared" si="719"/>
        <v>9.8227251789932815E-2</v>
      </c>
      <c r="AV991" s="5">
        <f t="shared" si="723"/>
        <v>0</v>
      </c>
      <c r="AW991">
        <f t="shared" si="720"/>
        <v>1</v>
      </c>
    </row>
    <row r="992" spans="44:49" x14ac:dyDescent="0.25">
      <c r="AR992" t="s">
        <v>429</v>
      </c>
      <c r="AS992">
        <f t="shared" si="721"/>
        <v>4.9113625894966408E-2</v>
      </c>
      <c r="AT992" s="7">
        <f t="shared" si="722"/>
        <v>1</v>
      </c>
      <c r="AU992">
        <f t="shared" si="719"/>
        <v>4.9113625894966408E-2</v>
      </c>
      <c r="AV992" s="5">
        <f t="shared" si="723"/>
        <v>0</v>
      </c>
      <c r="AW992">
        <f t="shared" si="720"/>
        <v>1</v>
      </c>
    </row>
    <row r="993" spans="44:49" x14ac:dyDescent="0.25">
      <c r="AR993" t="s">
        <v>432</v>
      </c>
      <c r="AS993">
        <f t="shared" si="721"/>
        <v>0</v>
      </c>
      <c r="AT993" s="7">
        <f t="shared" si="722"/>
        <v>0</v>
      </c>
      <c r="AU993">
        <f t="shared" si="719"/>
        <v>0</v>
      </c>
      <c r="AV993" s="5">
        <f t="shared" si="723"/>
        <v>0</v>
      </c>
      <c r="AW993">
        <f t="shared" si="720"/>
        <v>0</v>
      </c>
    </row>
    <row r="994" spans="44:49" x14ac:dyDescent="0.25">
      <c r="AR994" t="s">
        <v>434</v>
      </c>
      <c r="AS994">
        <f t="shared" si="721"/>
        <v>4.9113625894966408E-2</v>
      </c>
      <c r="AT994" s="7">
        <f t="shared" si="722"/>
        <v>1</v>
      </c>
      <c r="AU994">
        <f t="shared" si="719"/>
        <v>4.9113625894966408E-2</v>
      </c>
      <c r="AV994" s="5">
        <f t="shared" si="723"/>
        <v>0</v>
      </c>
      <c r="AW994">
        <f t="shared" si="720"/>
        <v>1</v>
      </c>
    </row>
    <row r="995" spans="44:49" x14ac:dyDescent="0.25">
      <c r="AR995" t="s">
        <v>433</v>
      </c>
      <c r="AS995">
        <f t="shared" si="721"/>
        <v>4.9113625894966408E-2</v>
      </c>
      <c r="AT995" s="7">
        <f t="shared" si="722"/>
        <v>1</v>
      </c>
      <c r="AU995">
        <f t="shared" si="719"/>
        <v>4.9113625894966408E-2</v>
      </c>
      <c r="AV995" s="5">
        <f t="shared" si="723"/>
        <v>0</v>
      </c>
      <c r="AW995">
        <f t="shared" si="720"/>
        <v>1</v>
      </c>
    </row>
    <row r="996" spans="44:49" x14ac:dyDescent="0.25">
      <c r="AR996" t="s">
        <v>435</v>
      </c>
      <c r="AS996">
        <f t="shared" si="721"/>
        <v>0</v>
      </c>
      <c r="AT996" s="7">
        <f t="shared" si="722"/>
        <v>0</v>
      </c>
      <c r="AU996">
        <f t="shared" si="719"/>
        <v>0</v>
      </c>
      <c r="AV996" s="5">
        <f t="shared" si="723"/>
        <v>0</v>
      </c>
      <c r="AW996">
        <f t="shared" si="720"/>
        <v>0</v>
      </c>
    </row>
    <row r="997" spans="44:49" x14ac:dyDescent="0.25">
      <c r="AR997" t="s">
        <v>439</v>
      </c>
      <c r="AS997">
        <f t="shared" si="721"/>
        <v>0</v>
      </c>
      <c r="AT997" s="7">
        <f t="shared" si="722"/>
        <v>0</v>
      </c>
      <c r="AU997">
        <f t="shared" si="719"/>
        <v>0</v>
      </c>
      <c r="AV997" s="5">
        <f t="shared" si="723"/>
        <v>0</v>
      </c>
      <c r="AW997">
        <f t="shared" si="720"/>
        <v>0</v>
      </c>
    </row>
    <row r="998" spans="44:49" x14ac:dyDescent="0.25">
      <c r="AR998" t="s">
        <v>438</v>
      </c>
      <c r="AS998">
        <f t="shared" si="721"/>
        <v>4.9113625894966408E-2</v>
      </c>
      <c r="AT998" s="7">
        <f t="shared" si="722"/>
        <v>1</v>
      </c>
      <c r="AU998">
        <f t="shared" si="719"/>
        <v>4.9113625894966408E-2</v>
      </c>
      <c r="AV998" s="5">
        <f t="shared" si="723"/>
        <v>0</v>
      </c>
      <c r="AW998">
        <f t="shared" si="720"/>
        <v>1</v>
      </c>
    </row>
    <row r="999" spans="44:49" x14ac:dyDescent="0.25">
      <c r="AR999" t="s">
        <v>436</v>
      </c>
      <c r="AS999">
        <f t="shared" si="721"/>
        <v>4.9113625894966408E-2</v>
      </c>
      <c r="AT999" s="7">
        <f t="shared" si="722"/>
        <v>1</v>
      </c>
      <c r="AU999">
        <f t="shared" si="719"/>
        <v>4.9113625894966408E-2</v>
      </c>
      <c r="AV999" s="5">
        <f t="shared" si="723"/>
        <v>0</v>
      </c>
      <c r="AW999">
        <f t="shared" si="720"/>
        <v>1</v>
      </c>
    </row>
    <row r="1000" spans="44:49" x14ac:dyDescent="0.25">
      <c r="AR1000" t="s">
        <v>437</v>
      </c>
      <c r="AS1000">
        <f t="shared" si="721"/>
        <v>1.0313861437942948</v>
      </c>
      <c r="AT1000" s="7">
        <f t="shared" si="722"/>
        <v>1</v>
      </c>
      <c r="AU1000">
        <f t="shared" si="719"/>
        <v>1.0313861437942948</v>
      </c>
      <c r="AV1000" s="5">
        <f t="shared" si="723"/>
        <v>0</v>
      </c>
      <c r="AW1000">
        <f t="shared" si="720"/>
        <v>1</v>
      </c>
    </row>
    <row r="1001" spans="44:49" x14ac:dyDescent="0.25">
      <c r="AR1001" t="s">
        <v>443</v>
      </c>
      <c r="AS1001">
        <f t="shared" si="721"/>
        <v>4.9113625894966408E-2</v>
      </c>
      <c r="AT1001" s="7">
        <f t="shared" si="722"/>
        <v>1</v>
      </c>
      <c r="AU1001">
        <f t="shared" si="719"/>
        <v>4.9113625894966408E-2</v>
      </c>
      <c r="AV1001" s="5">
        <f t="shared" si="723"/>
        <v>0</v>
      </c>
      <c r="AW1001">
        <f t="shared" si="720"/>
        <v>1</v>
      </c>
    </row>
    <row r="1002" spans="44:49" x14ac:dyDescent="0.25">
      <c r="AR1002" t="s">
        <v>442</v>
      </c>
      <c r="AS1002">
        <f t="shared" si="721"/>
        <v>0.14734087768489926</v>
      </c>
      <c r="AT1002" s="7">
        <f t="shared" si="722"/>
        <v>1</v>
      </c>
      <c r="AU1002">
        <f t="shared" si="719"/>
        <v>0.14734087768489926</v>
      </c>
      <c r="AV1002" s="5">
        <f t="shared" si="723"/>
        <v>0</v>
      </c>
      <c r="AW1002">
        <f t="shared" si="720"/>
        <v>1</v>
      </c>
    </row>
    <row r="1003" spans="44:49" x14ac:dyDescent="0.25">
      <c r="AR1003" t="s">
        <v>440</v>
      </c>
      <c r="AS1003">
        <f t="shared" si="721"/>
        <v>9.8227251789932815E-2</v>
      </c>
      <c r="AT1003" s="7">
        <f t="shared" si="722"/>
        <v>1</v>
      </c>
      <c r="AU1003">
        <f t="shared" si="719"/>
        <v>9.8227251789932815E-2</v>
      </c>
      <c r="AV1003" s="5">
        <f t="shared" si="723"/>
        <v>0</v>
      </c>
      <c r="AW1003">
        <f t="shared" si="720"/>
        <v>1</v>
      </c>
    </row>
    <row r="1004" spans="44:49" x14ac:dyDescent="0.25">
      <c r="AR1004" t="s">
        <v>441</v>
      </c>
      <c r="AS1004">
        <f t="shared" si="721"/>
        <v>0.39290900715973126</v>
      </c>
      <c r="AT1004" s="7">
        <f t="shared" si="722"/>
        <v>1</v>
      </c>
      <c r="AU1004">
        <f t="shared" si="719"/>
        <v>0.39290900715973126</v>
      </c>
      <c r="AV1004" s="5">
        <f t="shared" si="723"/>
        <v>0</v>
      </c>
      <c r="AW1004">
        <f t="shared" si="720"/>
        <v>1</v>
      </c>
    </row>
    <row r="1005" spans="44:49" x14ac:dyDescent="0.25">
      <c r="AR1005" t="s">
        <v>444</v>
      </c>
      <c r="AS1005">
        <f t="shared" si="721"/>
        <v>0</v>
      </c>
      <c r="AT1005" s="7">
        <f t="shared" si="722"/>
        <v>0</v>
      </c>
      <c r="AU1005">
        <f t="shared" si="719"/>
        <v>0</v>
      </c>
      <c r="AV1005" s="5">
        <f t="shared" si="723"/>
        <v>0</v>
      </c>
      <c r="AW1005">
        <f t="shared" si="720"/>
        <v>0</v>
      </c>
    </row>
    <row r="1006" spans="44:49" x14ac:dyDescent="0.25">
      <c r="AR1006" t="s">
        <v>445</v>
      </c>
      <c r="AS1006">
        <f t="shared" si="721"/>
        <v>0</v>
      </c>
      <c r="AT1006" s="7">
        <f t="shared" si="722"/>
        <v>0</v>
      </c>
      <c r="AU1006">
        <f t="shared" si="719"/>
        <v>0</v>
      </c>
      <c r="AV1006" s="5">
        <f t="shared" si="723"/>
        <v>0</v>
      </c>
      <c r="AW1006">
        <f t="shared" si="720"/>
        <v>0</v>
      </c>
    </row>
    <row r="1007" spans="44:49" x14ac:dyDescent="0.25">
      <c r="AR1007" t="s">
        <v>450</v>
      </c>
      <c r="AS1007">
        <f t="shared" si="721"/>
        <v>0.19645450357986563</v>
      </c>
      <c r="AT1007" s="7">
        <f t="shared" si="722"/>
        <v>1</v>
      </c>
      <c r="AU1007">
        <f t="shared" si="719"/>
        <v>0.19645450357986563</v>
      </c>
      <c r="AV1007" s="5">
        <f t="shared" si="723"/>
        <v>0</v>
      </c>
      <c r="AW1007">
        <f t="shared" si="720"/>
        <v>1</v>
      </c>
    </row>
    <row r="1008" spans="44:49" x14ac:dyDescent="0.25">
      <c r="AR1008" t="s">
        <v>449</v>
      </c>
      <c r="AS1008">
        <f t="shared" si="721"/>
        <v>0.14734087768489926</v>
      </c>
      <c r="AT1008" s="7">
        <f t="shared" si="722"/>
        <v>1</v>
      </c>
      <c r="AU1008">
        <f t="shared" si="719"/>
        <v>0.14734087768489926</v>
      </c>
      <c r="AV1008" s="5">
        <f t="shared" si="723"/>
        <v>0</v>
      </c>
      <c r="AW1008">
        <f t="shared" si="720"/>
        <v>1</v>
      </c>
    </row>
    <row r="1009" spans="44:49" x14ac:dyDescent="0.25">
      <c r="AR1009" t="s">
        <v>446</v>
      </c>
      <c r="AS1009">
        <f t="shared" si="721"/>
        <v>0.14734087768489926</v>
      </c>
      <c r="AT1009" s="7">
        <f t="shared" si="722"/>
        <v>1</v>
      </c>
      <c r="AU1009">
        <f t="shared" si="719"/>
        <v>0.14734087768489926</v>
      </c>
      <c r="AV1009" s="5">
        <f t="shared" si="723"/>
        <v>0</v>
      </c>
      <c r="AW1009">
        <f t="shared" si="720"/>
        <v>1</v>
      </c>
    </row>
    <row r="1010" spans="44:49" x14ac:dyDescent="0.25">
      <c r="AR1010" t="s">
        <v>447</v>
      </c>
      <c r="AS1010">
        <f t="shared" si="721"/>
        <v>9.8227251789932815E-2</v>
      </c>
      <c r="AT1010" s="7">
        <f t="shared" si="722"/>
        <v>1</v>
      </c>
      <c r="AU1010">
        <f t="shared" ref="AU1010:AU1073" si="724">AS1010*AT1010</f>
        <v>9.8227251789932815E-2</v>
      </c>
      <c r="AV1010" s="5">
        <f t="shared" si="723"/>
        <v>0</v>
      </c>
      <c r="AW1010">
        <f t="shared" ref="AW1010:AW1073" si="725">COUNTIF(AS261:CD261, "&gt;.05")</f>
        <v>1</v>
      </c>
    </row>
    <row r="1011" spans="44:49" x14ac:dyDescent="0.25">
      <c r="AR1011" t="s">
        <v>448</v>
      </c>
      <c r="AS1011">
        <f t="shared" ref="AS1011:AS1074" si="726">(AO262/AS$752)*100</f>
        <v>4.9113625894966408E-2</v>
      </c>
      <c r="AT1011" s="7">
        <f t="shared" ref="AT1011:AT1074" si="727">MAX(AS262:CD262)</f>
        <v>1</v>
      </c>
      <c r="AU1011">
        <f t="shared" si="724"/>
        <v>4.9113625894966408E-2</v>
      </c>
      <c r="AV1011" s="5">
        <f t="shared" ref="AV1011:AV1074" si="728">COUNTIF(AS262:CD262, "&lt;.05") - COUNTIF(AS262:CD262, "=0")</f>
        <v>0</v>
      </c>
      <c r="AW1011">
        <f t="shared" si="725"/>
        <v>1</v>
      </c>
    </row>
    <row r="1012" spans="44:49" x14ac:dyDescent="0.25">
      <c r="AR1012" t="s">
        <v>452</v>
      </c>
      <c r="AS1012">
        <f t="shared" si="726"/>
        <v>0.6384771366345634</v>
      </c>
      <c r="AT1012" s="7">
        <f t="shared" si="727"/>
        <v>1</v>
      </c>
      <c r="AU1012">
        <f t="shared" si="724"/>
        <v>0.6384771366345634</v>
      </c>
      <c r="AV1012" s="5">
        <f t="shared" si="728"/>
        <v>0</v>
      </c>
      <c r="AW1012">
        <f t="shared" si="725"/>
        <v>1</v>
      </c>
    </row>
    <row r="1013" spans="44:49" x14ac:dyDescent="0.25">
      <c r="AR1013" t="s">
        <v>451</v>
      </c>
      <c r="AS1013">
        <f t="shared" si="726"/>
        <v>0</v>
      </c>
      <c r="AT1013" s="7">
        <f t="shared" si="727"/>
        <v>0</v>
      </c>
      <c r="AU1013">
        <f t="shared" si="724"/>
        <v>0</v>
      </c>
      <c r="AV1013" s="5">
        <f t="shared" si="728"/>
        <v>0</v>
      </c>
      <c r="AW1013">
        <f t="shared" si="725"/>
        <v>0</v>
      </c>
    </row>
    <row r="1014" spans="44:49" x14ac:dyDescent="0.25">
      <c r="AR1014" t="s">
        <v>454</v>
      </c>
      <c r="AS1014">
        <f t="shared" si="726"/>
        <v>0</v>
      </c>
      <c r="AT1014" s="7">
        <f t="shared" si="727"/>
        <v>0</v>
      </c>
      <c r="AU1014">
        <f t="shared" si="724"/>
        <v>0</v>
      </c>
      <c r="AV1014" s="5">
        <f t="shared" si="728"/>
        <v>0</v>
      </c>
      <c r="AW1014">
        <f t="shared" si="725"/>
        <v>0</v>
      </c>
    </row>
    <row r="1015" spans="44:49" x14ac:dyDescent="0.25">
      <c r="AR1015" t="s">
        <v>453</v>
      </c>
      <c r="AS1015">
        <f t="shared" si="726"/>
        <v>0.14734087768489926</v>
      </c>
      <c r="AT1015" s="7">
        <f t="shared" si="727"/>
        <v>1</v>
      </c>
      <c r="AU1015">
        <f t="shared" si="724"/>
        <v>0.14734087768489926</v>
      </c>
      <c r="AV1015" s="5">
        <f t="shared" si="728"/>
        <v>0</v>
      </c>
      <c r="AW1015">
        <f t="shared" si="725"/>
        <v>1</v>
      </c>
    </row>
    <row r="1016" spans="44:49" x14ac:dyDescent="0.25">
      <c r="AR1016" t="s">
        <v>455</v>
      </c>
      <c r="AS1016">
        <f t="shared" si="726"/>
        <v>0.24556812947483209</v>
      </c>
      <c r="AT1016" s="7">
        <f t="shared" si="727"/>
        <v>1</v>
      </c>
      <c r="AU1016">
        <f t="shared" si="724"/>
        <v>0.24556812947483209</v>
      </c>
      <c r="AV1016" s="5">
        <f t="shared" si="728"/>
        <v>0</v>
      </c>
      <c r="AW1016">
        <f t="shared" si="725"/>
        <v>1</v>
      </c>
    </row>
    <row r="1017" spans="44:49" x14ac:dyDescent="0.25">
      <c r="AR1017" t="s">
        <v>456</v>
      </c>
      <c r="AS1017">
        <f t="shared" si="726"/>
        <v>0</v>
      </c>
      <c r="AT1017" s="7">
        <f t="shared" si="727"/>
        <v>0</v>
      </c>
      <c r="AU1017">
        <f t="shared" si="724"/>
        <v>0</v>
      </c>
      <c r="AV1017" s="5">
        <f t="shared" si="728"/>
        <v>0</v>
      </c>
      <c r="AW1017">
        <f t="shared" si="725"/>
        <v>0</v>
      </c>
    </row>
    <row r="1018" spans="44:49" x14ac:dyDescent="0.25">
      <c r="AR1018" t="s">
        <v>459</v>
      </c>
      <c r="AS1018">
        <f t="shared" si="726"/>
        <v>0.14734087768489926</v>
      </c>
      <c r="AT1018" s="7">
        <f t="shared" si="727"/>
        <v>1</v>
      </c>
      <c r="AU1018">
        <f t="shared" si="724"/>
        <v>0.14734087768489926</v>
      </c>
      <c r="AV1018" s="5">
        <f t="shared" si="728"/>
        <v>0</v>
      </c>
      <c r="AW1018">
        <f t="shared" si="725"/>
        <v>1</v>
      </c>
    </row>
    <row r="1019" spans="44:49" x14ac:dyDescent="0.25">
      <c r="AR1019" t="s">
        <v>458</v>
      </c>
      <c r="AS1019">
        <f t="shared" si="726"/>
        <v>4.9113625894966408E-2</v>
      </c>
      <c r="AT1019" s="7">
        <f t="shared" si="727"/>
        <v>1</v>
      </c>
      <c r="AU1019">
        <f t="shared" si="724"/>
        <v>4.9113625894966408E-2</v>
      </c>
      <c r="AV1019" s="5">
        <f t="shared" si="728"/>
        <v>0</v>
      </c>
      <c r="AW1019">
        <f t="shared" si="725"/>
        <v>1</v>
      </c>
    </row>
    <row r="1020" spans="44:49" x14ac:dyDescent="0.25">
      <c r="AR1020" t="s">
        <v>461</v>
      </c>
      <c r="AS1020">
        <f t="shared" si="726"/>
        <v>0.73670438842449626</v>
      </c>
      <c r="AT1020" s="7">
        <f t="shared" si="727"/>
        <v>1</v>
      </c>
      <c r="AU1020">
        <f t="shared" si="724"/>
        <v>0.73670438842449626</v>
      </c>
      <c r="AV1020" s="5">
        <f t="shared" si="728"/>
        <v>0</v>
      </c>
      <c r="AW1020">
        <f t="shared" si="725"/>
        <v>1</v>
      </c>
    </row>
    <row r="1021" spans="44:49" x14ac:dyDescent="0.25">
      <c r="AR1021" t="s">
        <v>460</v>
      </c>
      <c r="AS1021">
        <f t="shared" si="726"/>
        <v>9.8227251789932815E-2</v>
      </c>
      <c r="AT1021" s="7">
        <f t="shared" si="727"/>
        <v>1</v>
      </c>
      <c r="AU1021">
        <f t="shared" si="724"/>
        <v>9.8227251789932815E-2</v>
      </c>
      <c r="AV1021" s="5">
        <f t="shared" si="728"/>
        <v>0</v>
      </c>
      <c r="AW1021">
        <f t="shared" si="725"/>
        <v>1</v>
      </c>
    </row>
    <row r="1022" spans="44:49" x14ac:dyDescent="0.25">
      <c r="AR1022" t="s">
        <v>465</v>
      </c>
      <c r="AS1022">
        <f t="shared" si="726"/>
        <v>0.14734087768489926</v>
      </c>
      <c r="AT1022" s="7">
        <f t="shared" si="727"/>
        <v>1</v>
      </c>
      <c r="AU1022">
        <f t="shared" si="724"/>
        <v>0.14734087768489926</v>
      </c>
      <c r="AV1022" s="5">
        <f t="shared" si="728"/>
        <v>0</v>
      </c>
      <c r="AW1022">
        <f t="shared" si="725"/>
        <v>1</v>
      </c>
    </row>
    <row r="1023" spans="44:49" x14ac:dyDescent="0.25">
      <c r="AR1023" t="s">
        <v>462</v>
      </c>
      <c r="AS1023">
        <f t="shared" si="726"/>
        <v>0</v>
      </c>
      <c r="AT1023" s="7">
        <f t="shared" si="727"/>
        <v>0</v>
      </c>
      <c r="AU1023">
        <f t="shared" si="724"/>
        <v>0</v>
      </c>
      <c r="AV1023" s="5">
        <f t="shared" si="728"/>
        <v>0</v>
      </c>
      <c r="AW1023">
        <f t="shared" si="725"/>
        <v>0</v>
      </c>
    </row>
    <row r="1024" spans="44:49" x14ac:dyDescent="0.25">
      <c r="AR1024" t="s">
        <v>464</v>
      </c>
      <c r="AS1024">
        <f t="shared" si="726"/>
        <v>9.8227251789932815E-2</v>
      </c>
      <c r="AT1024" s="7">
        <f t="shared" si="727"/>
        <v>1</v>
      </c>
      <c r="AU1024">
        <f t="shared" si="724"/>
        <v>9.8227251789932815E-2</v>
      </c>
      <c r="AV1024" s="5">
        <f t="shared" si="728"/>
        <v>0</v>
      </c>
      <c r="AW1024">
        <f t="shared" si="725"/>
        <v>1</v>
      </c>
    </row>
    <row r="1025" spans="44:49" x14ac:dyDescent="0.25">
      <c r="AR1025" t="s">
        <v>463</v>
      </c>
      <c r="AS1025">
        <f t="shared" si="726"/>
        <v>0</v>
      </c>
      <c r="AT1025" s="7">
        <f t="shared" si="727"/>
        <v>0</v>
      </c>
      <c r="AU1025">
        <f t="shared" si="724"/>
        <v>0</v>
      </c>
      <c r="AV1025" s="5">
        <f t="shared" si="728"/>
        <v>0</v>
      </c>
      <c r="AW1025">
        <f t="shared" si="725"/>
        <v>0</v>
      </c>
    </row>
    <row r="1026" spans="44:49" x14ac:dyDescent="0.25">
      <c r="AR1026" t="s">
        <v>469</v>
      </c>
      <c r="AS1026">
        <f t="shared" si="726"/>
        <v>9.8227251789932815E-2</v>
      </c>
      <c r="AT1026" s="7">
        <f t="shared" si="727"/>
        <v>1</v>
      </c>
      <c r="AU1026">
        <f t="shared" si="724"/>
        <v>9.8227251789932815E-2</v>
      </c>
      <c r="AV1026" s="5">
        <f t="shared" si="728"/>
        <v>0</v>
      </c>
      <c r="AW1026">
        <f t="shared" si="725"/>
        <v>1</v>
      </c>
    </row>
    <row r="1027" spans="44:49" x14ac:dyDescent="0.25">
      <c r="AR1027" t="s">
        <v>467</v>
      </c>
      <c r="AS1027">
        <f t="shared" si="726"/>
        <v>4.9113625894966408E-2</v>
      </c>
      <c r="AT1027" s="7">
        <f t="shared" si="727"/>
        <v>1</v>
      </c>
      <c r="AU1027">
        <f t="shared" si="724"/>
        <v>4.9113625894966408E-2</v>
      </c>
      <c r="AV1027" s="5">
        <f t="shared" si="728"/>
        <v>0</v>
      </c>
      <c r="AW1027">
        <f t="shared" si="725"/>
        <v>1</v>
      </c>
    </row>
    <row r="1028" spans="44:49" x14ac:dyDescent="0.25">
      <c r="AR1028" t="s">
        <v>466</v>
      </c>
      <c r="AS1028">
        <f t="shared" si="726"/>
        <v>0</v>
      </c>
      <c r="AT1028" s="7">
        <f t="shared" si="727"/>
        <v>0</v>
      </c>
      <c r="AU1028">
        <f t="shared" si="724"/>
        <v>0</v>
      </c>
      <c r="AV1028" s="5">
        <f t="shared" si="728"/>
        <v>0</v>
      </c>
      <c r="AW1028">
        <f t="shared" si="725"/>
        <v>0</v>
      </c>
    </row>
    <row r="1029" spans="44:49" x14ac:dyDescent="0.25">
      <c r="AR1029" t="s">
        <v>468</v>
      </c>
      <c r="AS1029">
        <f t="shared" si="726"/>
        <v>0</v>
      </c>
      <c r="AT1029" s="7">
        <f t="shared" si="727"/>
        <v>0</v>
      </c>
      <c r="AU1029">
        <f t="shared" si="724"/>
        <v>0</v>
      </c>
      <c r="AV1029" s="5">
        <f t="shared" si="728"/>
        <v>0</v>
      </c>
      <c r="AW1029">
        <f t="shared" si="725"/>
        <v>0</v>
      </c>
    </row>
    <row r="1030" spans="44:49" x14ac:dyDescent="0.25">
      <c r="AR1030" t="s">
        <v>473</v>
      </c>
      <c r="AS1030">
        <f t="shared" si="726"/>
        <v>9.8227251789932815E-2</v>
      </c>
      <c r="AT1030" s="7">
        <f t="shared" si="727"/>
        <v>1</v>
      </c>
      <c r="AU1030">
        <f t="shared" si="724"/>
        <v>9.8227251789932815E-2</v>
      </c>
      <c r="AV1030" s="5">
        <f t="shared" si="728"/>
        <v>0</v>
      </c>
      <c r="AW1030">
        <f t="shared" si="725"/>
        <v>1</v>
      </c>
    </row>
    <row r="1031" spans="44:49" x14ac:dyDescent="0.25">
      <c r="AR1031" t="s">
        <v>470</v>
      </c>
      <c r="AS1031">
        <f t="shared" si="726"/>
        <v>0</v>
      </c>
      <c r="AT1031" s="7">
        <f t="shared" si="727"/>
        <v>0</v>
      </c>
      <c r="AU1031">
        <f t="shared" si="724"/>
        <v>0</v>
      </c>
      <c r="AV1031" s="5">
        <f t="shared" si="728"/>
        <v>0</v>
      </c>
      <c r="AW1031">
        <f t="shared" si="725"/>
        <v>0</v>
      </c>
    </row>
    <row r="1032" spans="44:49" x14ac:dyDescent="0.25">
      <c r="AR1032" t="s">
        <v>471</v>
      </c>
      <c r="AS1032">
        <f t="shared" si="726"/>
        <v>4.9113625894966408E-2</v>
      </c>
      <c r="AT1032" s="7">
        <f t="shared" si="727"/>
        <v>1</v>
      </c>
      <c r="AU1032">
        <f t="shared" si="724"/>
        <v>4.9113625894966408E-2</v>
      </c>
      <c r="AV1032" s="5">
        <f t="shared" si="728"/>
        <v>0</v>
      </c>
      <c r="AW1032">
        <f t="shared" si="725"/>
        <v>1</v>
      </c>
    </row>
    <row r="1033" spans="44:49" x14ac:dyDescent="0.25">
      <c r="AR1033" t="s">
        <v>472</v>
      </c>
      <c r="AS1033">
        <f t="shared" si="726"/>
        <v>1.2769542732691268</v>
      </c>
      <c r="AT1033" s="7">
        <f t="shared" si="727"/>
        <v>1</v>
      </c>
      <c r="AU1033">
        <f t="shared" si="724"/>
        <v>1.2769542732691268</v>
      </c>
      <c r="AV1033" s="5">
        <f t="shared" si="728"/>
        <v>0</v>
      </c>
      <c r="AW1033">
        <f t="shared" si="725"/>
        <v>1</v>
      </c>
    </row>
    <row r="1034" spans="44:49" x14ac:dyDescent="0.25">
      <c r="AR1034" t="s">
        <v>475</v>
      </c>
      <c r="AS1034">
        <f t="shared" si="726"/>
        <v>0.29468175536979851</v>
      </c>
      <c r="AT1034" s="7">
        <f t="shared" si="727"/>
        <v>1</v>
      </c>
      <c r="AU1034">
        <f t="shared" si="724"/>
        <v>0.29468175536979851</v>
      </c>
      <c r="AV1034" s="5">
        <f t="shared" si="728"/>
        <v>0</v>
      </c>
      <c r="AW1034">
        <f t="shared" si="725"/>
        <v>1</v>
      </c>
    </row>
    <row r="1035" spans="44:49" x14ac:dyDescent="0.25">
      <c r="AR1035" t="s">
        <v>474</v>
      </c>
      <c r="AS1035">
        <f t="shared" si="726"/>
        <v>4.9113625894966408E-2</v>
      </c>
      <c r="AT1035" s="7">
        <f t="shared" si="727"/>
        <v>1</v>
      </c>
      <c r="AU1035">
        <f t="shared" si="724"/>
        <v>4.9113625894966408E-2</v>
      </c>
      <c r="AV1035" s="5">
        <f t="shared" si="728"/>
        <v>0</v>
      </c>
      <c r="AW1035">
        <f t="shared" si="725"/>
        <v>1</v>
      </c>
    </row>
    <row r="1036" spans="44:49" x14ac:dyDescent="0.25">
      <c r="AR1036" t="s">
        <v>477</v>
      </c>
      <c r="AS1036">
        <f t="shared" si="726"/>
        <v>0.24556812947483209</v>
      </c>
      <c r="AT1036" s="7">
        <f t="shared" si="727"/>
        <v>1</v>
      </c>
      <c r="AU1036">
        <f t="shared" si="724"/>
        <v>0.24556812947483209</v>
      </c>
      <c r="AV1036" s="5">
        <f t="shared" si="728"/>
        <v>0</v>
      </c>
      <c r="AW1036">
        <f t="shared" si="725"/>
        <v>1</v>
      </c>
    </row>
    <row r="1037" spans="44:49" x14ac:dyDescent="0.25">
      <c r="AR1037" t="s">
        <v>476</v>
      </c>
      <c r="AS1037">
        <f t="shared" si="726"/>
        <v>0.29468175536979851</v>
      </c>
      <c r="AT1037" s="7">
        <f t="shared" si="727"/>
        <v>1</v>
      </c>
      <c r="AU1037">
        <f t="shared" si="724"/>
        <v>0.29468175536979851</v>
      </c>
      <c r="AV1037" s="5">
        <f t="shared" si="728"/>
        <v>0</v>
      </c>
      <c r="AW1037">
        <f t="shared" si="725"/>
        <v>1</v>
      </c>
    </row>
    <row r="1038" spans="44:49" x14ac:dyDescent="0.25">
      <c r="AR1038" t="s">
        <v>493</v>
      </c>
      <c r="AS1038">
        <f t="shared" si="726"/>
        <v>0</v>
      </c>
      <c r="AT1038" s="7">
        <f t="shared" si="727"/>
        <v>0</v>
      </c>
      <c r="AU1038">
        <f t="shared" si="724"/>
        <v>0</v>
      </c>
      <c r="AV1038" s="5">
        <f t="shared" si="728"/>
        <v>0</v>
      </c>
      <c r="AW1038">
        <f t="shared" si="725"/>
        <v>0</v>
      </c>
    </row>
    <row r="1039" spans="44:49" x14ac:dyDescent="0.25">
      <c r="AR1039" t="s">
        <v>487</v>
      </c>
      <c r="AS1039">
        <f t="shared" si="726"/>
        <v>0</v>
      </c>
      <c r="AT1039" s="7">
        <f t="shared" si="727"/>
        <v>0</v>
      </c>
      <c r="AU1039">
        <f t="shared" si="724"/>
        <v>0</v>
      </c>
      <c r="AV1039" s="5">
        <f t="shared" si="728"/>
        <v>0</v>
      </c>
      <c r="AW1039">
        <f t="shared" si="725"/>
        <v>0</v>
      </c>
    </row>
    <row r="1040" spans="44:49" x14ac:dyDescent="0.25">
      <c r="AR1040" t="s">
        <v>479</v>
      </c>
      <c r="AS1040">
        <f t="shared" si="726"/>
        <v>0.14734087768489926</v>
      </c>
      <c r="AT1040" s="7">
        <f t="shared" si="727"/>
        <v>1</v>
      </c>
      <c r="AU1040">
        <f t="shared" si="724"/>
        <v>0.14734087768489926</v>
      </c>
      <c r="AV1040" s="5">
        <f t="shared" si="728"/>
        <v>0</v>
      </c>
      <c r="AW1040">
        <f t="shared" si="725"/>
        <v>1</v>
      </c>
    </row>
    <row r="1041" spans="44:49" x14ac:dyDescent="0.25">
      <c r="AR1041" t="s">
        <v>478</v>
      </c>
      <c r="AS1041">
        <f t="shared" si="726"/>
        <v>4.9113625894966408E-2</v>
      </c>
      <c r="AT1041" s="7">
        <f t="shared" si="727"/>
        <v>1</v>
      </c>
      <c r="AU1041">
        <f t="shared" si="724"/>
        <v>4.9113625894966408E-2</v>
      </c>
      <c r="AV1041" s="5">
        <f t="shared" si="728"/>
        <v>0</v>
      </c>
      <c r="AW1041">
        <f t="shared" si="725"/>
        <v>1</v>
      </c>
    </row>
    <row r="1042" spans="44:49" x14ac:dyDescent="0.25">
      <c r="AR1042" t="s">
        <v>480</v>
      </c>
      <c r="AS1042">
        <f t="shared" si="726"/>
        <v>0</v>
      </c>
      <c r="AT1042" s="7">
        <f t="shared" si="727"/>
        <v>0</v>
      </c>
      <c r="AU1042">
        <f t="shared" si="724"/>
        <v>0</v>
      </c>
      <c r="AV1042" s="5">
        <f t="shared" si="728"/>
        <v>0</v>
      </c>
      <c r="AW1042">
        <f t="shared" si="725"/>
        <v>0</v>
      </c>
    </row>
    <row r="1043" spans="44:49" x14ac:dyDescent="0.25">
      <c r="AR1043" t="s">
        <v>482</v>
      </c>
      <c r="AS1043">
        <f t="shared" si="726"/>
        <v>0</v>
      </c>
      <c r="AT1043" s="7">
        <f t="shared" si="727"/>
        <v>0</v>
      </c>
      <c r="AU1043">
        <f t="shared" si="724"/>
        <v>0</v>
      </c>
      <c r="AV1043" s="5">
        <f t="shared" si="728"/>
        <v>0</v>
      </c>
      <c r="AW1043">
        <f t="shared" si="725"/>
        <v>0</v>
      </c>
    </row>
    <row r="1044" spans="44:49" x14ac:dyDescent="0.25">
      <c r="AR1044" t="s">
        <v>481</v>
      </c>
      <c r="AS1044">
        <f t="shared" si="726"/>
        <v>0</v>
      </c>
      <c r="AT1044" s="7">
        <f t="shared" si="727"/>
        <v>0</v>
      </c>
      <c r="AU1044">
        <f t="shared" si="724"/>
        <v>0</v>
      </c>
      <c r="AV1044" s="5">
        <f t="shared" si="728"/>
        <v>0</v>
      </c>
      <c r="AW1044">
        <f t="shared" si="725"/>
        <v>0</v>
      </c>
    </row>
    <row r="1045" spans="44:49" x14ac:dyDescent="0.25">
      <c r="AR1045" t="s">
        <v>484</v>
      </c>
      <c r="AS1045">
        <f t="shared" si="726"/>
        <v>4.9113625894966408E-2</v>
      </c>
      <c r="AT1045" s="7">
        <f t="shared" si="727"/>
        <v>1</v>
      </c>
      <c r="AU1045">
        <f t="shared" si="724"/>
        <v>4.9113625894966408E-2</v>
      </c>
      <c r="AV1045" s="5">
        <f t="shared" si="728"/>
        <v>0</v>
      </c>
      <c r="AW1045">
        <f t="shared" si="725"/>
        <v>1</v>
      </c>
    </row>
    <row r="1046" spans="44:49" x14ac:dyDescent="0.25">
      <c r="AR1046" t="s">
        <v>483</v>
      </c>
      <c r="AS1046">
        <f t="shared" si="726"/>
        <v>4.9113625894966408E-2</v>
      </c>
      <c r="AT1046" s="7">
        <f t="shared" si="727"/>
        <v>1</v>
      </c>
      <c r="AU1046">
        <f t="shared" si="724"/>
        <v>4.9113625894966408E-2</v>
      </c>
      <c r="AV1046" s="5">
        <f t="shared" si="728"/>
        <v>0</v>
      </c>
      <c r="AW1046">
        <f t="shared" si="725"/>
        <v>1</v>
      </c>
    </row>
    <row r="1047" spans="44:49" x14ac:dyDescent="0.25">
      <c r="AR1047" t="s">
        <v>486</v>
      </c>
      <c r="AS1047">
        <f t="shared" si="726"/>
        <v>0</v>
      </c>
      <c r="AT1047" s="7">
        <f t="shared" si="727"/>
        <v>0</v>
      </c>
      <c r="AU1047">
        <f t="shared" si="724"/>
        <v>0</v>
      </c>
      <c r="AV1047" s="5">
        <f t="shared" si="728"/>
        <v>0</v>
      </c>
      <c r="AW1047">
        <f t="shared" si="725"/>
        <v>0</v>
      </c>
    </row>
    <row r="1048" spans="44:49" x14ac:dyDescent="0.25">
      <c r="AR1048" t="s">
        <v>485</v>
      </c>
      <c r="AS1048">
        <f t="shared" si="726"/>
        <v>0</v>
      </c>
      <c r="AT1048" s="7">
        <f t="shared" si="727"/>
        <v>0</v>
      </c>
      <c r="AU1048">
        <f t="shared" si="724"/>
        <v>0</v>
      </c>
      <c r="AV1048" s="5">
        <f t="shared" si="728"/>
        <v>0</v>
      </c>
      <c r="AW1048">
        <f t="shared" si="725"/>
        <v>0</v>
      </c>
    </row>
    <row r="1049" spans="44:49" x14ac:dyDescent="0.25">
      <c r="AR1049" t="s">
        <v>488</v>
      </c>
      <c r="AS1049">
        <f t="shared" si="726"/>
        <v>0</v>
      </c>
      <c r="AT1049" s="7">
        <f t="shared" si="727"/>
        <v>0</v>
      </c>
      <c r="AU1049">
        <f t="shared" si="724"/>
        <v>0</v>
      </c>
      <c r="AV1049" s="5">
        <f t="shared" si="728"/>
        <v>0</v>
      </c>
      <c r="AW1049">
        <f t="shared" si="725"/>
        <v>0</v>
      </c>
    </row>
    <row r="1050" spans="44:49" x14ac:dyDescent="0.25">
      <c r="AR1050" t="s">
        <v>489</v>
      </c>
      <c r="AS1050">
        <f t="shared" si="726"/>
        <v>0</v>
      </c>
      <c r="AT1050" s="7">
        <f t="shared" si="727"/>
        <v>0</v>
      </c>
      <c r="AU1050">
        <f t="shared" si="724"/>
        <v>0</v>
      </c>
      <c r="AV1050" s="5">
        <f t="shared" si="728"/>
        <v>0</v>
      </c>
      <c r="AW1050">
        <f t="shared" si="725"/>
        <v>0</v>
      </c>
    </row>
    <row r="1051" spans="44:49" x14ac:dyDescent="0.25">
      <c r="AR1051" t="s">
        <v>492</v>
      </c>
      <c r="AS1051">
        <f t="shared" si="726"/>
        <v>0</v>
      </c>
      <c r="AT1051" s="7">
        <f t="shared" si="727"/>
        <v>0</v>
      </c>
      <c r="AU1051">
        <f t="shared" si="724"/>
        <v>0</v>
      </c>
      <c r="AV1051" s="5">
        <f t="shared" si="728"/>
        <v>0</v>
      </c>
      <c r="AW1051">
        <f t="shared" si="725"/>
        <v>0</v>
      </c>
    </row>
    <row r="1052" spans="44:49" x14ac:dyDescent="0.25">
      <c r="AR1052" t="s">
        <v>491</v>
      </c>
      <c r="AS1052">
        <f t="shared" si="726"/>
        <v>4.9113625894966408E-2</v>
      </c>
      <c r="AT1052" s="7">
        <f t="shared" si="727"/>
        <v>1</v>
      </c>
      <c r="AU1052">
        <f t="shared" si="724"/>
        <v>4.9113625894966408E-2</v>
      </c>
      <c r="AV1052" s="5">
        <f t="shared" si="728"/>
        <v>0</v>
      </c>
      <c r="AW1052">
        <f t="shared" si="725"/>
        <v>1</v>
      </c>
    </row>
    <row r="1053" spans="44:49" x14ac:dyDescent="0.25">
      <c r="AR1053" t="s">
        <v>490</v>
      </c>
      <c r="AS1053">
        <f t="shared" si="726"/>
        <v>0</v>
      </c>
      <c r="AT1053" s="7">
        <f t="shared" si="727"/>
        <v>0</v>
      </c>
      <c r="AU1053">
        <f t="shared" si="724"/>
        <v>0</v>
      </c>
      <c r="AV1053" s="5">
        <f t="shared" si="728"/>
        <v>0</v>
      </c>
      <c r="AW1053">
        <f t="shared" si="725"/>
        <v>0</v>
      </c>
    </row>
    <row r="1054" spans="44:49" x14ac:dyDescent="0.25">
      <c r="AR1054" t="s">
        <v>494</v>
      </c>
      <c r="AS1054">
        <f t="shared" si="726"/>
        <v>0</v>
      </c>
      <c r="AT1054" s="7">
        <f t="shared" si="727"/>
        <v>0</v>
      </c>
      <c r="AU1054">
        <f t="shared" si="724"/>
        <v>0</v>
      </c>
      <c r="AV1054" s="5">
        <f t="shared" si="728"/>
        <v>0</v>
      </c>
      <c r="AW1054">
        <f t="shared" si="725"/>
        <v>0</v>
      </c>
    </row>
    <row r="1055" spans="44:49" x14ac:dyDescent="0.25">
      <c r="AR1055" t="s">
        <v>495</v>
      </c>
      <c r="AS1055">
        <f t="shared" si="726"/>
        <v>4.9113625894966408E-2</v>
      </c>
      <c r="AT1055" s="7">
        <f t="shared" si="727"/>
        <v>1</v>
      </c>
      <c r="AU1055">
        <f t="shared" si="724"/>
        <v>4.9113625894966408E-2</v>
      </c>
      <c r="AV1055" s="5">
        <f t="shared" si="728"/>
        <v>0</v>
      </c>
      <c r="AW1055">
        <f t="shared" si="725"/>
        <v>1</v>
      </c>
    </row>
    <row r="1056" spans="44:49" x14ac:dyDescent="0.25">
      <c r="AR1056" t="s">
        <v>508</v>
      </c>
      <c r="AS1056">
        <f t="shared" si="726"/>
        <v>0.29468175536979851</v>
      </c>
      <c r="AT1056" s="7">
        <f t="shared" si="727"/>
        <v>1</v>
      </c>
      <c r="AU1056">
        <f t="shared" si="724"/>
        <v>0.29468175536979851</v>
      </c>
      <c r="AV1056" s="5">
        <f t="shared" si="728"/>
        <v>0</v>
      </c>
      <c r="AW1056">
        <f t="shared" si="725"/>
        <v>1</v>
      </c>
    </row>
    <row r="1057" spans="44:49" x14ac:dyDescent="0.25">
      <c r="AR1057" t="s">
        <v>496</v>
      </c>
      <c r="AS1057">
        <f t="shared" si="726"/>
        <v>0</v>
      </c>
      <c r="AT1057" s="7">
        <f t="shared" si="727"/>
        <v>0</v>
      </c>
      <c r="AU1057">
        <f t="shared" si="724"/>
        <v>0</v>
      </c>
      <c r="AV1057" s="5">
        <f t="shared" si="728"/>
        <v>0</v>
      </c>
      <c r="AW1057">
        <f t="shared" si="725"/>
        <v>0</v>
      </c>
    </row>
    <row r="1058" spans="44:49" x14ac:dyDescent="0.25">
      <c r="AR1058" t="s">
        <v>497</v>
      </c>
      <c r="AS1058">
        <f t="shared" si="726"/>
        <v>0.49113625894966417</v>
      </c>
      <c r="AT1058" s="7">
        <f t="shared" si="727"/>
        <v>1</v>
      </c>
      <c r="AU1058">
        <f t="shared" si="724"/>
        <v>0.49113625894966417</v>
      </c>
      <c r="AV1058" s="5">
        <f t="shared" si="728"/>
        <v>0</v>
      </c>
      <c r="AW1058">
        <f t="shared" si="725"/>
        <v>1</v>
      </c>
    </row>
    <row r="1059" spans="44:49" x14ac:dyDescent="0.25">
      <c r="AR1059" t="s">
        <v>498</v>
      </c>
      <c r="AS1059">
        <f t="shared" si="726"/>
        <v>0</v>
      </c>
      <c r="AT1059" s="7">
        <f t="shared" si="727"/>
        <v>0</v>
      </c>
      <c r="AU1059">
        <f t="shared" si="724"/>
        <v>0</v>
      </c>
      <c r="AV1059" s="5">
        <f t="shared" si="728"/>
        <v>0</v>
      </c>
      <c r="AW1059">
        <f t="shared" si="725"/>
        <v>0</v>
      </c>
    </row>
    <row r="1060" spans="44:49" x14ac:dyDescent="0.25">
      <c r="AR1060" t="s">
        <v>499</v>
      </c>
      <c r="AS1060">
        <f t="shared" si="726"/>
        <v>0</v>
      </c>
      <c r="AT1060" s="7">
        <f t="shared" si="727"/>
        <v>0</v>
      </c>
      <c r="AU1060">
        <f t="shared" si="724"/>
        <v>0</v>
      </c>
      <c r="AV1060" s="5">
        <f t="shared" si="728"/>
        <v>0</v>
      </c>
      <c r="AW1060">
        <f t="shared" si="725"/>
        <v>0</v>
      </c>
    </row>
    <row r="1061" spans="44:49" x14ac:dyDescent="0.25">
      <c r="AR1061" t="s">
        <v>507</v>
      </c>
      <c r="AS1061">
        <f t="shared" si="726"/>
        <v>0.14734087768489926</v>
      </c>
      <c r="AT1061" s="7">
        <f t="shared" si="727"/>
        <v>1</v>
      </c>
      <c r="AU1061">
        <f t="shared" si="724"/>
        <v>0.14734087768489926</v>
      </c>
      <c r="AV1061" s="5">
        <f t="shared" si="728"/>
        <v>0</v>
      </c>
      <c r="AW1061">
        <f t="shared" si="725"/>
        <v>1</v>
      </c>
    </row>
    <row r="1062" spans="44:49" x14ac:dyDescent="0.25">
      <c r="AR1062" t="s">
        <v>500</v>
      </c>
      <c r="AS1062">
        <f t="shared" si="726"/>
        <v>4.9113625894966408E-2</v>
      </c>
      <c r="AT1062" s="7">
        <f t="shared" si="727"/>
        <v>1</v>
      </c>
      <c r="AU1062">
        <f t="shared" si="724"/>
        <v>4.9113625894966408E-2</v>
      </c>
      <c r="AV1062" s="5">
        <f t="shared" si="728"/>
        <v>0</v>
      </c>
      <c r="AW1062">
        <f t="shared" si="725"/>
        <v>1</v>
      </c>
    </row>
    <row r="1063" spans="44:49" x14ac:dyDescent="0.25">
      <c r="AR1063" t="s">
        <v>501</v>
      </c>
      <c r="AS1063">
        <f t="shared" si="726"/>
        <v>0</v>
      </c>
      <c r="AT1063" s="7">
        <f t="shared" si="727"/>
        <v>0</v>
      </c>
      <c r="AU1063">
        <f t="shared" si="724"/>
        <v>0</v>
      </c>
      <c r="AV1063" s="5">
        <f t="shared" si="728"/>
        <v>0</v>
      </c>
      <c r="AW1063">
        <f t="shared" si="725"/>
        <v>0</v>
      </c>
    </row>
    <row r="1064" spans="44:49" x14ac:dyDescent="0.25">
      <c r="AR1064" t="s">
        <v>506</v>
      </c>
      <c r="AS1064">
        <f t="shared" si="726"/>
        <v>0</v>
      </c>
      <c r="AT1064" s="7">
        <f t="shared" si="727"/>
        <v>0</v>
      </c>
      <c r="AU1064">
        <f t="shared" si="724"/>
        <v>0</v>
      </c>
      <c r="AV1064" s="5">
        <f t="shared" si="728"/>
        <v>0</v>
      </c>
      <c r="AW1064">
        <f t="shared" si="725"/>
        <v>0</v>
      </c>
    </row>
    <row r="1065" spans="44:49" x14ac:dyDescent="0.25">
      <c r="AR1065" t="s">
        <v>504</v>
      </c>
      <c r="AS1065">
        <f t="shared" si="726"/>
        <v>0.14734087768489926</v>
      </c>
      <c r="AT1065" s="7">
        <f t="shared" si="727"/>
        <v>1</v>
      </c>
      <c r="AU1065">
        <f t="shared" si="724"/>
        <v>0.14734087768489926</v>
      </c>
      <c r="AV1065" s="5">
        <f t="shared" si="728"/>
        <v>0</v>
      </c>
      <c r="AW1065">
        <f t="shared" si="725"/>
        <v>1</v>
      </c>
    </row>
    <row r="1066" spans="44:49" x14ac:dyDescent="0.25">
      <c r="AR1066" t="s">
        <v>502</v>
      </c>
      <c r="AS1066">
        <f t="shared" si="726"/>
        <v>0</v>
      </c>
      <c r="AT1066" s="7">
        <f t="shared" si="727"/>
        <v>0</v>
      </c>
      <c r="AU1066">
        <f t="shared" si="724"/>
        <v>0</v>
      </c>
      <c r="AV1066" s="5">
        <f t="shared" si="728"/>
        <v>0</v>
      </c>
      <c r="AW1066">
        <f t="shared" si="725"/>
        <v>0</v>
      </c>
    </row>
    <row r="1067" spans="44:49" x14ac:dyDescent="0.25">
      <c r="AR1067" t="s">
        <v>503</v>
      </c>
      <c r="AS1067">
        <f t="shared" si="726"/>
        <v>0</v>
      </c>
      <c r="AT1067" s="7">
        <f t="shared" si="727"/>
        <v>0</v>
      </c>
      <c r="AU1067">
        <f t="shared" si="724"/>
        <v>0</v>
      </c>
      <c r="AV1067" s="5">
        <f t="shared" si="728"/>
        <v>0</v>
      </c>
      <c r="AW1067">
        <f t="shared" si="725"/>
        <v>0</v>
      </c>
    </row>
    <row r="1068" spans="44:49" x14ac:dyDescent="0.25">
      <c r="AR1068" t="s">
        <v>505</v>
      </c>
      <c r="AS1068">
        <f t="shared" si="726"/>
        <v>0</v>
      </c>
      <c r="AT1068" s="7">
        <f t="shared" si="727"/>
        <v>0</v>
      </c>
      <c r="AU1068">
        <f t="shared" si="724"/>
        <v>0</v>
      </c>
      <c r="AV1068" s="5">
        <f t="shared" si="728"/>
        <v>0</v>
      </c>
      <c r="AW1068">
        <f t="shared" si="725"/>
        <v>0</v>
      </c>
    </row>
    <row r="1069" spans="44:49" x14ac:dyDescent="0.25">
      <c r="AR1069" t="s">
        <v>513</v>
      </c>
      <c r="AS1069">
        <f t="shared" si="726"/>
        <v>0.73670438842449626</v>
      </c>
      <c r="AT1069" s="7">
        <f t="shared" si="727"/>
        <v>1</v>
      </c>
      <c r="AU1069">
        <f t="shared" si="724"/>
        <v>0.73670438842449626</v>
      </c>
      <c r="AV1069" s="5">
        <f t="shared" si="728"/>
        <v>0</v>
      </c>
      <c r="AW1069">
        <f t="shared" si="725"/>
        <v>1</v>
      </c>
    </row>
    <row r="1070" spans="44:49" x14ac:dyDescent="0.25">
      <c r="AR1070" t="s">
        <v>509</v>
      </c>
      <c r="AS1070">
        <f t="shared" si="726"/>
        <v>0.24556812947483209</v>
      </c>
      <c r="AT1070" s="7">
        <f t="shared" si="727"/>
        <v>1</v>
      </c>
      <c r="AU1070">
        <f t="shared" si="724"/>
        <v>0.24556812947483209</v>
      </c>
      <c r="AV1070" s="5">
        <f t="shared" si="728"/>
        <v>0</v>
      </c>
      <c r="AW1070">
        <f t="shared" si="725"/>
        <v>1</v>
      </c>
    </row>
    <row r="1071" spans="44:49" x14ac:dyDescent="0.25">
      <c r="AR1071" t="s">
        <v>510</v>
      </c>
      <c r="AS1071">
        <f t="shared" si="726"/>
        <v>0.24556812947483209</v>
      </c>
      <c r="AT1071" s="7">
        <f t="shared" si="727"/>
        <v>1</v>
      </c>
      <c r="AU1071">
        <f t="shared" si="724"/>
        <v>0.24556812947483209</v>
      </c>
      <c r="AV1071" s="5">
        <f t="shared" si="728"/>
        <v>0</v>
      </c>
      <c r="AW1071">
        <f t="shared" si="725"/>
        <v>1</v>
      </c>
    </row>
    <row r="1072" spans="44:49" x14ac:dyDescent="0.25">
      <c r="AR1072" t="s">
        <v>511</v>
      </c>
      <c r="AS1072">
        <f t="shared" si="726"/>
        <v>4.9113625894966408E-2</v>
      </c>
      <c r="AT1072" s="7">
        <f t="shared" si="727"/>
        <v>1</v>
      </c>
      <c r="AU1072">
        <f t="shared" si="724"/>
        <v>4.9113625894966408E-2</v>
      </c>
      <c r="AV1072" s="5">
        <f t="shared" si="728"/>
        <v>0</v>
      </c>
      <c r="AW1072">
        <f t="shared" si="725"/>
        <v>1</v>
      </c>
    </row>
    <row r="1073" spans="44:49" x14ac:dyDescent="0.25">
      <c r="AR1073" t="s">
        <v>512</v>
      </c>
      <c r="AS1073">
        <f t="shared" si="726"/>
        <v>0.29468175536979851</v>
      </c>
      <c r="AT1073" s="7">
        <f t="shared" si="727"/>
        <v>1</v>
      </c>
      <c r="AU1073">
        <f t="shared" si="724"/>
        <v>0.29468175536979851</v>
      </c>
      <c r="AV1073" s="5">
        <f t="shared" si="728"/>
        <v>0</v>
      </c>
      <c r="AW1073">
        <f t="shared" si="725"/>
        <v>1</v>
      </c>
    </row>
    <row r="1074" spans="44:49" x14ac:dyDescent="0.25">
      <c r="AR1074" t="s">
        <v>514</v>
      </c>
      <c r="AS1074">
        <f t="shared" si="726"/>
        <v>0</v>
      </c>
      <c r="AT1074" s="7">
        <f t="shared" si="727"/>
        <v>0</v>
      </c>
      <c r="AU1074">
        <f t="shared" ref="AU1074:AU1137" si="729">AS1074*AT1074</f>
        <v>0</v>
      </c>
      <c r="AV1074" s="5">
        <f t="shared" si="728"/>
        <v>0</v>
      </c>
      <c r="AW1074">
        <f t="shared" ref="AW1074:AW1137" si="730">COUNTIF(AS325:CD325, "&gt;.05")</f>
        <v>0</v>
      </c>
    </row>
    <row r="1075" spans="44:49" x14ac:dyDescent="0.25">
      <c r="AR1075" t="s">
        <v>517</v>
      </c>
      <c r="AS1075">
        <f t="shared" ref="AS1075:AS1138" si="731">(AO326/AS$752)*100</f>
        <v>0</v>
      </c>
      <c r="AT1075" s="7">
        <f t="shared" ref="AT1075:AT1138" si="732">MAX(AS326:CD326)</f>
        <v>0</v>
      </c>
      <c r="AU1075">
        <f t="shared" si="729"/>
        <v>0</v>
      </c>
      <c r="AV1075" s="5">
        <f t="shared" ref="AV1075:AV1138" si="733">COUNTIF(AS326:CD326, "&lt;.05") - COUNTIF(AS326:CD326, "=0")</f>
        <v>0</v>
      </c>
      <c r="AW1075">
        <f t="shared" si="730"/>
        <v>0</v>
      </c>
    </row>
    <row r="1076" spans="44:49" x14ac:dyDescent="0.25">
      <c r="AR1076" t="s">
        <v>515</v>
      </c>
      <c r="AS1076">
        <f t="shared" si="731"/>
        <v>0</v>
      </c>
      <c r="AT1076" s="7">
        <f t="shared" si="732"/>
        <v>0</v>
      </c>
      <c r="AU1076">
        <f t="shared" si="729"/>
        <v>0</v>
      </c>
      <c r="AV1076" s="5">
        <f t="shared" si="733"/>
        <v>0</v>
      </c>
      <c r="AW1076">
        <f t="shared" si="730"/>
        <v>0</v>
      </c>
    </row>
    <row r="1077" spans="44:49" x14ac:dyDescent="0.25">
      <c r="AR1077" t="s">
        <v>516</v>
      </c>
      <c r="AS1077">
        <f t="shared" si="731"/>
        <v>0</v>
      </c>
      <c r="AT1077" s="7">
        <f t="shared" si="732"/>
        <v>0</v>
      </c>
      <c r="AU1077">
        <f t="shared" si="729"/>
        <v>0</v>
      </c>
      <c r="AV1077" s="5">
        <f t="shared" si="733"/>
        <v>0</v>
      </c>
      <c r="AW1077">
        <f t="shared" si="730"/>
        <v>0</v>
      </c>
    </row>
    <row r="1078" spans="44:49" x14ac:dyDescent="0.25">
      <c r="AR1078" t="s">
        <v>519</v>
      </c>
      <c r="AS1078">
        <f t="shared" si="731"/>
        <v>0</v>
      </c>
      <c r="AT1078" s="7">
        <f t="shared" si="732"/>
        <v>0</v>
      </c>
      <c r="AU1078">
        <f t="shared" si="729"/>
        <v>0</v>
      </c>
      <c r="AV1078" s="5">
        <f t="shared" si="733"/>
        <v>0</v>
      </c>
      <c r="AW1078">
        <f t="shared" si="730"/>
        <v>0</v>
      </c>
    </row>
    <row r="1079" spans="44:49" x14ac:dyDescent="0.25">
      <c r="AR1079" t="s">
        <v>518</v>
      </c>
      <c r="AS1079">
        <f t="shared" si="731"/>
        <v>9.8227251789932815E-2</v>
      </c>
      <c r="AT1079" s="7">
        <f t="shared" si="732"/>
        <v>1</v>
      </c>
      <c r="AU1079">
        <f t="shared" si="729"/>
        <v>9.8227251789932815E-2</v>
      </c>
      <c r="AV1079" s="5">
        <f t="shared" si="733"/>
        <v>0</v>
      </c>
      <c r="AW1079">
        <f t="shared" si="730"/>
        <v>1</v>
      </c>
    </row>
    <row r="1080" spans="44:49" x14ac:dyDescent="0.25">
      <c r="AR1080" t="s">
        <v>522</v>
      </c>
      <c r="AS1080">
        <f t="shared" si="731"/>
        <v>0.68759076252952978</v>
      </c>
      <c r="AT1080" s="7">
        <f t="shared" si="732"/>
        <v>1</v>
      </c>
      <c r="AU1080">
        <f t="shared" si="729"/>
        <v>0.68759076252952978</v>
      </c>
      <c r="AV1080" s="5">
        <f t="shared" si="733"/>
        <v>0</v>
      </c>
      <c r="AW1080">
        <f t="shared" si="730"/>
        <v>1</v>
      </c>
    </row>
    <row r="1081" spans="44:49" x14ac:dyDescent="0.25">
      <c r="AR1081" t="s">
        <v>520</v>
      </c>
      <c r="AS1081">
        <f t="shared" si="731"/>
        <v>0.98227251789932835</v>
      </c>
      <c r="AT1081" s="7">
        <f t="shared" si="732"/>
        <v>1</v>
      </c>
      <c r="AU1081">
        <f t="shared" si="729"/>
        <v>0.98227251789932835</v>
      </c>
      <c r="AV1081" s="5">
        <f t="shared" si="733"/>
        <v>0</v>
      </c>
      <c r="AW1081">
        <f t="shared" si="730"/>
        <v>1</v>
      </c>
    </row>
    <row r="1082" spans="44:49" x14ac:dyDescent="0.25">
      <c r="AR1082" t="s">
        <v>521</v>
      </c>
      <c r="AS1082">
        <f t="shared" si="731"/>
        <v>4.9113625894966408E-2</v>
      </c>
      <c r="AT1082" s="7">
        <f t="shared" si="732"/>
        <v>1</v>
      </c>
      <c r="AU1082">
        <f t="shared" si="729"/>
        <v>4.9113625894966408E-2</v>
      </c>
      <c r="AV1082" s="5">
        <f t="shared" si="733"/>
        <v>0</v>
      </c>
      <c r="AW1082">
        <f t="shared" si="730"/>
        <v>1</v>
      </c>
    </row>
    <row r="1083" spans="44:49" x14ac:dyDescent="0.25">
      <c r="AR1083" t="s">
        <v>524</v>
      </c>
      <c r="AS1083">
        <f t="shared" si="731"/>
        <v>0.54024988484463043</v>
      </c>
      <c r="AT1083" s="7">
        <f t="shared" si="732"/>
        <v>1</v>
      </c>
      <c r="AU1083">
        <f t="shared" si="729"/>
        <v>0.54024988484463043</v>
      </c>
      <c r="AV1083" s="5">
        <f t="shared" si="733"/>
        <v>0</v>
      </c>
      <c r="AW1083">
        <f t="shared" si="730"/>
        <v>1</v>
      </c>
    </row>
    <row r="1084" spans="44:49" x14ac:dyDescent="0.25">
      <c r="AR1084" t="s">
        <v>523</v>
      </c>
      <c r="AS1084">
        <f t="shared" si="731"/>
        <v>0</v>
      </c>
      <c r="AT1084" s="7">
        <f t="shared" si="732"/>
        <v>0</v>
      </c>
      <c r="AU1084">
        <f t="shared" si="729"/>
        <v>0</v>
      </c>
      <c r="AV1084" s="5">
        <f t="shared" si="733"/>
        <v>0</v>
      </c>
      <c r="AW1084">
        <f t="shared" si="730"/>
        <v>0</v>
      </c>
    </row>
    <row r="1085" spans="44:49" x14ac:dyDescent="0.25">
      <c r="AR1085" t="s">
        <v>526</v>
      </c>
      <c r="AS1085">
        <f t="shared" si="731"/>
        <v>0.19645450357986563</v>
      </c>
      <c r="AT1085" s="7">
        <f t="shared" si="732"/>
        <v>1</v>
      </c>
      <c r="AU1085">
        <f t="shared" si="729"/>
        <v>0.19645450357986563</v>
      </c>
      <c r="AV1085" s="5">
        <f t="shared" si="733"/>
        <v>0</v>
      </c>
      <c r="AW1085">
        <f t="shared" si="730"/>
        <v>1</v>
      </c>
    </row>
    <row r="1086" spans="44:49" x14ac:dyDescent="0.25">
      <c r="AR1086" t="s">
        <v>525</v>
      </c>
      <c r="AS1086">
        <f t="shared" si="731"/>
        <v>0.29468175536979851</v>
      </c>
      <c r="AT1086" s="7">
        <f t="shared" si="732"/>
        <v>1</v>
      </c>
      <c r="AU1086">
        <f t="shared" si="729"/>
        <v>0.29468175536979851</v>
      </c>
      <c r="AV1086" s="5">
        <f t="shared" si="733"/>
        <v>0</v>
      </c>
      <c r="AW1086">
        <f t="shared" si="730"/>
        <v>1</v>
      </c>
    </row>
    <row r="1087" spans="44:49" x14ac:dyDescent="0.25">
      <c r="AR1087" t="s">
        <v>528</v>
      </c>
      <c r="AS1087">
        <f t="shared" si="731"/>
        <v>0.19645450357986563</v>
      </c>
      <c r="AT1087" s="7">
        <f t="shared" si="732"/>
        <v>1</v>
      </c>
      <c r="AU1087">
        <f t="shared" si="729"/>
        <v>0.19645450357986563</v>
      </c>
      <c r="AV1087" s="5">
        <f t="shared" si="733"/>
        <v>0</v>
      </c>
      <c r="AW1087">
        <f t="shared" si="730"/>
        <v>1</v>
      </c>
    </row>
    <row r="1088" spans="44:49" x14ac:dyDescent="0.25">
      <c r="AR1088" t="s">
        <v>527</v>
      </c>
      <c r="AS1088">
        <f t="shared" si="731"/>
        <v>0</v>
      </c>
      <c r="AT1088" s="7">
        <f t="shared" si="732"/>
        <v>0</v>
      </c>
      <c r="AU1088">
        <f t="shared" si="729"/>
        <v>0</v>
      </c>
      <c r="AV1088" s="5">
        <f t="shared" si="733"/>
        <v>0</v>
      </c>
      <c r="AW1088">
        <f t="shared" si="730"/>
        <v>0</v>
      </c>
    </row>
    <row r="1089" spans="44:49" x14ac:dyDescent="0.25">
      <c r="AR1089" t="s">
        <v>530</v>
      </c>
      <c r="AS1089">
        <f t="shared" si="731"/>
        <v>0</v>
      </c>
      <c r="AT1089" s="7">
        <f t="shared" si="732"/>
        <v>0</v>
      </c>
      <c r="AU1089">
        <f t="shared" si="729"/>
        <v>0</v>
      </c>
      <c r="AV1089" s="5">
        <f t="shared" si="733"/>
        <v>0</v>
      </c>
      <c r="AW1089">
        <f t="shared" si="730"/>
        <v>0</v>
      </c>
    </row>
    <row r="1090" spans="44:49" x14ac:dyDescent="0.25">
      <c r="AR1090" t="s">
        <v>531</v>
      </c>
      <c r="AS1090">
        <f t="shared" si="731"/>
        <v>0</v>
      </c>
      <c r="AT1090" s="7">
        <f t="shared" si="732"/>
        <v>0</v>
      </c>
      <c r="AU1090">
        <f t="shared" si="729"/>
        <v>0</v>
      </c>
      <c r="AV1090" s="5">
        <f t="shared" si="733"/>
        <v>0</v>
      </c>
      <c r="AW1090">
        <f t="shared" si="730"/>
        <v>0</v>
      </c>
    </row>
    <row r="1091" spans="44:49" x14ac:dyDescent="0.25">
      <c r="AR1091" t="s">
        <v>532</v>
      </c>
      <c r="AS1091">
        <f t="shared" si="731"/>
        <v>0</v>
      </c>
      <c r="AT1091" s="7">
        <f t="shared" si="732"/>
        <v>0</v>
      </c>
      <c r="AU1091">
        <f t="shared" si="729"/>
        <v>0</v>
      </c>
      <c r="AV1091" s="5">
        <f t="shared" si="733"/>
        <v>0</v>
      </c>
      <c r="AW1091">
        <f t="shared" si="730"/>
        <v>0</v>
      </c>
    </row>
    <row r="1092" spans="44:49" x14ac:dyDescent="0.25">
      <c r="AR1092" t="s">
        <v>533</v>
      </c>
      <c r="AS1092">
        <f t="shared" si="731"/>
        <v>4.9113625894966408E-2</v>
      </c>
      <c r="AT1092" s="7">
        <f t="shared" si="732"/>
        <v>1</v>
      </c>
      <c r="AU1092">
        <f t="shared" si="729"/>
        <v>4.9113625894966408E-2</v>
      </c>
      <c r="AV1092" s="5">
        <f t="shared" si="733"/>
        <v>0</v>
      </c>
      <c r="AW1092">
        <f t="shared" si="730"/>
        <v>1</v>
      </c>
    </row>
    <row r="1093" spans="44:49" x14ac:dyDescent="0.25">
      <c r="AR1093" t="s">
        <v>534</v>
      </c>
      <c r="AS1093">
        <f t="shared" si="731"/>
        <v>0</v>
      </c>
      <c r="AT1093" s="7">
        <f t="shared" si="732"/>
        <v>0</v>
      </c>
      <c r="AU1093">
        <f t="shared" si="729"/>
        <v>0</v>
      </c>
      <c r="AV1093" s="5">
        <f t="shared" si="733"/>
        <v>0</v>
      </c>
      <c r="AW1093">
        <f t="shared" si="730"/>
        <v>0</v>
      </c>
    </row>
    <row r="1094" spans="44:49" x14ac:dyDescent="0.25">
      <c r="AR1094" t="s">
        <v>535</v>
      </c>
      <c r="AS1094">
        <f t="shared" si="731"/>
        <v>0</v>
      </c>
      <c r="AT1094" s="7">
        <f t="shared" si="732"/>
        <v>0</v>
      </c>
      <c r="AU1094">
        <f t="shared" si="729"/>
        <v>0</v>
      </c>
      <c r="AV1094" s="5">
        <f t="shared" si="733"/>
        <v>0</v>
      </c>
      <c r="AW1094">
        <f t="shared" si="730"/>
        <v>0</v>
      </c>
    </row>
    <row r="1095" spans="44:49" x14ac:dyDescent="0.25">
      <c r="AR1095" t="s">
        <v>536</v>
      </c>
      <c r="AS1095">
        <f t="shared" si="731"/>
        <v>0</v>
      </c>
      <c r="AT1095" s="7">
        <f t="shared" si="732"/>
        <v>0</v>
      </c>
      <c r="AU1095">
        <f t="shared" si="729"/>
        <v>0</v>
      </c>
      <c r="AV1095" s="5">
        <f t="shared" si="733"/>
        <v>0</v>
      </c>
      <c r="AW1095">
        <f t="shared" si="730"/>
        <v>0</v>
      </c>
    </row>
    <row r="1096" spans="44:49" x14ac:dyDescent="0.25">
      <c r="AR1096" t="s">
        <v>537</v>
      </c>
      <c r="AS1096">
        <f t="shared" si="731"/>
        <v>0.24556812947483209</v>
      </c>
      <c r="AT1096" s="7">
        <f t="shared" si="732"/>
        <v>1</v>
      </c>
      <c r="AU1096">
        <f t="shared" si="729"/>
        <v>0.24556812947483209</v>
      </c>
      <c r="AV1096" s="5">
        <f t="shared" si="733"/>
        <v>0</v>
      </c>
      <c r="AW1096">
        <f t="shared" si="730"/>
        <v>1</v>
      </c>
    </row>
    <row r="1097" spans="44:49" x14ac:dyDescent="0.25">
      <c r="AR1097" t="s">
        <v>538</v>
      </c>
      <c r="AS1097">
        <f t="shared" si="731"/>
        <v>0.19645450357986563</v>
      </c>
      <c r="AT1097" s="7">
        <f t="shared" si="732"/>
        <v>1</v>
      </c>
      <c r="AU1097">
        <f t="shared" si="729"/>
        <v>0.19645450357986563</v>
      </c>
      <c r="AV1097" s="5">
        <f t="shared" si="733"/>
        <v>0</v>
      </c>
      <c r="AW1097">
        <f t="shared" si="730"/>
        <v>1</v>
      </c>
    </row>
    <row r="1098" spans="44:49" x14ac:dyDescent="0.25">
      <c r="AR1098" t="s">
        <v>539</v>
      </c>
      <c r="AS1098">
        <f t="shared" si="731"/>
        <v>0</v>
      </c>
      <c r="AT1098" s="7">
        <f t="shared" si="732"/>
        <v>0</v>
      </c>
      <c r="AU1098">
        <f t="shared" si="729"/>
        <v>0</v>
      </c>
      <c r="AV1098" s="5">
        <f t="shared" si="733"/>
        <v>0</v>
      </c>
      <c r="AW1098">
        <f t="shared" si="730"/>
        <v>0</v>
      </c>
    </row>
    <row r="1099" spans="44:49" x14ac:dyDescent="0.25">
      <c r="AR1099" t="s">
        <v>540</v>
      </c>
      <c r="AS1099">
        <f t="shared" si="731"/>
        <v>0.29468175536979851</v>
      </c>
      <c r="AT1099" s="7">
        <f t="shared" si="732"/>
        <v>1</v>
      </c>
      <c r="AU1099">
        <f t="shared" si="729"/>
        <v>0.29468175536979851</v>
      </c>
      <c r="AV1099" s="5">
        <f t="shared" si="733"/>
        <v>0</v>
      </c>
      <c r="AW1099">
        <f t="shared" si="730"/>
        <v>1</v>
      </c>
    </row>
    <row r="1100" spans="44:49" x14ac:dyDescent="0.25">
      <c r="AR1100" t="s">
        <v>541</v>
      </c>
      <c r="AS1100">
        <f t="shared" si="731"/>
        <v>0.24556812947483209</v>
      </c>
      <c r="AT1100" s="7">
        <f t="shared" si="732"/>
        <v>1</v>
      </c>
      <c r="AU1100">
        <f t="shared" si="729"/>
        <v>0.24556812947483209</v>
      </c>
      <c r="AV1100" s="5">
        <f t="shared" si="733"/>
        <v>0</v>
      </c>
      <c r="AW1100">
        <f t="shared" si="730"/>
        <v>1</v>
      </c>
    </row>
    <row r="1101" spans="44:49" x14ac:dyDescent="0.25">
      <c r="AR1101" t="s">
        <v>542</v>
      </c>
      <c r="AS1101">
        <f t="shared" si="731"/>
        <v>0</v>
      </c>
      <c r="AT1101" s="7">
        <f t="shared" si="732"/>
        <v>0</v>
      </c>
      <c r="AU1101">
        <f t="shared" si="729"/>
        <v>0</v>
      </c>
      <c r="AV1101" s="5">
        <f t="shared" si="733"/>
        <v>0</v>
      </c>
      <c r="AW1101">
        <f t="shared" si="730"/>
        <v>0</v>
      </c>
    </row>
    <row r="1102" spans="44:49" x14ac:dyDescent="0.25">
      <c r="AR1102" t="s">
        <v>543</v>
      </c>
      <c r="AS1102">
        <f t="shared" si="731"/>
        <v>0</v>
      </c>
      <c r="AT1102" s="7">
        <f t="shared" si="732"/>
        <v>0</v>
      </c>
      <c r="AU1102">
        <f t="shared" si="729"/>
        <v>0</v>
      </c>
      <c r="AV1102" s="5">
        <f t="shared" si="733"/>
        <v>0</v>
      </c>
      <c r="AW1102">
        <f t="shared" si="730"/>
        <v>0</v>
      </c>
    </row>
    <row r="1103" spans="44:49" x14ac:dyDescent="0.25">
      <c r="AR1103" t="s">
        <v>546</v>
      </c>
      <c r="AS1103">
        <f t="shared" si="731"/>
        <v>0</v>
      </c>
      <c r="AT1103" s="7">
        <f t="shared" si="732"/>
        <v>0</v>
      </c>
      <c r="AU1103">
        <f t="shared" si="729"/>
        <v>0</v>
      </c>
      <c r="AV1103" s="5">
        <f t="shared" si="733"/>
        <v>0</v>
      </c>
      <c r="AW1103">
        <f t="shared" si="730"/>
        <v>0</v>
      </c>
    </row>
    <row r="1104" spans="44:49" x14ac:dyDescent="0.25">
      <c r="AR1104" t="s">
        <v>544</v>
      </c>
      <c r="AS1104">
        <f t="shared" si="731"/>
        <v>4.9113625894966408E-2</v>
      </c>
      <c r="AT1104" s="7">
        <f t="shared" si="732"/>
        <v>1</v>
      </c>
      <c r="AU1104">
        <f t="shared" si="729"/>
        <v>4.9113625894966408E-2</v>
      </c>
      <c r="AV1104" s="5">
        <f t="shared" si="733"/>
        <v>0</v>
      </c>
      <c r="AW1104">
        <f t="shared" si="730"/>
        <v>1</v>
      </c>
    </row>
    <row r="1105" spans="44:49" x14ac:dyDescent="0.25">
      <c r="AR1105" t="s">
        <v>545</v>
      </c>
      <c r="AS1105">
        <f t="shared" si="731"/>
        <v>4.9113625894966408E-2</v>
      </c>
      <c r="AT1105" s="7">
        <f t="shared" si="732"/>
        <v>1</v>
      </c>
      <c r="AU1105">
        <f t="shared" si="729"/>
        <v>4.9113625894966408E-2</v>
      </c>
      <c r="AV1105" s="5">
        <f t="shared" si="733"/>
        <v>0</v>
      </c>
      <c r="AW1105">
        <f t="shared" si="730"/>
        <v>1</v>
      </c>
    </row>
    <row r="1106" spans="44:49" x14ac:dyDescent="0.25">
      <c r="AR1106" t="s">
        <v>547</v>
      </c>
      <c r="AS1106">
        <f t="shared" si="731"/>
        <v>0</v>
      </c>
      <c r="AT1106" s="7">
        <f t="shared" si="732"/>
        <v>0</v>
      </c>
      <c r="AU1106">
        <f t="shared" si="729"/>
        <v>0</v>
      </c>
      <c r="AV1106" s="5">
        <f t="shared" si="733"/>
        <v>0</v>
      </c>
      <c r="AW1106">
        <f t="shared" si="730"/>
        <v>0</v>
      </c>
    </row>
    <row r="1107" spans="44:49" x14ac:dyDescent="0.25">
      <c r="AR1107" t="s">
        <v>554</v>
      </c>
      <c r="AS1107">
        <f t="shared" si="731"/>
        <v>3.5386809713173189E-3</v>
      </c>
      <c r="AT1107" s="7">
        <f t="shared" si="732"/>
        <v>1</v>
      </c>
      <c r="AU1107">
        <f t="shared" si="729"/>
        <v>3.5386809713173189E-3</v>
      </c>
      <c r="AV1107" s="5">
        <f t="shared" si="733"/>
        <v>0</v>
      </c>
      <c r="AW1107">
        <f t="shared" si="730"/>
        <v>1</v>
      </c>
    </row>
    <row r="1108" spans="44:49" x14ac:dyDescent="0.25">
      <c r="AR1108" t="s">
        <v>550</v>
      </c>
      <c r="AS1108">
        <f t="shared" si="731"/>
        <v>1.0368702273130379</v>
      </c>
      <c r="AT1108" s="7">
        <f t="shared" si="732"/>
        <v>1</v>
      </c>
      <c r="AU1108">
        <f t="shared" si="729"/>
        <v>1.0368702273130379</v>
      </c>
      <c r="AV1108" s="5">
        <f t="shared" si="733"/>
        <v>0</v>
      </c>
      <c r="AW1108">
        <f t="shared" si="730"/>
        <v>1</v>
      </c>
    </row>
    <row r="1109" spans="44:49" x14ac:dyDescent="0.25">
      <c r="AR1109" t="s">
        <v>563</v>
      </c>
      <c r="AS1109">
        <f t="shared" si="731"/>
        <v>0</v>
      </c>
      <c r="AT1109" s="7">
        <f t="shared" si="732"/>
        <v>0</v>
      </c>
      <c r="AU1109">
        <f t="shared" si="729"/>
        <v>0</v>
      </c>
      <c r="AV1109" s="5">
        <f t="shared" si="733"/>
        <v>0</v>
      </c>
      <c r="AW1109">
        <f t="shared" si="730"/>
        <v>0</v>
      </c>
    </row>
    <row r="1110" spans="44:49" x14ac:dyDescent="0.25">
      <c r="AR1110" t="s">
        <v>558</v>
      </c>
      <c r="AS1110">
        <f t="shared" si="731"/>
        <v>6.095972509547596E-2</v>
      </c>
      <c r="AT1110" s="7">
        <f t="shared" si="732"/>
        <v>1</v>
      </c>
      <c r="AU1110">
        <f t="shared" si="729"/>
        <v>6.095972509547596E-2</v>
      </c>
      <c r="AV1110" s="5">
        <f t="shared" si="733"/>
        <v>0</v>
      </c>
      <c r="AW1110">
        <f t="shared" si="730"/>
        <v>1</v>
      </c>
    </row>
    <row r="1111" spans="44:49" x14ac:dyDescent="0.25">
      <c r="AR1111" t="s">
        <v>556</v>
      </c>
      <c r="AS1111">
        <f t="shared" si="731"/>
        <v>0</v>
      </c>
      <c r="AT1111" s="7">
        <f t="shared" si="732"/>
        <v>0</v>
      </c>
      <c r="AU1111">
        <f t="shared" si="729"/>
        <v>0</v>
      </c>
      <c r="AV1111" s="5">
        <f t="shared" si="733"/>
        <v>0</v>
      </c>
      <c r="AW1111">
        <f t="shared" si="730"/>
        <v>0</v>
      </c>
    </row>
    <row r="1112" spans="44:49" x14ac:dyDescent="0.25">
      <c r="AR1112" t="s">
        <v>557</v>
      </c>
      <c r="AS1112">
        <f t="shared" si="731"/>
        <v>0</v>
      </c>
      <c r="AT1112" s="7">
        <f t="shared" si="732"/>
        <v>0</v>
      </c>
      <c r="AU1112">
        <f t="shared" si="729"/>
        <v>0</v>
      </c>
      <c r="AV1112" s="5">
        <f t="shared" si="733"/>
        <v>0</v>
      </c>
      <c r="AW1112">
        <f t="shared" si="730"/>
        <v>0</v>
      </c>
    </row>
    <row r="1113" spans="44:49" x14ac:dyDescent="0.25">
      <c r="AR1113" t="s">
        <v>561</v>
      </c>
      <c r="AS1113">
        <f t="shared" si="731"/>
        <v>6.095972509547596E-2</v>
      </c>
      <c r="AT1113" s="7">
        <f t="shared" si="732"/>
        <v>1</v>
      </c>
      <c r="AU1113">
        <f t="shared" si="729"/>
        <v>6.095972509547596E-2</v>
      </c>
      <c r="AV1113" s="5">
        <f t="shared" si="733"/>
        <v>0</v>
      </c>
      <c r="AW1113">
        <f t="shared" si="730"/>
        <v>1</v>
      </c>
    </row>
    <row r="1114" spans="44:49" x14ac:dyDescent="0.25">
      <c r="AR1114" t="s">
        <v>559</v>
      </c>
      <c r="AS1114">
        <f t="shared" si="731"/>
        <v>0</v>
      </c>
      <c r="AT1114" s="7">
        <f t="shared" si="732"/>
        <v>0</v>
      </c>
      <c r="AU1114">
        <f t="shared" si="729"/>
        <v>0</v>
      </c>
      <c r="AV1114" s="5">
        <f t="shared" si="733"/>
        <v>0</v>
      </c>
      <c r="AW1114">
        <f t="shared" si="730"/>
        <v>0</v>
      </c>
    </row>
    <row r="1115" spans="44:49" x14ac:dyDescent="0.25">
      <c r="AR1115" t="s">
        <v>560</v>
      </c>
      <c r="AS1115">
        <f t="shared" si="731"/>
        <v>6.095972509547596E-2</v>
      </c>
      <c r="AT1115" s="7">
        <f t="shared" si="732"/>
        <v>1</v>
      </c>
      <c r="AU1115">
        <f t="shared" si="729"/>
        <v>6.095972509547596E-2</v>
      </c>
      <c r="AV1115" s="5">
        <f t="shared" si="733"/>
        <v>0</v>
      </c>
      <c r="AW1115">
        <f t="shared" si="730"/>
        <v>1</v>
      </c>
    </row>
    <row r="1116" spans="44:49" x14ac:dyDescent="0.25">
      <c r="AR1116" t="s">
        <v>562</v>
      </c>
      <c r="AS1116">
        <f t="shared" si="731"/>
        <v>0</v>
      </c>
      <c r="AT1116" s="7">
        <f t="shared" si="732"/>
        <v>0</v>
      </c>
      <c r="AU1116">
        <f t="shared" si="729"/>
        <v>0</v>
      </c>
      <c r="AV1116" s="5">
        <f t="shared" si="733"/>
        <v>0</v>
      </c>
      <c r="AW1116">
        <f t="shared" si="730"/>
        <v>0</v>
      </c>
    </row>
    <row r="1117" spans="44:49" x14ac:dyDescent="0.25">
      <c r="AR1117" t="s">
        <v>571</v>
      </c>
      <c r="AS1117">
        <f t="shared" si="731"/>
        <v>6.095972509547596E-2</v>
      </c>
      <c r="AT1117" s="7">
        <f t="shared" si="732"/>
        <v>1</v>
      </c>
      <c r="AU1117">
        <f t="shared" si="729"/>
        <v>6.095972509547596E-2</v>
      </c>
      <c r="AV1117" s="5">
        <f t="shared" si="733"/>
        <v>0</v>
      </c>
      <c r="AW1117">
        <f t="shared" si="730"/>
        <v>1</v>
      </c>
    </row>
    <row r="1118" spans="44:49" x14ac:dyDescent="0.25">
      <c r="AR1118" t="s">
        <v>564</v>
      </c>
      <c r="AS1118">
        <f t="shared" si="731"/>
        <v>6.095972509547596E-2</v>
      </c>
      <c r="AT1118" s="7">
        <f t="shared" si="732"/>
        <v>1</v>
      </c>
      <c r="AU1118">
        <f t="shared" si="729"/>
        <v>6.095972509547596E-2</v>
      </c>
      <c r="AV1118" s="5">
        <f t="shared" si="733"/>
        <v>0</v>
      </c>
      <c r="AW1118">
        <f t="shared" si="730"/>
        <v>1</v>
      </c>
    </row>
    <row r="1119" spans="44:49" x14ac:dyDescent="0.25">
      <c r="AR1119" t="s">
        <v>565</v>
      </c>
      <c r="AS1119">
        <f t="shared" si="731"/>
        <v>0</v>
      </c>
      <c r="AT1119" s="7">
        <f t="shared" si="732"/>
        <v>0</v>
      </c>
      <c r="AU1119">
        <f t="shared" si="729"/>
        <v>0</v>
      </c>
      <c r="AV1119" s="5">
        <f t="shared" si="733"/>
        <v>0</v>
      </c>
      <c r="AW1119">
        <f t="shared" si="730"/>
        <v>0</v>
      </c>
    </row>
    <row r="1120" spans="44:49" x14ac:dyDescent="0.25">
      <c r="AR1120" t="s">
        <v>567</v>
      </c>
      <c r="AS1120">
        <f t="shared" si="731"/>
        <v>6.095972509547596E-2</v>
      </c>
      <c r="AT1120" s="7">
        <f t="shared" si="732"/>
        <v>1</v>
      </c>
      <c r="AU1120">
        <f t="shared" si="729"/>
        <v>6.095972509547596E-2</v>
      </c>
      <c r="AV1120" s="5">
        <f t="shared" si="733"/>
        <v>0</v>
      </c>
      <c r="AW1120">
        <f t="shared" si="730"/>
        <v>1</v>
      </c>
    </row>
    <row r="1121" spans="44:49" x14ac:dyDescent="0.25">
      <c r="AR1121" t="s">
        <v>566</v>
      </c>
      <c r="AS1121">
        <f t="shared" si="731"/>
        <v>0</v>
      </c>
      <c r="AT1121" s="7">
        <f t="shared" si="732"/>
        <v>0</v>
      </c>
      <c r="AU1121">
        <f t="shared" si="729"/>
        <v>0</v>
      </c>
      <c r="AV1121" s="5">
        <f t="shared" si="733"/>
        <v>0</v>
      </c>
      <c r="AW1121">
        <f t="shared" si="730"/>
        <v>0</v>
      </c>
    </row>
    <row r="1122" spans="44:49" x14ac:dyDescent="0.25">
      <c r="AR1122" t="s">
        <v>570</v>
      </c>
      <c r="AS1122">
        <f t="shared" si="731"/>
        <v>0.48767780076380768</v>
      </c>
      <c r="AT1122" s="7">
        <f t="shared" si="732"/>
        <v>1</v>
      </c>
      <c r="AU1122">
        <f t="shared" si="729"/>
        <v>0.48767780076380768</v>
      </c>
      <c r="AV1122" s="5">
        <f t="shared" si="733"/>
        <v>0</v>
      </c>
      <c r="AW1122">
        <f t="shared" si="730"/>
        <v>1</v>
      </c>
    </row>
    <row r="1123" spans="44:49" x14ac:dyDescent="0.25">
      <c r="AR1123" t="s">
        <v>568</v>
      </c>
      <c r="AS1123">
        <f t="shared" si="731"/>
        <v>0.18287917528642786</v>
      </c>
      <c r="AT1123" s="7">
        <f t="shared" si="732"/>
        <v>1</v>
      </c>
      <c r="AU1123">
        <f t="shared" si="729"/>
        <v>0.18287917528642786</v>
      </c>
      <c r="AV1123" s="5">
        <f t="shared" si="733"/>
        <v>0</v>
      </c>
      <c r="AW1123">
        <f t="shared" si="730"/>
        <v>1</v>
      </c>
    </row>
    <row r="1124" spans="44:49" x14ac:dyDescent="0.25">
      <c r="AR1124" t="s">
        <v>569</v>
      </c>
      <c r="AS1124">
        <f t="shared" si="731"/>
        <v>0</v>
      </c>
      <c r="AT1124" s="7">
        <f t="shared" si="732"/>
        <v>0</v>
      </c>
      <c r="AU1124">
        <f t="shared" si="729"/>
        <v>0</v>
      </c>
      <c r="AV1124" s="5">
        <f t="shared" si="733"/>
        <v>0</v>
      </c>
      <c r="AW1124">
        <f t="shared" si="730"/>
        <v>0</v>
      </c>
    </row>
    <row r="1125" spans="44:49" x14ac:dyDescent="0.25">
      <c r="AR1125" t="s">
        <v>573</v>
      </c>
      <c r="AS1125">
        <f t="shared" si="731"/>
        <v>0</v>
      </c>
      <c r="AT1125" s="7">
        <f t="shared" si="732"/>
        <v>0</v>
      </c>
      <c r="AU1125">
        <f t="shared" si="729"/>
        <v>0</v>
      </c>
      <c r="AV1125" s="5">
        <f t="shared" si="733"/>
        <v>0</v>
      </c>
      <c r="AW1125">
        <f t="shared" si="730"/>
        <v>0</v>
      </c>
    </row>
    <row r="1126" spans="44:49" x14ac:dyDescent="0.25">
      <c r="AR1126" t="s">
        <v>572</v>
      </c>
      <c r="AS1126">
        <f t="shared" si="731"/>
        <v>0</v>
      </c>
      <c r="AT1126" s="7">
        <f t="shared" si="732"/>
        <v>0</v>
      </c>
      <c r="AU1126">
        <f t="shared" si="729"/>
        <v>0</v>
      </c>
      <c r="AV1126" s="5">
        <f t="shared" si="733"/>
        <v>0</v>
      </c>
      <c r="AW1126">
        <f t="shared" si="730"/>
        <v>0</v>
      </c>
    </row>
    <row r="1127" spans="44:49" x14ac:dyDescent="0.25">
      <c r="AR1127" t="s">
        <v>577</v>
      </c>
      <c r="AS1127">
        <f t="shared" si="731"/>
        <v>0.24383890038190384</v>
      </c>
      <c r="AT1127" s="7">
        <f t="shared" si="732"/>
        <v>1</v>
      </c>
      <c r="AU1127">
        <f t="shared" si="729"/>
        <v>0.24383890038190384</v>
      </c>
      <c r="AV1127" s="5">
        <f t="shared" si="733"/>
        <v>0</v>
      </c>
      <c r="AW1127">
        <f t="shared" si="730"/>
        <v>1</v>
      </c>
    </row>
    <row r="1128" spans="44:49" x14ac:dyDescent="0.25">
      <c r="AR1128" t="s">
        <v>574</v>
      </c>
      <c r="AS1128">
        <f t="shared" si="731"/>
        <v>0.18287917528642786</v>
      </c>
      <c r="AT1128" s="7">
        <f t="shared" si="732"/>
        <v>1</v>
      </c>
      <c r="AU1128">
        <f t="shared" si="729"/>
        <v>0.18287917528642786</v>
      </c>
      <c r="AV1128" s="5">
        <f t="shared" si="733"/>
        <v>0</v>
      </c>
      <c r="AW1128">
        <f t="shared" si="730"/>
        <v>1</v>
      </c>
    </row>
    <row r="1129" spans="44:49" x14ac:dyDescent="0.25">
      <c r="AR1129" t="s">
        <v>575</v>
      </c>
      <c r="AS1129">
        <f t="shared" si="731"/>
        <v>0.12191945019095192</v>
      </c>
      <c r="AT1129" s="7">
        <f t="shared" si="732"/>
        <v>1</v>
      </c>
      <c r="AU1129">
        <f t="shared" si="729"/>
        <v>0.12191945019095192</v>
      </c>
      <c r="AV1129" s="5">
        <f t="shared" si="733"/>
        <v>0</v>
      </c>
      <c r="AW1129">
        <f t="shared" si="730"/>
        <v>1</v>
      </c>
    </row>
    <row r="1130" spans="44:49" x14ac:dyDescent="0.25">
      <c r="AR1130" t="s">
        <v>576</v>
      </c>
      <c r="AS1130">
        <f t="shared" si="731"/>
        <v>6.095972509547596E-2</v>
      </c>
      <c r="AT1130" s="7">
        <f t="shared" si="732"/>
        <v>1</v>
      </c>
      <c r="AU1130">
        <f t="shared" si="729"/>
        <v>6.095972509547596E-2</v>
      </c>
      <c r="AV1130" s="5">
        <f t="shared" si="733"/>
        <v>0</v>
      </c>
      <c r="AW1130">
        <f t="shared" si="730"/>
        <v>1</v>
      </c>
    </row>
    <row r="1131" spans="44:49" x14ac:dyDescent="0.25">
      <c r="AR1131" t="s">
        <v>599</v>
      </c>
      <c r="AS1131">
        <f t="shared" si="731"/>
        <v>1.706872302673327</v>
      </c>
      <c r="AT1131" s="7">
        <f t="shared" si="732"/>
        <v>1</v>
      </c>
      <c r="AU1131">
        <f t="shared" si="729"/>
        <v>1.706872302673327</v>
      </c>
      <c r="AV1131" s="5">
        <f t="shared" si="733"/>
        <v>0</v>
      </c>
      <c r="AW1131">
        <f t="shared" si="730"/>
        <v>1</v>
      </c>
    </row>
    <row r="1132" spans="44:49" x14ac:dyDescent="0.25">
      <c r="AR1132" t="s">
        <v>579</v>
      </c>
      <c r="AS1132">
        <f t="shared" si="731"/>
        <v>1.4630334022914229</v>
      </c>
      <c r="AT1132" s="7">
        <f t="shared" si="732"/>
        <v>1</v>
      </c>
      <c r="AU1132">
        <f t="shared" si="729"/>
        <v>1.4630334022914229</v>
      </c>
      <c r="AV1132" s="5">
        <f t="shared" si="733"/>
        <v>0</v>
      </c>
      <c r="AW1132">
        <f t="shared" si="730"/>
        <v>1</v>
      </c>
    </row>
    <row r="1133" spans="44:49" x14ac:dyDescent="0.25">
      <c r="AR1133" t="s">
        <v>578</v>
      </c>
      <c r="AS1133">
        <f t="shared" si="731"/>
        <v>0.79247642624118741</v>
      </c>
      <c r="AT1133" s="7">
        <f t="shared" si="732"/>
        <v>1</v>
      </c>
      <c r="AU1133">
        <f t="shared" si="729"/>
        <v>0.79247642624118741</v>
      </c>
      <c r="AV1133" s="5">
        <f t="shared" si="733"/>
        <v>0</v>
      </c>
      <c r="AW1133">
        <f t="shared" si="730"/>
        <v>1</v>
      </c>
    </row>
    <row r="1134" spans="44:49" x14ac:dyDescent="0.25">
      <c r="AR1134" t="s">
        <v>582</v>
      </c>
      <c r="AS1134">
        <f t="shared" si="731"/>
        <v>0</v>
      </c>
      <c r="AT1134" s="7">
        <f t="shared" si="732"/>
        <v>0</v>
      </c>
      <c r="AU1134">
        <f t="shared" si="729"/>
        <v>0</v>
      </c>
      <c r="AV1134" s="5">
        <f t="shared" si="733"/>
        <v>0</v>
      </c>
      <c r="AW1134">
        <f t="shared" si="730"/>
        <v>0</v>
      </c>
    </row>
    <row r="1135" spans="44:49" x14ac:dyDescent="0.25">
      <c r="AR1135" t="s">
        <v>581</v>
      </c>
      <c r="AS1135">
        <f t="shared" si="731"/>
        <v>0</v>
      </c>
      <c r="AT1135" s="7">
        <f t="shared" si="732"/>
        <v>0</v>
      </c>
      <c r="AU1135">
        <f t="shared" si="729"/>
        <v>0</v>
      </c>
      <c r="AV1135" s="5">
        <f t="shared" si="733"/>
        <v>0</v>
      </c>
      <c r="AW1135">
        <f t="shared" si="730"/>
        <v>0</v>
      </c>
    </row>
    <row r="1136" spans="44:49" x14ac:dyDescent="0.25">
      <c r="AR1136" t="s">
        <v>580</v>
      </c>
      <c r="AS1136">
        <f t="shared" si="731"/>
        <v>0</v>
      </c>
      <c r="AT1136" s="7">
        <f t="shared" si="732"/>
        <v>0</v>
      </c>
      <c r="AU1136">
        <f t="shared" si="729"/>
        <v>0</v>
      </c>
      <c r="AV1136" s="5">
        <f t="shared" si="733"/>
        <v>0</v>
      </c>
      <c r="AW1136">
        <f t="shared" si="730"/>
        <v>0</v>
      </c>
    </row>
    <row r="1137" spans="44:49" x14ac:dyDescent="0.25">
      <c r="AR1137" t="s">
        <v>583</v>
      </c>
      <c r="AS1137">
        <f t="shared" si="731"/>
        <v>0.42671807566833175</v>
      </c>
      <c r="AT1137" s="7">
        <f t="shared" si="732"/>
        <v>1</v>
      </c>
      <c r="AU1137">
        <f t="shared" si="729"/>
        <v>0.42671807566833175</v>
      </c>
      <c r="AV1137" s="5">
        <f t="shared" si="733"/>
        <v>0</v>
      </c>
      <c r="AW1137">
        <f t="shared" si="730"/>
        <v>1</v>
      </c>
    </row>
    <row r="1138" spans="44:49" x14ac:dyDescent="0.25">
      <c r="AR1138" t="s">
        <v>587</v>
      </c>
      <c r="AS1138">
        <f t="shared" si="731"/>
        <v>0.12191945019095192</v>
      </c>
      <c r="AT1138" s="7">
        <f t="shared" si="732"/>
        <v>1</v>
      </c>
      <c r="AU1138">
        <f t="shared" ref="AU1138:AU1201" si="734">AS1138*AT1138</f>
        <v>0.12191945019095192</v>
      </c>
      <c r="AV1138" s="5">
        <f t="shared" si="733"/>
        <v>0</v>
      </c>
      <c r="AW1138">
        <f t="shared" ref="AW1138:AW1201" si="735">COUNTIF(AS389:CD389, "&gt;.05")</f>
        <v>1</v>
      </c>
    </row>
    <row r="1139" spans="44:49" x14ac:dyDescent="0.25">
      <c r="AR1139" t="s">
        <v>585</v>
      </c>
      <c r="AS1139">
        <f t="shared" ref="AS1139:AS1202" si="736">(AO390/AS$752)*100</f>
        <v>0</v>
      </c>
      <c r="AT1139" s="7">
        <f t="shared" ref="AT1139:AT1202" si="737">MAX(AS390:CD390)</f>
        <v>0</v>
      </c>
      <c r="AU1139">
        <f t="shared" si="734"/>
        <v>0</v>
      </c>
      <c r="AV1139" s="5">
        <f t="shared" ref="AV1139:AV1202" si="738">COUNTIF(AS390:CD390, "&lt;.05") - COUNTIF(AS390:CD390, "=0")</f>
        <v>0</v>
      </c>
      <c r="AW1139">
        <f t="shared" si="735"/>
        <v>0</v>
      </c>
    </row>
    <row r="1140" spans="44:49" x14ac:dyDescent="0.25">
      <c r="AR1140" t="s">
        <v>584</v>
      </c>
      <c r="AS1140">
        <f t="shared" si="736"/>
        <v>0</v>
      </c>
      <c r="AT1140" s="7">
        <f t="shared" si="737"/>
        <v>0</v>
      </c>
      <c r="AU1140">
        <f t="shared" si="734"/>
        <v>0</v>
      </c>
      <c r="AV1140" s="5">
        <f t="shared" si="738"/>
        <v>0</v>
      </c>
      <c r="AW1140">
        <f t="shared" si="735"/>
        <v>0</v>
      </c>
    </row>
    <row r="1141" spans="44:49" x14ac:dyDescent="0.25">
      <c r="AR1141" t="s">
        <v>586</v>
      </c>
      <c r="AS1141">
        <f t="shared" si="736"/>
        <v>0</v>
      </c>
      <c r="AT1141" s="7">
        <f t="shared" si="737"/>
        <v>0</v>
      </c>
      <c r="AU1141">
        <f t="shared" si="734"/>
        <v>0</v>
      </c>
      <c r="AV1141" s="5">
        <f t="shared" si="738"/>
        <v>0</v>
      </c>
      <c r="AW1141">
        <f t="shared" si="735"/>
        <v>0</v>
      </c>
    </row>
    <row r="1142" spans="44:49" x14ac:dyDescent="0.25">
      <c r="AR1142" t="s">
        <v>590</v>
      </c>
      <c r="AS1142">
        <f t="shared" si="736"/>
        <v>0</v>
      </c>
      <c r="AT1142" s="7">
        <f t="shared" si="737"/>
        <v>0</v>
      </c>
      <c r="AU1142">
        <f t="shared" si="734"/>
        <v>0</v>
      </c>
      <c r="AV1142" s="5">
        <f t="shared" si="738"/>
        <v>0</v>
      </c>
      <c r="AW1142">
        <f t="shared" si="735"/>
        <v>0</v>
      </c>
    </row>
    <row r="1143" spans="44:49" x14ac:dyDescent="0.25">
      <c r="AR1143" t="s">
        <v>589</v>
      </c>
      <c r="AS1143">
        <f t="shared" si="736"/>
        <v>0</v>
      </c>
      <c r="AT1143" s="7">
        <f t="shared" si="737"/>
        <v>0</v>
      </c>
      <c r="AU1143">
        <f t="shared" si="734"/>
        <v>0</v>
      </c>
      <c r="AV1143" s="5">
        <f t="shared" si="738"/>
        <v>0</v>
      </c>
      <c r="AW1143">
        <f t="shared" si="735"/>
        <v>0</v>
      </c>
    </row>
    <row r="1144" spans="44:49" x14ac:dyDescent="0.25">
      <c r="AR1144" t="s">
        <v>588</v>
      </c>
      <c r="AS1144">
        <f t="shared" si="736"/>
        <v>0</v>
      </c>
      <c r="AT1144" s="7">
        <f t="shared" si="737"/>
        <v>0</v>
      </c>
      <c r="AU1144">
        <f t="shared" si="734"/>
        <v>0</v>
      </c>
      <c r="AV1144" s="5">
        <f t="shared" si="738"/>
        <v>0</v>
      </c>
      <c r="AW1144">
        <f t="shared" si="735"/>
        <v>0</v>
      </c>
    </row>
    <row r="1145" spans="44:49" x14ac:dyDescent="0.25">
      <c r="AR1145" t="s">
        <v>591</v>
      </c>
      <c r="AS1145">
        <f t="shared" si="736"/>
        <v>6.095972509547596E-2</v>
      </c>
      <c r="AT1145" s="7">
        <f t="shared" si="737"/>
        <v>1</v>
      </c>
      <c r="AU1145">
        <f t="shared" si="734"/>
        <v>6.095972509547596E-2</v>
      </c>
      <c r="AV1145" s="5">
        <f t="shared" si="738"/>
        <v>0</v>
      </c>
      <c r="AW1145">
        <f t="shared" si="735"/>
        <v>1</v>
      </c>
    </row>
    <row r="1146" spans="44:49" x14ac:dyDescent="0.25">
      <c r="AR1146" t="s">
        <v>597</v>
      </c>
      <c r="AS1146">
        <f t="shared" si="736"/>
        <v>0.12191945019095192</v>
      </c>
      <c r="AT1146" s="7">
        <f t="shared" si="737"/>
        <v>1</v>
      </c>
      <c r="AU1146">
        <f t="shared" si="734"/>
        <v>0.12191945019095192</v>
      </c>
      <c r="AV1146" s="5">
        <f t="shared" si="738"/>
        <v>0</v>
      </c>
      <c r="AW1146">
        <f t="shared" si="735"/>
        <v>1</v>
      </c>
    </row>
    <row r="1147" spans="44:49" x14ac:dyDescent="0.25">
      <c r="AR1147" t="s">
        <v>593</v>
      </c>
      <c r="AS1147">
        <f t="shared" si="736"/>
        <v>6.095972509547596E-2</v>
      </c>
      <c r="AT1147" s="7">
        <f t="shared" si="737"/>
        <v>1</v>
      </c>
      <c r="AU1147">
        <f t="shared" si="734"/>
        <v>6.095972509547596E-2</v>
      </c>
      <c r="AV1147" s="5">
        <f t="shared" si="738"/>
        <v>0</v>
      </c>
      <c r="AW1147">
        <f t="shared" si="735"/>
        <v>1</v>
      </c>
    </row>
    <row r="1148" spans="44:49" x14ac:dyDescent="0.25">
      <c r="AR1148" t="s">
        <v>592</v>
      </c>
      <c r="AS1148">
        <f t="shared" si="736"/>
        <v>0</v>
      </c>
      <c r="AT1148" s="7">
        <f t="shared" si="737"/>
        <v>0</v>
      </c>
      <c r="AU1148">
        <f t="shared" si="734"/>
        <v>0</v>
      </c>
      <c r="AV1148" s="5">
        <f t="shared" si="738"/>
        <v>0</v>
      </c>
      <c r="AW1148">
        <f t="shared" si="735"/>
        <v>0</v>
      </c>
    </row>
    <row r="1149" spans="44:49" x14ac:dyDescent="0.25">
      <c r="AR1149" t="s">
        <v>594</v>
      </c>
      <c r="AS1149">
        <f t="shared" si="736"/>
        <v>6.095972509547596E-2</v>
      </c>
      <c r="AT1149" s="7">
        <f t="shared" si="737"/>
        <v>1</v>
      </c>
      <c r="AU1149">
        <f t="shared" si="734"/>
        <v>6.095972509547596E-2</v>
      </c>
      <c r="AV1149" s="5">
        <f t="shared" si="738"/>
        <v>0</v>
      </c>
      <c r="AW1149">
        <f t="shared" si="735"/>
        <v>1</v>
      </c>
    </row>
    <row r="1150" spans="44:49" x14ac:dyDescent="0.25">
      <c r="AR1150" t="s">
        <v>596</v>
      </c>
      <c r="AS1150">
        <f t="shared" si="736"/>
        <v>6.095972509547596E-2</v>
      </c>
      <c r="AT1150" s="7">
        <f t="shared" si="737"/>
        <v>1</v>
      </c>
      <c r="AU1150">
        <f t="shared" si="734"/>
        <v>6.095972509547596E-2</v>
      </c>
      <c r="AV1150" s="5">
        <f t="shared" si="738"/>
        <v>0</v>
      </c>
      <c r="AW1150">
        <f t="shared" si="735"/>
        <v>1</v>
      </c>
    </row>
    <row r="1151" spans="44:49" x14ac:dyDescent="0.25">
      <c r="AR1151" t="s">
        <v>595</v>
      </c>
      <c r="AS1151">
        <f t="shared" si="736"/>
        <v>6.095972509547596E-2</v>
      </c>
      <c r="AT1151" s="7">
        <f t="shared" si="737"/>
        <v>1</v>
      </c>
      <c r="AU1151">
        <f t="shared" si="734"/>
        <v>6.095972509547596E-2</v>
      </c>
      <c r="AV1151" s="5">
        <f t="shared" si="738"/>
        <v>0</v>
      </c>
      <c r="AW1151">
        <f t="shared" si="735"/>
        <v>1</v>
      </c>
    </row>
    <row r="1152" spans="44:49" x14ac:dyDescent="0.25">
      <c r="AR1152" t="s">
        <v>598</v>
      </c>
      <c r="AS1152">
        <f t="shared" si="736"/>
        <v>0.12191945019095192</v>
      </c>
      <c r="AT1152" s="7">
        <f t="shared" si="737"/>
        <v>1</v>
      </c>
      <c r="AU1152">
        <f t="shared" si="734"/>
        <v>0.12191945019095192</v>
      </c>
      <c r="AV1152" s="5">
        <f t="shared" si="738"/>
        <v>0</v>
      </c>
      <c r="AW1152">
        <f t="shared" si="735"/>
        <v>1</v>
      </c>
    </row>
    <row r="1153" spans="44:49" x14ac:dyDescent="0.25">
      <c r="AR1153" t="s">
        <v>600</v>
      </c>
      <c r="AS1153">
        <f t="shared" si="736"/>
        <v>0</v>
      </c>
      <c r="AT1153" s="7">
        <f t="shared" si="737"/>
        <v>0</v>
      </c>
      <c r="AU1153">
        <f t="shared" si="734"/>
        <v>0</v>
      </c>
      <c r="AV1153" s="5">
        <f t="shared" si="738"/>
        <v>0</v>
      </c>
      <c r="AW1153">
        <f t="shared" si="735"/>
        <v>0</v>
      </c>
    </row>
    <row r="1154" spans="44:49" x14ac:dyDescent="0.25">
      <c r="AR1154" t="s">
        <v>602</v>
      </c>
      <c r="AS1154">
        <f t="shared" si="736"/>
        <v>0</v>
      </c>
      <c r="AT1154" s="7">
        <f t="shared" si="737"/>
        <v>0</v>
      </c>
      <c r="AU1154">
        <f t="shared" si="734"/>
        <v>0</v>
      </c>
      <c r="AV1154" s="5">
        <f t="shared" si="738"/>
        <v>0</v>
      </c>
      <c r="AW1154">
        <f t="shared" si="735"/>
        <v>0</v>
      </c>
    </row>
    <row r="1155" spans="44:49" x14ac:dyDescent="0.25">
      <c r="AR1155" t="s">
        <v>601</v>
      </c>
      <c r="AS1155">
        <f t="shared" si="736"/>
        <v>0.67055697605023556</v>
      </c>
      <c r="AT1155" s="7">
        <f t="shared" si="737"/>
        <v>1</v>
      </c>
      <c r="AU1155">
        <f t="shared" si="734"/>
        <v>0.67055697605023556</v>
      </c>
      <c r="AV1155" s="5">
        <f t="shared" si="738"/>
        <v>0</v>
      </c>
      <c r="AW1155">
        <f t="shared" si="735"/>
        <v>1</v>
      </c>
    </row>
    <row r="1156" spans="44:49" x14ac:dyDescent="0.25">
      <c r="AR1156" t="s">
        <v>603</v>
      </c>
      <c r="AS1156">
        <f t="shared" si="736"/>
        <v>0.36575835057285572</v>
      </c>
      <c r="AT1156" s="7">
        <f t="shared" si="737"/>
        <v>1</v>
      </c>
      <c r="AU1156">
        <f t="shared" si="734"/>
        <v>0.36575835057285572</v>
      </c>
      <c r="AV1156" s="5">
        <f t="shared" si="738"/>
        <v>0</v>
      </c>
      <c r="AW1156">
        <f t="shared" si="735"/>
        <v>1</v>
      </c>
    </row>
    <row r="1157" spans="44:49" x14ac:dyDescent="0.25">
      <c r="AR1157" t="s">
        <v>615</v>
      </c>
      <c r="AS1157">
        <f t="shared" si="736"/>
        <v>0.12191945019095192</v>
      </c>
      <c r="AT1157" s="7">
        <f t="shared" si="737"/>
        <v>1</v>
      </c>
      <c r="AU1157">
        <f t="shared" si="734"/>
        <v>0.12191945019095192</v>
      </c>
      <c r="AV1157" s="5">
        <f t="shared" si="738"/>
        <v>0</v>
      </c>
      <c r="AW1157">
        <f t="shared" si="735"/>
        <v>1</v>
      </c>
    </row>
    <row r="1158" spans="44:49" x14ac:dyDescent="0.25">
      <c r="AR1158" t="s">
        <v>609</v>
      </c>
      <c r="AS1158">
        <f t="shared" si="736"/>
        <v>0</v>
      </c>
      <c r="AT1158" s="7">
        <f t="shared" si="737"/>
        <v>0</v>
      </c>
      <c r="AU1158">
        <f t="shared" si="734"/>
        <v>0</v>
      </c>
      <c r="AV1158" s="5">
        <f t="shared" si="738"/>
        <v>0</v>
      </c>
      <c r="AW1158">
        <f t="shared" si="735"/>
        <v>0</v>
      </c>
    </row>
    <row r="1159" spans="44:49" x14ac:dyDescent="0.25">
      <c r="AR1159" t="s">
        <v>607</v>
      </c>
      <c r="AS1159">
        <f t="shared" si="736"/>
        <v>0</v>
      </c>
      <c r="AT1159" s="7">
        <f t="shared" si="737"/>
        <v>0</v>
      </c>
      <c r="AU1159">
        <f t="shared" si="734"/>
        <v>0</v>
      </c>
      <c r="AV1159" s="5">
        <f t="shared" si="738"/>
        <v>0</v>
      </c>
      <c r="AW1159">
        <f t="shared" si="735"/>
        <v>0</v>
      </c>
    </row>
    <row r="1160" spans="44:49" x14ac:dyDescent="0.25">
      <c r="AR1160" t="s">
        <v>604</v>
      </c>
      <c r="AS1160">
        <f t="shared" si="736"/>
        <v>0</v>
      </c>
      <c r="AT1160" s="7">
        <f t="shared" si="737"/>
        <v>0</v>
      </c>
      <c r="AU1160">
        <f t="shared" si="734"/>
        <v>0</v>
      </c>
      <c r="AV1160" s="5">
        <f t="shared" si="738"/>
        <v>0</v>
      </c>
      <c r="AW1160">
        <f t="shared" si="735"/>
        <v>0</v>
      </c>
    </row>
    <row r="1161" spans="44:49" x14ac:dyDescent="0.25">
      <c r="AR1161" t="s">
        <v>605</v>
      </c>
      <c r="AS1161">
        <f t="shared" si="736"/>
        <v>0</v>
      </c>
      <c r="AT1161" s="7">
        <f t="shared" si="737"/>
        <v>0</v>
      </c>
      <c r="AU1161">
        <f t="shared" si="734"/>
        <v>0</v>
      </c>
      <c r="AV1161" s="5">
        <f t="shared" si="738"/>
        <v>0</v>
      </c>
      <c r="AW1161">
        <f t="shared" si="735"/>
        <v>0</v>
      </c>
    </row>
    <row r="1162" spans="44:49" x14ac:dyDescent="0.25">
      <c r="AR1162" t="s">
        <v>606</v>
      </c>
      <c r="AS1162">
        <f t="shared" si="736"/>
        <v>0</v>
      </c>
      <c r="AT1162" s="7">
        <f t="shared" si="737"/>
        <v>0</v>
      </c>
      <c r="AU1162">
        <f t="shared" si="734"/>
        <v>0</v>
      </c>
      <c r="AV1162" s="5">
        <f t="shared" si="738"/>
        <v>0</v>
      </c>
      <c r="AW1162">
        <f t="shared" si="735"/>
        <v>0</v>
      </c>
    </row>
    <row r="1163" spans="44:49" x14ac:dyDescent="0.25">
      <c r="AR1163" t="s">
        <v>608</v>
      </c>
      <c r="AS1163">
        <f t="shared" si="736"/>
        <v>0</v>
      </c>
      <c r="AT1163" s="7">
        <f t="shared" si="737"/>
        <v>0</v>
      </c>
      <c r="AU1163">
        <f t="shared" si="734"/>
        <v>0</v>
      </c>
      <c r="AV1163" s="5">
        <f t="shared" si="738"/>
        <v>0</v>
      </c>
      <c r="AW1163">
        <f t="shared" si="735"/>
        <v>0</v>
      </c>
    </row>
    <row r="1164" spans="44:49" x14ac:dyDescent="0.25">
      <c r="AR1164" t="s">
        <v>611</v>
      </c>
      <c r="AS1164">
        <f t="shared" si="736"/>
        <v>0.30479862547737979</v>
      </c>
      <c r="AT1164" s="7">
        <f t="shared" si="737"/>
        <v>1</v>
      </c>
      <c r="AU1164">
        <f t="shared" si="734"/>
        <v>0.30479862547737979</v>
      </c>
      <c r="AV1164" s="5">
        <f t="shared" si="738"/>
        <v>0</v>
      </c>
      <c r="AW1164">
        <f t="shared" si="735"/>
        <v>1</v>
      </c>
    </row>
    <row r="1165" spans="44:49" x14ac:dyDescent="0.25">
      <c r="AR1165" t="s">
        <v>610</v>
      </c>
      <c r="AS1165">
        <f t="shared" si="736"/>
        <v>0</v>
      </c>
      <c r="AT1165" s="7">
        <f t="shared" si="737"/>
        <v>0</v>
      </c>
      <c r="AU1165">
        <f t="shared" si="734"/>
        <v>0</v>
      </c>
      <c r="AV1165" s="5">
        <f t="shared" si="738"/>
        <v>0</v>
      </c>
      <c r="AW1165">
        <f t="shared" si="735"/>
        <v>0</v>
      </c>
    </row>
    <row r="1166" spans="44:49" x14ac:dyDescent="0.25">
      <c r="AR1166" t="s">
        <v>612</v>
      </c>
      <c r="AS1166">
        <f t="shared" si="736"/>
        <v>0</v>
      </c>
      <c r="AT1166" s="7">
        <f t="shared" si="737"/>
        <v>0</v>
      </c>
      <c r="AU1166">
        <f t="shared" si="734"/>
        <v>0</v>
      </c>
      <c r="AV1166" s="5">
        <f t="shared" si="738"/>
        <v>0</v>
      </c>
      <c r="AW1166">
        <f t="shared" si="735"/>
        <v>0</v>
      </c>
    </row>
    <row r="1167" spans="44:49" x14ac:dyDescent="0.25">
      <c r="AR1167" t="s">
        <v>614</v>
      </c>
      <c r="AS1167">
        <f t="shared" si="736"/>
        <v>0</v>
      </c>
      <c r="AT1167" s="7">
        <f t="shared" si="737"/>
        <v>0</v>
      </c>
      <c r="AU1167">
        <f t="shared" si="734"/>
        <v>0</v>
      </c>
      <c r="AV1167" s="5">
        <f t="shared" si="738"/>
        <v>0</v>
      </c>
      <c r="AW1167">
        <f t="shared" si="735"/>
        <v>0</v>
      </c>
    </row>
    <row r="1168" spans="44:49" x14ac:dyDescent="0.25">
      <c r="AR1168" t="s">
        <v>613</v>
      </c>
      <c r="AS1168">
        <f t="shared" si="736"/>
        <v>0</v>
      </c>
      <c r="AT1168" s="7">
        <f t="shared" si="737"/>
        <v>0</v>
      </c>
      <c r="AU1168">
        <f t="shared" si="734"/>
        <v>0</v>
      </c>
      <c r="AV1168" s="5">
        <f t="shared" si="738"/>
        <v>0</v>
      </c>
      <c r="AW1168">
        <f t="shared" si="735"/>
        <v>0</v>
      </c>
    </row>
    <row r="1169" spans="44:49" x14ac:dyDescent="0.25">
      <c r="AR1169" t="s">
        <v>617</v>
      </c>
      <c r="AS1169">
        <f t="shared" si="736"/>
        <v>0</v>
      </c>
      <c r="AT1169" s="7">
        <f t="shared" si="737"/>
        <v>0</v>
      </c>
      <c r="AU1169">
        <f t="shared" si="734"/>
        <v>0</v>
      </c>
      <c r="AV1169" s="5">
        <f t="shared" si="738"/>
        <v>0</v>
      </c>
      <c r="AW1169">
        <f t="shared" si="735"/>
        <v>0</v>
      </c>
    </row>
    <row r="1170" spans="44:49" x14ac:dyDescent="0.25">
      <c r="AR1170" t="s">
        <v>616</v>
      </c>
      <c r="AS1170">
        <f t="shared" si="736"/>
        <v>0</v>
      </c>
      <c r="AT1170" s="7">
        <f t="shared" si="737"/>
        <v>0</v>
      </c>
      <c r="AU1170">
        <f t="shared" si="734"/>
        <v>0</v>
      </c>
      <c r="AV1170" s="5">
        <f t="shared" si="738"/>
        <v>0</v>
      </c>
      <c r="AW1170">
        <f t="shared" si="735"/>
        <v>0</v>
      </c>
    </row>
    <row r="1171" spans="44:49" x14ac:dyDescent="0.25">
      <c r="AR1171" t="s">
        <v>623</v>
      </c>
      <c r="AS1171">
        <f t="shared" si="736"/>
        <v>0.12191945019095192</v>
      </c>
      <c r="AT1171" s="7">
        <f t="shared" si="737"/>
        <v>1</v>
      </c>
      <c r="AU1171">
        <f t="shared" si="734"/>
        <v>0.12191945019095192</v>
      </c>
      <c r="AV1171" s="5">
        <f t="shared" si="738"/>
        <v>0</v>
      </c>
      <c r="AW1171">
        <f t="shared" si="735"/>
        <v>1</v>
      </c>
    </row>
    <row r="1172" spans="44:49" x14ac:dyDescent="0.25">
      <c r="AR1172" t="s">
        <v>618</v>
      </c>
      <c r="AS1172">
        <f t="shared" si="736"/>
        <v>0</v>
      </c>
      <c r="AT1172" s="7">
        <f t="shared" si="737"/>
        <v>0</v>
      </c>
      <c r="AU1172">
        <f t="shared" si="734"/>
        <v>0</v>
      </c>
      <c r="AV1172" s="5">
        <f t="shared" si="738"/>
        <v>0</v>
      </c>
      <c r="AW1172">
        <f t="shared" si="735"/>
        <v>0</v>
      </c>
    </row>
    <row r="1173" spans="44:49" x14ac:dyDescent="0.25">
      <c r="AR1173" t="s">
        <v>619</v>
      </c>
      <c r="AS1173">
        <f t="shared" si="736"/>
        <v>0.18287917528642786</v>
      </c>
      <c r="AT1173" s="7">
        <f t="shared" si="737"/>
        <v>1</v>
      </c>
      <c r="AU1173">
        <f t="shared" si="734"/>
        <v>0.18287917528642786</v>
      </c>
      <c r="AV1173" s="5">
        <f t="shared" si="738"/>
        <v>0</v>
      </c>
      <c r="AW1173">
        <f t="shared" si="735"/>
        <v>1</v>
      </c>
    </row>
    <row r="1174" spans="44:49" x14ac:dyDescent="0.25">
      <c r="AR1174" t="s">
        <v>620</v>
      </c>
      <c r="AS1174">
        <f t="shared" si="736"/>
        <v>0</v>
      </c>
      <c r="AT1174" s="7">
        <f t="shared" si="737"/>
        <v>0</v>
      </c>
      <c r="AU1174">
        <f t="shared" si="734"/>
        <v>0</v>
      </c>
      <c r="AV1174" s="5">
        <f t="shared" si="738"/>
        <v>0</v>
      </c>
      <c r="AW1174">
        <f t="shared" si="735"/>
        <v>0</v>
      </c>
    </row>
    <row r="1175" spans="44:49" x14ac:dyDescent="0.25">
      <c r="AR1175" t="s">
        <v>621</v>
      </c>
      <c r="AS1175">
        <f t="shared" si="736"/>
        <v>6.095972509547596E-2</v>
      </c>
      <c r="AT1175" s="7">
        <f t="shared" si="737"/>
        <v>1</v>
      </c>
      <c r="AU1175">
        <f t="shared" si="734"/>
        <v>6.095972509547596E-2</v>
      </c>
      <c r="AV1175" s="5">
        <f t="shared" si="738"/>
        <v>0</v>
      </c>
      <c r="AW1175">
        <f t="shared" si="735"/>
        <v>1</v>
      </c>
    </row>
    <row r="1176" spans="44:49" x14ac:dyDescent="0.25">
      <c r="AR1176" t="s">
        <v>622</v>
      </c>
      <c r="AS1176">
        <f t="shared" si="736"/>
        <v>6.095972509547596E-2</v>
      </c>
      <c r="AT1176" s="7">
        <f t="shared" si="737"/>
        <v>1</v>
      </c>
      <c r="AU1176">
        <f t="shared" si="734"/>
        <v>6.095972509547596E-2</v>
      </c>
      <c r="AV1176" s="5">
        <f t="shared" si="738"/>
        <v>0</v>
      </c>
      <c r="AW1176">
        <f t="shared" si="735"/>
        <v>1</v>
      </c>
    </row>
    <row r="1177" spans="44:49" x14ac:dyDescent="0.25">
      <c r="AR1177" t="s">
        <v>625</v>
      </c>
      <c r="AS1177">
        <f t="shared" si="736"/>
        <v>1.8897514779597546</v>
      </c>
      <c r="AT1177" s="7">
        <f t="shared" si="737"/>
        <v>1</v>
      </c>
      <c r="AU1177">
        <f t="shared" si="734"/>
        <v>1.8897514779597546</v>
      </c>
      <c r="AV1177" s="5">
        <f t="shared" si="738"/>
        <v>0</v>
      </c>
      <c r="AW1177">
        <f t="shared" si="735"/>
        <v>1</v>
      </c>
    </row>
    <row r="1178" spans="44:49" x14ac:dyDescent="0.25">
      <c r="AR1178" t="s">
        <v>624</v>
      </c>
      <c r="AS1178">
        <f t="shared" si="736"/>
        <v>0.73151670114571143</v>
      </c>
      <c r="AT1178" s="7">
        <f t="shared" si="737"/>
        <v>1</v>
      </c>
      <c r="AU1178">
        <f t="shared" si="734"/>
        <v>0.73151670114571143</v>
      </c>
      <c r="AV1178" s="5">
        <f t="shared" si="738"/>
        <v>0</v>
      </c>
      <c r="AW1178">
        <f t="shared" si="735"/>
        <v>1</v>
      </c>
    </row>
    <row r="1179" spans="44:49" x14ac:dyDescent="0.25">
      <c r="AR1179" t="s">
        <v>627</v>
      </c>
      <c r="AS1179">
        <f t="shared" si="736"/>
        <v>0</v>
      </c>
      <c r="AT1179" s="7">
        <f t="shared" si="737"/>
        <v>0</v>
      </c>
      <c r="AU1179">
        <f t="shared" si="734"/>
        <v>0</v>
      </c>
      <c r="AV1179" s="5">
        <f t="shared" si="738"/>
        <v>0</v>
      </c>
      <c r="AW1179">
        <f t="shared" si="735"/>
        <v>0</v>
      </c>
    </row>
    <row r="1180" spans="44:49" x14ac:dyDescent="0.25">
      <c r="AR1180" t="s">
        <v>626</v>
      </c>
      <c r="AS1180">
        <f t="shared" si="736"/>
        <v>0</v>
      </c>
      <c r="AT1180" s="7">
        <f t="shared" si="737"/>
        <v>0</v>
      </c>
      <c r="AU1180">
        <f t="shared" si="734"/>
        <v>0</v>
      </c>
      <c r="AV1180" s="5">
        <f t="shared" si="738"/>
        <v>0</v>
      </c>
      <c r="AW1180">
        <f t="shared" si="735"/>
        <v>0</v>
      </c>
    </row>
    <row r="1181" spans="44:49" x14ac:dyDescent="0.25">
      <c r="AR1181" t="s">
        <v>628</v>
      </c>
      <c r="AS1181">
        <f t="shared" si="736"/>
        <v>6.095972509547596E-2</v>
      </c>
      <c r="AT1181" s="7">
        <f t="shared" si="737"/>
        <v>1</v>
      </c>
      <c r="AU1181">
        <f t="shared" si="734"/>
        <v>6.095972509547596E-2</v>
      </c>
      <c r="AV1181" s="5">
        <f t="shared" si="738"/>
        <v>0</v>
      </c>
      <c r="AW1181">
        <f t="shared" si="735"/>
        <v>1</v>
      </c>
    </row>
    <row r="1182" spans="44:49" x14ac:dyDescent="0.25">
      <c r="AR1182" t="s">
        <v>632</v>
      </c>
      <c r="AS1182">
        <f t="shared" si="736"/>
        <v>0.18287917528642786</v>
      </c>
      <c r="AT1182" s="7">
        <f t="shared" si="737"/>
        <v>1</v>
      </c>
      <c r="AU1182">
        <f t="shared" si="734"/>
        <v>0.18287917528642786</v>
      </c>
      <c r="AV1182" s="5">
        <f t="shared" si="738"/>
        <v>0</v>
      </c>
      <c r="AW1182">
        <f t="shared" si="735"/>
        <v>1</v>
      </c>
    </row>
    <row r="1183" spans="44:49" x14ac:dyDescent="0.25">
      <c r="AR1183" t="s">
        <v>629</v>
      </c>
      <c r="AS1183">
        <f t="shared" si="736"/>
        <v>0.24383890038190384</v>
      </c>
      <c r="AT1183" s="7">
        <f t="shared" si="737"/>
        <v>1</v>
      </c>
      <c r="AU1183">
        <f t="shared" si="734"/>
        <v>0.24383890038190384</v>
      </c>
      <c r="AV1183" s="5">
        <f t="shared" si="738"/>
        <v>0</v>
      </c>
      <c r="AW1183">
        <f t="shared" si="735"/>
        <v>1</v>
      </c>
    </row>
    <row r="1184" spans="44:49" x14ac:dyDescent="0.25">
      <c r="AR1184" t="s">
        <v>630</v>
      </c>
      <c r="AS1184">
        <f t="shared" si="736"/>
        <v>0</v>
      </c>
      <c r="AT1184" s="7">
        <f t="shared" si="737"/>
        <v>0</v>
      </c>
      <c r="AU1184">
        <f t="shared" si="734"/>
        <v>0</v>
      </c>
      <c r="AV1184" s="5">
        <f t="shared" si="738"/>
        <v>0</v>
      </c>
      <c r="AW1184">
        <f t="shared" si="735"/>
        <v>0</v>
      </c>
    </row>
    <row r="1185" spans="44:49" x14ac:dyDescent="0.25">
      <c r="AR1185" t="s">
        <v>631</v>
      </c>
      <c r="AS1185">
        <f t="shared" si="736"/>
        <v>0</v>
      </c>
      <c r="AT1185" s="7">
        <f t="shared" si="737"/>
        <v>0</v>
      </c>
      <c r="AU1185">
        <f t="shared" si="734"/>
        <v>0</v>
      </c>
      <c r="AV1185" s="5">
        <f t="shared" si="738"/>
        <v>0</v>
      </c>
      <c r="AW1185">
        <f t="shared" si="735"/>
        <v>0</v>
      </c>
    </row>
    <row r="1186" spans="44:49" x14ac:dyDescent="0.25">
      <c r="AR1186" t="s">
        <v>636</v>
      </c>
      <c r="AS1186">
        <f t="shared" si="736"/>
        <v>0.91439587643213938</v>
      </c>
      <c r="AT1186" s="7">
        <f t="shared" si="737"/>
        <v>1</v>
      </c>
      <c r="AU1186">
        <f t="shared" si="734"/>
        <v>0.91439587643213938</v>
      </c>
      <c r="AV1186" s="5">
        <f t="shared" si="738"/>
        <v>0</v>
      </c>
      <c r="AW1186">
        <f t="shared" si="735"/>
        <v>1</v>
      </c>
    </row>
    <row r="1187" spans="44:49" x14ac:dyDescent="0.25">
      <c r="AR1187" t="s">
        <v>633</v>
      </c>
      <c r="AS1187">
        <f t="shared" si="736"/>
        <v>0.18287917528642786</v>
      </c>
      <c r="AT1187" s="7">
        <f t="shared" si="737"/>
        <v>1</v>
      </c>
      <c r="AU1187">
        <f t="shared" si="734"/>
        <v>0.18287917528642786</v>
      </c>
      <c r="AV1187" s="5">
        <f t="shared" si="738"/>
        <v>0</v>
      </c>
      <c r="AW1187">
        <f t="shared" si="735"/>
        <v>1</v>
      </c>
    </row>
    <row r="1188" spans="44:49" x14ac:dyDescent="0.25">
      <c r="AR1188" t="s">
        <v>634</v>
      </c>
      <c r="AS1188">
        <f t="shared" si="736"/>
        <v>0.12191945019095192</v>
      </c>
      <c r="AT1188" s="7">
        <f t="shared" si="737"/>
        <v>1</v>
      </c>
      <c r="AU1188">
        <f t="shared" si="734"/>
        <v>0.12191945019095192</v>
      </c>
      <c r="AV1188" s="5">
        <f t="shared" si="738"/>
        <v>0</v>
      </c>
      <c r="AW1188">
        <f t="shared" si="735"/>
        <v>1</v>
      </c>
    </row>
    <row r="1189" spans="44:49" x14ac:dyDescent="0.25">
      <c r="AR1189" t="s">
        <v>635</v>
      </c>
      <c r="AS1189">
        <f t="shared" si="736"/>
        <v>0.12191945019095192</v>
      </c>
      <c r="AT1189" s="7">
        <f t="shared" si="737"/>
        <v>1</v>
      </c>
      <c r="AU1189">
        <f t="shared" si="734"/>
        <v>0.12191945019095192</v>
      </c>
      <c r="AV1189" s="5">
        <f t="shared" si="738"/>
        <v>0</v>
      </c>
      <c r="AW1189">
        <f t="shared" si="735"/>
        <v>1</v>
      </c>
    </row>
    <row r="1190" spans="44:49" x14ac:dyDescent="0.25">
      <c r="AR1190" t="s">
        <v>638</v>
      </c>
      <c r="AS1190">
        <f t="shared" si="736"/>
        <v>0.24383890038190384</v>
      </c>
      <c r="AT1190" s="7">
        <f t="shared" si="737"/>
        <v>1</v>
      </c>
      <c r="AU1190">
        <f t="shared" si="734"/>
        <v>0.24383890038190384</v>
      </c>
      <c r="AV1190" s="5">
        <f t="shared" si="738"/>
        <v>0</v>
      </c>
      <c r="AW1190">
        <f t="shared" si="735"/>
        <v>1</v>
      </c>
    </row>
    <row r="1191" spans="44:49" x14ac:dyDescent="0.25">
      <c r="AR1191" t="s">
        <v>637</v>
      </c>
      <c r="AS1191">
        <f t="shared" si="736"/>
        <v>0</v>
      </c>
      <c r="AT1191" s="7">
        <f t="shared" si="737"/>
        <v>0</v>
      </c>
      <c r="AU1191">
        <f t="shared" si="734"/>
        <v>0</v>
      </c>
      <c r="AV1191" s="5">
        <f t="shared" si="738"/>
        <v>0</v>
      </c>
      <c r="AW1191">
        <f t="shared" si="735"/>
        <v>0</v>
      </c>
    </row>
    <row r="1192" spans="44:49" x14ac:dyDescent="0.25">
      <c r="AR1192" t="s">
        <v>640</v>
      </c>
      <c r="AS1192">
        <f t="shared" si="736"/>
        <v>6.095972509547596E-2</v>
      </c>
      <c r="AT1192" s="7">
        <f t="shared" si="737"/>
        <v>1</v>
      </c>
      <c r="AU1192">
        <f t="shared" si="734"/>
        <v>6.095972509547596E-2</v>
      </c>
      <c r="AV1192" s="5">
        <f t="shared" si="738"/>
        <v>0</v>
      </c>
      <c r="AW1192">
        <f t="shared" si="735"/>
        <v>1</v>
      </c>
    </row>
    <row r="1193" spans="44:49" x14ac:dyDescent="0.25">
      <c r="AR1193" t="s">
        <v>639</v>
      </c>
      <c r="AS1193">
        <f t="shared" si="736"/>
        <v>0</v>
      </c>
      <c r="AT1193" s="7">
        <f t="shared" si="737"/>
        <v>0</v>
      </c>
      <c r="AU1193">
        <f t="shared" si="734"/>
        <v>0</v>
      </c>
      <c r="AV1193" s="5">
        <f t="shared" si="738"/>
        <v>0</v>
      </c>
      <c r="AW1193">
        <f t="shared" si="735"/>
        <v>0</v>
      </c>
    </row>
    <row r="1194" spans="44:49" x14ac:dyDescent="0.25">
      <c r="AR1194" t="s">
        <v>642</v>
      </c>
      <c r="AS1194">
        <f t="shared" si="736"/>
        <v>0.18287917528642786</v>
      </c>
      <c r="AT1194" s="7">
        <f t="shared" si="737"/>
        <v>1</v>
      </c>
      <c r="AU1194">
        <f t="shared" si="734"/>
        <v>0.18287917528642786</v>
      </c>
      <c r="AV1194" s="5">
        <f t="shared" si="738"/>
        <v>0</v>
      </c>
      <c r="AW1194">
        <f t="shared" si="735"/>
        <v>1</v>
      </c>
    </row>
    <row r="1195" spans="44:49" x14ac:dyDescent="0.25">
      <c r="AR1195" t="s">
        <v>641</v>
      </c>
      <c r="AS1195">
        <f t="shared" si="736"/>
        <v>0</v>
      </c>
      <c r="AT1195" s="7">
        <f t="shared" si="737"/>
        <v>0</v>
      </c>
      <c r="AU1195">
        <f t="shared" si="734"/>
        <v>0</v>
      </c>
      <c r="AV1195" s="5">
        <f t="shared" si="738"/>
        <v>0</v>
      </c>
      <c r="AW1195">
        <f t="shared" si="735"/>
        <v>0</v>
      </c>
    </row>
    <row r="1196" spans="44:49" x14ac:dyDescent="0.25">
      <c r="AR1196" t="s">
        <v>644</v>
      </c>
      <c r="AS1196">
        <f t="shared" si="736"/>
        <v>0.18287917528642786</v>
      </c>
      <c r="AT1196" s="7">
        <f t="shared" si="737"/>
        <v>1</v>
      </c>
      <c r="AU1196">
        <f t="shared" si="734"/>
        <v>0.18287917528642786</v>
      </c>
      <c r="AV1196" s="5">
        <f t="shared" si="738"/>
        <v>0</v>
      </c>
      <c r="AW1196">
        <f t="shared" si="735"/>
        <v>1</v>
      </c>
    </row>
    <row r="1197" spans="44:49" x14ac:dyDescent="0.25">
      <c r="AR1197" t="s">
        <v>643</v>
      </c>
      <c r="AS1197">
        <f t="shared" si="736"/>
        <v>0</v>
      </c>
      <c r="AT1197" s="7">
        <f t="shared" si="737"/>
        <v>0</v>
      </c>
      <c r="AU1197">
        <f t="shared" si="734"/>
        <v>0</v>
      </c>
      <c r="AV1197" s="5">
        <f t="shared" si="738"/>
        <v>0</v>
      </c>
      <c r="AW1197">
        <f t="shared" si="735"/>
        <v>0</v>
      </c>
    </row>
    <row r="1198" spans="44:49" x14ac:dyDescent="0.25">
      <c r="AR1198" t="s">
        <v>646</v>
      </c>
      <c r="AS1198">
        <f t="shared" si="736"/>
        <v>0.12191945019095192</v>
      </c>
      <c r="AT1198" s="7">
        <f t="shared" si="737"/>
        <v>1</v>
      </c>
      <c r="AU1198">
        <f t="shared" si="734"/>
        <v>0.12191945019095192</v>
      </c>
      <c r="AV1198" s="5">
        <f t="shared" si="738"/>
        <v>0</v>
      </c>
      <c r="AW1198">
        <f t="shared" si="735"/>
        <v>1</v>
      </c>
    </row>
    <row r="1199" spans="44:49" x14ac:dyDescent="0.25">
      <c r="AR1199" t="s">
        <v>645</v>
      </c>
      <c r="AS1199">
        <f t="shared" si="736"/>
        <v>0</v>
      </c>
      <c r="AT1199" s="7">
        <f t="shared" si="737"/>
        <v>0</v>
      </c>
      <c r="AU1199">
        <f t="shared" si="734"/>
        <v>0</v>
      </c>
      <c r="AV1199" s="5">
        <f t="shared" si="738"/>
        <v>0</v>
      </c>
      <c r="AW1199">
        <f t="shared" si="735"/>
        <v>0</v>
      </c>
    </row>
    <row r="1200" spans="44:49" x14ac:dyDescent="0.25">
      <c r="AR1200" t="s">
        <v>657</v>
      </c>
      <c r="AS1200">
        <f t="shared" si="736"/>
        <v>0</v>
      </c>
      <c r="AT1200" s="7">
        <f t="shared" si="737"/>
        <v>0</v>
      </c>
      <c r="AU1200">
        <f t="shared" si="734"/>
        <v>0</v>
      </c>
      <c r="AV1200" s="5">
        <f t="shared" si="738"/>
        <v>0</v>
      </c>
      <c r="AW1200">
        <f t="shared" si="735"/>
        <v>0</v>
      </c>
    </row>
    <row r="1201" spans="44:49" x14ac:dyDescent="0.25">
      <c r="AR1201" t="s">
        <v>647</v>
      </c>
      <c r="AS1201">
        <f t="shared" si="736"/>
        <v>0</v>
      </c>
      <c r="AT1201" s="7">
        <f t="shared" si="737"/>
        <v>0</v>
      </c>
      <c r="AU1201">
        <f t="shared" si="734"/>
        <v>0</v>
      </c>
      <c r="AV1201" s="5">
        <f t="shared" si="738"/>
        <v>0</v>
      </c>
      <c r="AW1201">
        <f t="shared" si="735"/>
        <v>0</v>
      </c>
    </row>
    <row r="1202" spans="44:49" x14ac:dyDescent="0.25">
      <c r="AR1202" t="s">
        <v>656</v>
      </c>
      <c r="AS1202">
        <f t="shared" si="736"/>
        <v>0</v>
      </c>
      <c r="AT1202" s="7">
        <f t="shared" si="737"/>
        <v>0</v>
      </c>
      <c r="AU1202">
        <f t="shared" ref="AU1202:AU1265" si="739">AS1202*AT1202</f>
        <v>0</v>
      </c>
      <c r="AV1202" s="5">
        <f t="shared" si="738"/>
        <v>0</v>
      </c>
      <c r="AW1202">
        <f t="shared" ref="AW1202:AW1265" si="740">COUNTIF(AS453:CD453, "&gt;.05")</f>
        <v>0</v>
      </c>
    </row>
    <row r="1203" spans="44:49" x14ac:dyDescent="0.25">
      <c r="AR1203" t="s">
        <v>648</v>
      </c>
      <c r="AS1203">
        <f t="shared" ref="AS1203:AS1266" si="741">(AO454/AS$752)*100</f>
        <v>0.12191945019095192</v>
      </c>
      <c r="AT1203" s="7">
        <f t="shared" ref="AT1203:AT1266" si="742">MAX(AS454:CD454)</f>
        <v>1</v>
      </c>
      <c r="AU1203">
        <f t="shared" si="739"/>
        <v>0.12191945019095192</v>
      </c>
      <c r="AV1203" s="5">
        <f t="shared" ref="AV1203:AV1266" si="743">COUNTIF(AS454:CD454, "&lt;.05") - COUNTIF(AS454:CD454, "=0")</f>
        <v>0</v>
      </c>
      <c r="AW1203">
        <f t="shared" si="740"/>
        <v>1</v>
      </c>
    </row>
    <row r="1204" spans="44:49" x14ac:dyDescent="0.25">
      <c r="AR1204" t="s">
        <v>649</v>
      </c>
      <c r="AS1204">
        <f t="shared" si="741"/>
        <v>0.24383890038190384</v>
      </c>
      <c r="AT1204" s="7">
        <f t="shared" si="742"/>
        <v>1</v>
      </c>
      <c r="AU1204">
        <f t="shared" si="739"/>
        <v>0.24383890038190384</v>
      </c>
      <c r="AV1204" s="5">
        <f t="shared" si="743"/>
        <v>0</v>
      </c>
      <c r="AW1204">
        <f t="shared" si="740"/>
        <v>1</v>
      </c>
    </row>
    <row r="1205" spans="44:49" x14ac:dyDescent="0.25">
      <c r="AR1205" t="s">
        <v>650</v>
      </c>
      <c r="AS1205">
        <f t="shared" si="741"/>
        <v>0</v>
      </c>
      <c r="AT1205" s="7">
        <f t="shared" si="742"/>
        <v>0</v>
      </c>
      <c r="AU1205">
        <f t="shared" si="739"/>
        <v>0</v>
      </c>
      <c r="AV1205" s="5">
        <f t="shared" si="743"/>
        <v>0</v>
      </c>
      <c r="AW1205">
        <f t="shared" si="740"/>
        <v>0</v>
      </c>
    </row>
    <row r="1206" spans="44:49" x14ac:dyDescent="0.25">
      <c r="AR1206" t="s">
        <v>651</v>
      </c>
      <c r="AS1206">
        <f t="shared" si="741"/>
        <v>0</v>
      </c>
      <c r="AT1206" s="7">
        <f t="shared" si="742"/>
        <v>0</v>
      </c>
      <c r="AU1206">
        <f t="shared" si="739"/>
        <v>0</v>
      </c>
      <c r="AV1206" s="5">
        <f t="shared" si="743"/>
        <v>0</v>
      </c>
      <c r="AW1206">
        <f t="shared" si="740"/>
        <v>0</v>
      </c>
    </row>
    <row r="1207" spans="44:49" x14ac:dyDescent="0.25">
      <c r="AR1207" t="s">
        <v>652</v>
      </c>
      <c r="AS1207">
        <f t="shared" si="741"/>
        <v>0</v>
      </c>
      <c r="AT1207" s="7">
        <f t="shared" si="742"/>
        <v>0</v>
      </c>
      <c r="AU1207">
        <f t="shared" si="739"/>
        <v>0</v>
      </c>
      <c r="AV1207" s="5">
        <f t="shared" si="743"/>
        <v>0</v>
      </c>
      <c r="AW1207">
        <f t="shared" si="740"/>
        <v>0</v>
      </c>
    </row>
    <row r="1208" spans="44:49" x14ac:dyDescent="0.25">
      <c r="AR1208" t="s">
        <v>653</v>
      </c>
      <c r="AS1208">
        <f t="shared" si="741"/>
        <v>0</v>
      </c>
      <c r="AT1208" s="7">
        <f t="shared" si="742"/>
        <v>0</v>
      </c>
      <c r="AU1208">
        <f t="shared" si="739"/>
        <v>0</v>
      </c>
      <c r="AV1208" s="5">
        <f t="shared" si="743"/>
        <v>0</v>
      </c>
      <c r="AW1208">
        <f t="shared" si="740"/>
        <v>0</v>
      </c>
    </row>
    <row r="1209" spans="44:49" x14ac:dyDescent="0.25">
      <c r="AR1209" t="s">
        <v>654</v>
      </c>
      <c r="AS1209">
        <f t="shared" si="741"/>
        <v>0</v>
      </c>
      <c r="AT1209" s="7">
        <f t="shared" si="742"/>
        <v>0</v>
      </c>
      <c r="AU1209">
        <f t="shared" si="739"/>
        <v>0</v>
      </c>
      <c r="AV1209" s="5">
        <f t="shared" si="743"/>
        <v>0</v>
      </c>
      <c r="AW1209">
        <f t="shared" si="740"/>
        <v>0</v>
      </c>
    </row>
    <row r="1210" spans="44:49" x14ac:dyDescent="0.25">
      <c r="AR1210" t="s">
        <v>655</v>
      </c>
      <c r="AS1210">
        <f t="shared" si="741"/>
        <v>0.73151670114571143</v>
      </c>
      <c r="AT1210" s="7">
        <f t="shared" si="742"/>
        <v>1</v>
      </c>
      <c r="AU1210">
        <f t="shared" si="739"/>
        <v>0.73151670114571143</v>
      </c>
      <c r="AV1210" s="5">
        <f t="shared" si="743"/>
        <v>0</v>
      </c>
      <c r="AW1210">
        <f t="shared" si="740"/>
        <v>1</v>
      </c>
    </row>
    <row r="1211" spans="44:49" x14ac:dyDescent="0.25">
      <c r="AR1211" t="s">
        <v>660</v>
      </c>
      <c r="AS1211">
        <f t="shared" si="741"/>
        <v>0</v>
      </c>
      <c r="AT1211" s="7">
        <f t="shared" si="742"/>
        <v>0</v>
      </c>
      <c r="AU1211">
        <f t="shared" si="739"/>
        <v>0</v>
      </c>
      <c r="AV1211" s="5">
        <f t="shared" si="743"/>
        <v>0</v>
      </c>
      <c r="AW1211">
        <f t="shared" si="740"/>
        <v>0</v>
      </c>
    </row>
    <row r="1212" spans="44:49" x14ac:dyDescent="0.25">
      <c r="AR1212" t="s">
        <v>659</v>
      </c>
      <c r="AS1212">
        <f t="shared" si="741"/>
        <v>0</v>
      </c>
      <c r="AT1212" s="7">
        <f t="shared" si="742"/>
        <v>0</v>
      </c>
      <c r="AU1212">
        <f t="shared" si="739"/>
        <v>0</v>
      </c>
      <c r="AV1212" s="5">
        <f t="shared" si="743"/>
        <v>0</v>
      </c>
      <c r="AW1212">
        <f t="shared" si="740"/>
        <v>0</v>
      </c>
    </row>
    <row r="1213" spans="44:49" x14ac:dyDescent="0.25">
      <c r="AR1213" t="s">
        <v>658</v>
      </c>
      <c r="AS1213">
        <f t="shared" si="741"/>
        <v>0</v>
      </c>
      <c r="AT1213" s="7">
        <f t="shared" si="742"/>
        <v>0</v>
      </c>
      <c r="AU1213">
        <f t="shared" si="739"/>
        <v>0</v>
      </c>
      <c r="AV1213" s="5">
        <f t="shared" si="743"/>
        <v>0</v>
      </c>
      <c r="AW1213">
        <f t="shared" si="740"/>
        <v>0</v>
      </c>
    </row>
    <row r="1214" spans="44:49" x14ac:dyDescent="0.25">
      <c r="AR1214" t="s">
        <v>714</v>
      </c>
      <c r="AS1214">
        <f t="shared" si="741"/>
        <v>0</v>
      </c>
      <c r="AT1214" s="7">
        <f t="shared" si="742"/>
        <v>0</v>
      </c>
      <c r="AU1214">
        <f t="shared" si="739"/>
        <v>0</v>
      </c>
      <c r="AV1214" s="5">
        <f t="shared" si="743"/>
        <v>0</v>
      </c>
      <c r="AW1214">
        <f t="shared" si="740"/>
        <v>0</v>
      </c>
    </row>
    <row r="1215" spans="44:49" x14ac:dyDescent="0.25">
      <c r="AR1215" t="s">
        <v>665</v>
      </c>
      <c r="AS1215">
        <f t="shared" si="741"/>
        <v>0</v>
      </c>
      <c r="AT1215" s="7">
        <f t="shared" si="742"/>
        <v>0</v>
      </c>
      <c r="AU1215">
        <f t="shared" si="739"/>
        <v>0</v>
      </c>
      <c r="AV1215" s="5">
        <f t="shared" si="743"/>
        <v>0</v>
      </c>
      <c r="AW1215">
        <f t="shared" si="740"/>
        <v>0</v>
      </c>
    </row>
    <row r="1216" spans="44:49" x14ac:dyDescent="0.25">
      <c r="AR1216" t="s">
        <v>662</v>
      </c>
      <c r="AS1216">
        <f t="shared" si="741"/>
        <v>0</v>
      </c>
      <c r="AT1216" s="7">
        <f t="shared" si="742"/>
        <v>0</v>
      </c>
      <c r="AU1216">
        <f t="shared" si="739"/>
        <v>0</v>
      </c>
      <c r="AV1216" s="5">
        <f t="shared" si="743"/>
        <v>0</v>
      </c>
      <c r="AW1216">
        <f t="shared" si="740"/>
        <v>0</v>
      </c>
    </row>
    <row r="1217" spans="44:49" x14ac:dyDescent="0.25">
      <c r="AR1217" t="s">
        <v>661</v>
      </c>
      <c r="AS1217">
        <f t="shared" si="741"/>
        <v>0</v>
      </c>
      <c r="AT1217" s="7">
        <f t="shared" si="742"/>
        <v>0</v>
      </c>
      <c r="AU1217">
        <f t="shared" si="739"/>
        <v>0</v>
      </c>
      <c r="AV1217" s="5">
        <f t="shared" si="743"/>
        <v>0</v>
      </c>
      <c r="AW1217">
        <f t="shared" si="740"/>
        <v>0</v>
      </c>
    </row>
    <row r="1218" spans="44:49" x14ac:dyDescent="0.25">
      <c r="AR1218" t="s">
        <v>664</v>
      </c>
      <c r="AS1218">
        <f t="shared" si="741"/>
        <v>0</v>
      </c>
      <c r="AT1218" s="7">
        <f t="shared" si="742"/>
        <v>0</v>
      </c>
      <c r="AU1218">
        <f t="shared" si="739"/>
        <v>0</v>
      </c>
      <c r="AV1218" s="5">
        <f t="shared" si="743"/>
        <v>0</v>
      </c>
      <c r="AW1218">
        <f t="shared" si="740"/>
        <v>0</v>
      </c>
    </row>
    <row r="1219" spans="44:49" x14ac:dyDescent="0.25">
      <c r="AR1219" t="s">
        <v>663</v>
      </c>
      <c r="AS1219">
        <f t="shared" si="741"/>
        <v>6.095972509547596E-2</v>
      </c>
      <c r="AT1219" s="7">
        <f t="shared" si="742"/>
        <v>1</v>
      </c>
      <c r="AU1219">
        <f t="shared" si="739"/>
        <v>6.095972509547596E-2</v>
      </c>
      <c r="AV1219" s="5">
        <f t="shared" si="743"/>
        <v>0</v>
      </c>
      <c r="AW1219">
        <f t="shared" si="740"/>
        <v>1</v>
      </c>
    </row>
    <row r="1220" spans="44:49" x14ac:dyDescent="0.25">
      <c r="AR1220" t="s">
        <v>667</v>
      </c>
      <c r="AS1220">
        <f t="shared" si="741"/>
        <v>0</v>
      </c>
      <c r="AT1220" s="7">
        <f t="shared" si="742"/>
        <v>0</v>
      </c>
      <c r="AU1220">
        <f t="shared" si="739"/>
        <v>0</v>
      </c>
      <c r="AV1220" s="5">
        <f t="shared" si="743"/>
        <v>0</v>
      </c>
      <c r="AW1220">
        <f t="shared" si="740"/>
        <v>0</v>
      </c>
    </row>
    <row r="1221" spans="44:49" x14ac:dyDescent="0.25">
      <c r="AR1221" t="s">
        <v>666</v>
      </c>
      <c r="AS1221">
        <f t="shared" si="741"/>
        <v>0</v>
      </c>
      <c r="AT1221" s="7">
        <f t="shared" si="742"/>
        <v>0</v>
      </c>
      <c r="AU1221">
        <f t="shared" si="739"/>
        <v>0</v>
      </c>
      <c r="AV1221" s="5">
        <f t="shared" si="743"/>
        <v>0</v>
      </c>
      <c r="AW1221">
        <f t="shared" si="740"/>
        <v>0</v>
      </c>
    </row>
    <row r="1222" spans="44:49" x14ac:dyDescent="0.25">
      <c r="AR1222" t="s">
        <v>669</v>
      </c>
      <c r="AS1222">
        <f t="shared" si="741"/>
        <v>0</v>
      </c>
      <c r="AT1222" s="7">
        <f t="shared" si="742"/>
        <v>0</v>
      </c>
      <c r="AU1222">
        <f t="shared" si="739"/>
        <v>0</v>
      </c>
      <c r="AV1222" s="5">
        <f t="shared" si="743"/>
        <v>0</v>
      </c>
      <c r="AW1222">
        <f t="shared" si="740"/>
        <v>0</v>
      </c>
    </row>
    <row r="1223" spans="44:49" x14ac:dyDescent="0.25">
      <c r="AR1223" t="s">
        <v>668</v>
      </c>
      <c r="AS1223">
        <f t="shared" si="741"/>
        <v>0</v>
      </c>
      <c r="AT1223" s="7">
        <f t="shared" si="742"/>
        <v>0</v>
      </c>
      <c r="AU1223">
        <f t="shared" si="739"/>
        <v>0</v>
      </c>
      <c r="AV1223" s="5">
        <f t="shared" si="743"/>
        <v>0</v>
      </c>
      <c r="AW1223">
        <f t="shared" si="740"/>
        <v>0</v>
      </c>
    </row>
    <row r="1224" spans="44:49" x14ac:dyDescent="0.25">
      <c r="AR1224" t="s">
        <v>670</v>
      </c>
      <c r="AS1224">
        <f t="shared" si="741"/>
        <v>0</v>
      </c>
      <c r="AT1224" s="7">
        <f t="shared" si="742"/>
        <v>0</v>
      </c>
      <c r="AU1224">
        <f t="shared" si="739"/>
        <v>0</v>
      </c>
      <c r="AV1224" s="5">
        <f t="shared" si="743"/>
        <v>0</v>
      </c>
      <c r="AW1224">
        <f t="shared" si="740"/>
        <v>0</v>
      </c>
    </row>
    <row r="1225" spans="44:49" x14ac:dyDescent="0.25">
      <c r="AR1225" t="s">
        <v>673</v>
      </c>
      <c r="AS1225">
        <f t="shared" si="741"/>
        <v>0</v>
      </c>
      <c r="AT1225" s="7">
        <f t="shared" si="742"/>
        <v>0</v>
      </c>
      <c r="AU1225">
        <f t="shared" si="739"/>
        <v>0</v>
      </c>
      <c r="AV1225" s="5">
        <f t="shared" si="743"/>
        <v>0</v>
      </c>
      <c r="AW1225">
        <f t="shared" si="740"/>
        <v>0</v>
      </c>
    </row>
    <row r="1226" spans="44:49" x14ac:dyDescent="0.25">
      <c r="AR1226" t="s">
        <v>672</v>
      </c>
      <c r="AS1226">
        <f t="shared" si="741"/>
        <v>0</v>
      </c>
      <c r="AT1226" s="7">
        <f t="shared" si="742"/>
        <v>0</v>
      </c>
      <c r="AU1226">
        <f t="shared" si="739"/>
        <v>0</v>
      </c>
      <c r="AV1226" s="5">
        <f t="shared" si="743"/>
        <v>0</v>
      </c>
      <c r="AW1226">
        <f t="shared" si="740"/>
        <v>0</v>
      </c>
    </row>
    <row r="1227" spans="44:49" x14ac:dyDescent="0.25">
      <c r="AR1227" t="s">
        <v>671</v>
      </c>
      <c r="AS1227">
        <f t="shared" si="741"/>
        <v>0</v>
      </c>
      <c r="AT1227" s="7">
        <f t="shared" si="742"/>
        <v>0</v>
      </c>
      <c r="AU1227">
        <f t="shared" si="739"/>
        <v>0</v>
      </c>
      <c r="AV1227" s="5">
        <f t="shared" si="743"/>
        <v>0</v>
      </c>
      <c r="AW1227">
        <f t="shared" si="740"/>
        <v>0</v>
      </c>
    </row>
    <row r="1228" spans="44:49" x14ac:dyDescent="0.25">
      <c r="AR1228" t="s">
        <v>674</v>
      </c>
      <c r="AS1228">
        <f t="shared" si="741"/>
        <v>0</v>
      </c>
      <c r="AT1228" s="7">
        <f t="shared" si="742"/>
        <v>0</v>
      </c>
      <c r="AU1228">
        <f t="shared" si="739"/>
        <v>0</v>
      </c>
      <c r="AV1228" s="5">
        <f t="shared" si="743"/>
        <v>0</v>
      </c>
      <c r="AW1228">
        <f t="shared" si="740"/>
        <v>0</v>
      </c>
    </row>
    <row r="1229" spans="44:49" x14ac:dyDescent="0.25">
      <c r="AR1229" t="s">
        <v>677</v>
      </c>
      <c r="AS1229">
        <f t="shared" si="741"/>
        <v>0</v>
      </c>
      <c r="AT1229" s="7">
        <f t="shared" si="742"/>
        <v>0</v>
      </c>
      <c r="AU1229">
        <f t="shared" si="739"/>
        <v>0</v>
      </c>
      <c r="AV1229" s="5">
        <f t="shared" si="743"/>
        <v>0</v>
      </c>
      <c r="AW1229">
        <f t="shared" si="740"/>
        <v>0</v>
      </c>
    </row>
    <row r="1230" spans="44:49" x14ac:dyDescent="0.25">
      <c r="AR1230" t="s">
        <v>676</v>
      </c>
      <c r="AS1230">
        <f t="shared" si="741"/>
        <v>0</v>
      </c>
      <c r="AT1230" s="7">
        <f t="shared" si="742"/>
        <v>0</v>
      </c>
      <c r="AU1230">
        <f t="shared" si="739"/>
        <v>0</v>
      </c>
      <c r="AV1230" s="5">
        <f t="shared" si="743"/>
        <v>0</v>
      </c>
      <c r="AW1230">
        <f t="shared" si="740"/>
        <v>0</v>
      </c>
    </row>
    <row r="1231" spans="44:49" x14ac:dyDescent="0.25">
      <c r="AR1231" t="s">
        <v>675</v>
      </c>
      <c r="AS1231">
        <f t="shared" si="741"/>
        <v>0</v>
      </c>
      <c r="AT1231" s="7">
        <f t="shared" si="742"/>
        <v>0</v>
      </c>
      <c r="AU1231">
        <f t="shared" si="739"/>
        <v>0</v>
      </c>
      <c r="AV1231" s="5">
        <f t="shared" si="743"/>
        <v>0</v>
      </c>
      <c r="AW1231">
        <f t="shared" si="740"/>
        <v>0</v>
      </c>
    </row>
    <row r="1232" spans="44:49" x14ac:dyDescent="0.25">
      <c r="AR1232" t="s">
        <v>681</v>
      </c>
      <c r="AS1232">
        <f t="shared" si="741"/>
        <v>0</v>
      </c>
      <c r="AT1232" s="7">
        <f t="shared" si="742"/>
        <v>0</v>
      </c>
      <c r="AU1232">
        <f t="shared" si="739"/>
        <v>0</v>
      </c>
      <c r="AV1232" s="5">
        <f t="shared" si="743"/>
        <v>0</v>
      </c>
      <c r="AW1232">
        <f t="shared" si="740"/>
        <v>0</v>
      </c>
    </row>
    <row r="1233" spans="44:49" x14ac:dyDescent="0.25">
      <c r="AR1233" t="s">
        <v>680</v>
      </c>
      <c r="AS1233">
        <f t="shared" si="741"/>
        <v>0</v>
      </c>
      <c r="AT1233" s="7">
        <f t="shared" si="742"/>
        <v>0</v>
      </c>
      <c r="AU1233">
        <f t="shared" si="739"/>
        <v>0</v>
      </c>
      <c r="AV1233" s="5">
        <f t="shared" si="743"/>
        <v>0</v>
      </c>
      <c r="AW1233">
        <f t="shared" si="740"/>
        <v>0</v>
      </c>
    </row>
    <row r="1234" spans="44:49" x14ac:dyDescent="0.25">
      <c r="AR1234" t="s">
        <v>679</v>
      </c>
      <c r="AS1234">
        <f t="shared" si="741"/>
        <v>0</v>
      </c>
      <c r="AT1234" s="7">
        <f t="shared" si="742"/>
        <v>0</v>
      </c>
      <c r="AU1234">
        <f t="shared" si="739"/>
        <v>0</v>
      </c>
      <c r="AV1234" s="5">
        <f t="shared" si="743"/>
        <v>0</v>
      </c>
      <c r="AW1234">
        <f t="shared" si="740"/>
        <v>0</v>
      </c>
    </row>
    <row r="1235" spans="44:49" x14ac:dyDescent="0.25">
      <c r="AR1235" t="s">
        <v>678</v>
      </c>
      <c r="AS1235">
        <f t="shared" si="741"/>
        <v>0</v>
      </c>
      <c r="AT1235" s="7">
        <f t="shared" si="742"/>
        <v>0</v>
      </c>
      <c r="AU1235">
        <f t="shared" si="739"/>
        <v>0</v>
      </c>
      <c r="AV1235" s="5">
        <f t="shared" si="743"/>
        <v>0</v>
      </c>
      <c r="AW1235">
        <f t="shared" si="740"/>
        <v>0</v>
      </c>
    </row>
    <row r="1236" spans="44:49" x14ac:dyDescent="0.25">
      <c r="AR1236" t="s">
        <v>683</v>
      </c>
      <c r="AS1236">
        <f t="shared" si="741"/>
        <v>0</v>
      </c>
      <c r="AT1236" s="7">
        <f t="shared" si="742"/>
        <v>0</v>
      </c>
      <c r="AU1236">
        <f t="shared" si="739"/>
        <v>0</v>
      </c>
      <c r="AV1236" s="5">
        <f t="shared" si="743"/>
        <v>0</v>
      </c>
      <c r="AW1236">
        <f t="shared" si="740"/>
        <v>0</v>
      </c>
    </row>
    <row r="1237" spans="44:49" x14ac:dyDescent="0.25">
      <c r="AR1237" t="s">
        <v>682</v>
      </c>
      <c r="AS1237">
        <f t="shared" si="741"/>
        <v>0</v>
      </c>
      <c r="AT1237" s="7">
        <f t="shared" si="742"/>
        <v>0</v>
      </c>
      <c r="AU1237">
        <f t="shared" si="739"/>
        <v>0</v>
      </c>
      <c r="AV1237" s="5">
        <f t="shared" si="743"/>
        <v>0</v>
      </c>
      <c r="AW1237">
        <f t="shared" si="740"/>
        <v>0</v>
      </c>
    </row>
    <row r="1238" spans="44:49" x14ac:dyDescent="0.25">
      <c r="AR1238" t="s">
        <v>686</v>
      </c>
      <c r="AS1238">
        <f t="shared" si="741"/>
        <v>6.095972509547596E-2</v>
      </c>
      <c r="AT1238" s="7">
        <f t="shared" si="742"/>
        <v>1</v>
      </c>
      <c r="AU1238">
        <f t="shared" si="739"/>
        <v>6.095972509547596E-2</v>
      </c>
      <c r="AV1238" s="5">
        <f t="shared" si="743"/>
        <v>0</v>
      </c>
      <c r="AW1238">
        <f t="shared" si="740"/>
        <v>1</v>
      </c>
    </row>
    <row r="1239" spans="44:49" x14ac:dyDescent="0.25">
      <c r="AR1239" t="s">
        <v>685</v>
      </c>
      <c r="AS1239">
        <f t="shared" si="741"/>
        <v>6.095972509547596E-2</v>
      </c>
      <c r="AT1239" s="7">
        <f t="shared" si="742"/>
        <v>1</v>
      </c>
      <c r="AU1239">
        <f t="shared" si="739"/>
        <v>6.095972509547596E-2</v>
      </c>
      <c r="AV1239" s="5">
        <f t="shared" si="743"/>
        <v>0</v>
      </c>
      <c r="AW1239">
        <f t="shared" si="740"/>
        <v>1</v>
      </c>
    </row>
    <row r="1240" spans="44:49" x14ac:dyDescent="0.25">
      <c r="AR1240" t="s">
        <v>684</v>
      </c>
      <c r="AS1240">
        <f t="shared" si="741"/>
        <v>4.0233418563014132</v>
      </c>
      <c r="AT1240" s="7">
        <f t="shared" si="742"/>
        <v>1</v>
      </c>
      <c r="AU1240">
        <f t="shared" si="739"/>
        <v>4.0233418563014132</v>
      </c>
      <c r="AV1240" s="5">
        <f t="shared" si="743"/>
        <v>0</v>
      </c>
      <c r="AW1240">
        <f t="shared" si="740"/>
        <v>1</v>
      </c>
    </row>
    <row r="1241" spans="44:49" x14ac:dyDescent="0.25">
      <c r="AR1241" t="s">
        <v>687</v>
      </c>
      <c r="AS1241">
        <f t="shared" si="741"/>
        <v>0</v>
      </c>
      <c r="AT1241" s="7">
        <f t="shared" si="742"/>
        <v>0</v>
      </c>
      <c r="AU1241">
        <f t="shared" si="739"/>
        <v>0</v>
      </c>
      <c r="AV1241" s="5">
        <f t="shared" si="743"/>
        <v>0</v>
      </c>
      <c r="AW1241">
        <f t="shared" si="740"/>
        <v>0</v>
      </c>
    </row>
    <row r="1242" spans="44:49" x14ac:dyDescent="0.25">
      <c r="AR1242" t="s">
        <v>690</v>
      </c>
      <c r="AS1242">
        <f t="shared" si="741"/>
        <v>6.095972509547596E-2</v>
      </c>
      <c r="AT1242" s="7">
        <f t="shared" si="742"/>
        <v>1</v>
      </c>
      <c r="AU1242">
        <f t="shared" si="739"/>
        <v>6.095972509547596E-2</v>
      </c>
      <c r="AV1242" s="5">
        <f t="shared" si="743"/>
        <v>0</v>
      </c>
      <c r="AW1242">
        <f t="shared" si="740"/>
        <v>1</v>
      </c>
    </row>
    <row r="1243" spans="44:49" x14ac:dyDescent="0.25">
      <c r="AR1243" t="s">
        <v>688</v>
      </c>
      <c r="AS1243">
        <f t="shared" si="741"/>
        <v>0</v>
      </c>
      <c r="AT1243" s="7">
        <f t="shared" si="742"/>
        <v>0</v>
      </c>
      <c r="AU1243">
        <f t="shared" si="739"/>
        <v>0</v>
      </c>
      <c r="AV1243" s="5">
        <f t="shared" si="743"/>
        <v>0</v>
      </c>
      <c r="AW1243">
        <f t="shared" si="740"/>
        <v>0</v>
      </c>
    </row>
    <row r="1244" spans="44:49" x14ac:dyDescent="0.25">
      <c r="AR1244" t="s">
        <v>689</v>
      </c>
      <c r="AS1244">
        <f t="shared" si="741"/>
        <v>0</v>
      </c>
      <c r="AT1244" s="7">
        <f t="shared" si="742"/>
        <v>0</v>
      </c>
      <c r="AU1244">
        <f t="shared" si="739"/>
        <v>0</v>
      </c>
      <c r="AV1244" s="5">
        <f t="shared" si="743"/>
        <v>0</v>
      </c>
      <c r="AW1244">
        <f t="shared" si="740"/>
        <v>0</v>
      </c>
    </row>
    <row r="1245" spans="44:49" x14ac:dyDescent="0.25">
      <c r="AR1245" t="s">
        <v>692</v>
      </c>
      <c r="AS1245">
        <f t="shared" si="741"/>
        <v>0</v>
      </c>
      <c r="AT1245" s="7">
        <f t="shared" si="742"/>
        <v>0</v>
      </c>
      <c r="AU1245">
        <f t="shared" si="739"/>
        <v>0</v>
      </c>
      <c r="AV1245" s="5">
        <f t="shared" si="743"/>
        <v>0</v>
      </c>
      <c r="AW1245">
        <f t="shared" si="740"/>
        <v>0</v>
      </c>
    </row>
    <row r="1246" spans="44:49" x14ac:dyDescent="0.25">
      <c r="AR1246" t="s">
        <v>691</v>
      </c>
      <c r="AS1246">
        <f t="shared" si="741"/>
        <v>0</v>
      </c>
      <c r="AT1246" s="7">
        <f t="shared" si="742"/>
        <v>0</v>
      </c>
      <c r="AU1246">
        <f t="shared" si="739"/>
        <v>0</v>
      </c>
      <c r="AV1246" s="5">
        <f t="shared" si="743"/>
        <v>0</v>
      </c>
      <c r="AW1246">
        <f t="shared" si="740"/>
        <v>0</v>
      </c>
    </row>
    <row r="1247" spans="44:49" x14ac:dyDescent="0.25">
      <c r="AR1247" t="s">
        <v>699</v>
      </c>
      <c r="AS1247">
        <f t="shared" si="741"/>
        <v>0</v>
      </c>
      <c r="AT1247" s="7">
        <f t="shared" si="742"/>
        <v>0</v>
      </c>
      <c r="AU1247">
        <f t="shared" si="739"/>
        <v>0</v>
      </c>
      <c r="AV1247" s="5">
        <f t="shared" si="743"/>
        <v>0</v>
      </c>
      <c r="AW1247">
        <f t="shared" si="740"/>
        <v>0</v>
      </c>
    </row>
    <row r="1248" spans="44:49" x14ac:dyDescent="0.25">
      <c r="AR1248" t="s">
        <v>694</v>
      </c>
      <c r="AS1248">
        <f t="shared" si="741"/>
        <v>0</v>
      </c>
      <c r="AT1248" s="7">
        <f t="shared" si="742"/>
        <v>0</v>
      </c>
      <c r="AU1248">
        <f t="shared" si="739"/>
        <v>0</v>
      </c>
      <c r="AV1248" s="5">
        <f t="shared" si="743"/>
        <v>0</v>
      </c>
      <c r="AW1248">
        <f t="shared" si="740"/>
        <v>0</v>
      </c>
    </row>
    <row r="1249" spans="44:49" x14ac:dyDescent="0.25">
      <c r="AR1249" t="s">
        <v>693</v>
      </c>
      <c r="AS1249">
        <f t="shared" si="741"/>
        <v>0</v>
      </c>
      <c r="AT1249" s="7">
        <f t="shared" si="742"/>
        <v>0</v>
      </c>
      <c r="AU1249">
        <f t="shared" si="739"/>
        <v>0</v>
      </c>
      <c r="AV1249" s="5">
        <f t="shared" si="743"/>
        <v>0</v>
      </c>
      <c r="AW1249">
        <f t="shared" si="740"/>
        <v>0</v>
      </c>
    </row>
    <row r="1250" spans="44:49" x14ac:dyDescent="0.25">
      <c r="AR1250" t="s">
        <v>696</v>
      </c>
      <c r="AS1250">
        <f t="shared" si="741"/>
        <v>0</v>
      </c>
      <c r="AT1250" s="7">
        <f t="shared" si="742"/>
        <v>0</v>
      </c>
      <c r="AU1250">
        <f t="shared" si="739"/>
        <v>0</v>
      </c>
      <c r="AV1250" s="5">
        <f t="shared" si="743"/>
        <v>0</v>
      </c>
      <c r="AW1250">
        <f t="shared" si="740"/>
        <v>0</v>
      </c>
    </row>
    <row r="1251" spans="44:49" x14ac:dyDescent="0.25">
      <c r="AR1251" t="s">
        <v>695</v>
      </c>
      <c r="AS1251">
        <f t="shared" si="741"/>
        <v>0</v>
      </c>
      <c r="AT1251" s="7">
        <f t="shared" si="742"/>
        <v>0</v>
      </c>
      <c r="AU1251">
        <f t="shared" si="739"/>
        <v>0</v>
      </c>
      <c r="AV1251" s="5">
        <f t="shared" si="743"/>
        <v>0</v>
      </c>
      <c r="AW1251">
        <f t="shared" si="740"/>
        <v>0</v>
      </c>
    </row>
    <row r="1252" spans="44:49" x14ac:dyDescent="0.25">
      <c r="AR1252" t="s">
        <v>698</v>
      </c>
      <c r="AS1252">
        <f t="shared" si="741"/>
        <v>0</v>
      </c>
      <c r="AT1252" s="7">
        <f t="shared" si="742"/>
        <v>0</v>
      </c>
      <c r="AU1252">
        <f t="shared" si="739"/>
        <v>0</v>
      </c>
      <c r="AV1252" s="5">
        <f t="shared" si="743"/>
        <v>0</v>
      </c>
      <c r="AW1252">
        <f t="shared" si="740"/>
        <v>0</v>
      </c>
    </row>
    <row r="1253" spans="44:49" x14ac:dyDescent="0.25">
      <c r="AR1253" t="s">
        <v>697</v>
      </c>
      <c r="AS1253">
        <f t="shared" si="741"/>
        <v>0</v>
      </c>
      <c r="AT1253" s="7">
        <f t="shared" si="742"/>
        <v>0</v>
      </c>
      <c r="AU1253">
        <f t="shared" si="739"/>
        <v>0</v>
      </c>
      <c r="AV1253" s="5">
        <f t="shared" si="743"/>
        <v>0</v>
      </c>
      <c r="AW1253">
        <f t="shared" si="740"/>
        <v>0</v>
      </c>
    </row>
    <row r="1254" spans="44:49" x14ac:dyDescent="0.25">
      <c r="AR1254" t="s">
        <v>701</v>
      </c>
      <c r="AS1254">
        <f t="shared" si="741"/>
        <v>0</v>
      </c>
      <c r="AT1254" s="7">
        <f t="shared" si="742"/>
        <v>0</v>
      </c>
      <c r="AU1254">
        <f t="shared" si="739"/>
        <v>0</v>
      </c>
      <c r="AV1254" s="5">
        <f t="shared" si="743"/>
        <v>0</v>
      </c>
      <c r="AW1254">
        <f t="shared" si="740"/>
        <v>0</v>
      </c>
    </row>
    <row r="1255" spans="44:49" x14ac:dyDescent="0.25">
      <c r="AR1255" t="s">
        <v>700</v>
      </c>
      <c r="AS1255">
        <f t="shared" si="741"/>
        <v>0</v>
      </c>
      <c r="AT1255" s="7">
        <f t="shared" si="742"/>
        <v>0</v>
      </c>
      <c r="AU1255">
        <f t="shared" si="739"/>
        <v>0</v>
      </c>
      <c r="AV1255" s="5">
        <f t="shared" si="743"/>
        <v>0</v>
      </c>
      <c r="AW1255">
        <f t="shared" si="740"/>
        <v>0</v>
      </c>
    </row>
    <row r="1256" spans="44:49" x14ac:dyDescent="0.25">
      <c r="AR1256" t="s">
        <v>704</v>
      </c>
      <c r="AS1256">
        <f t="shared" si="741"/>
        <v>0</v>
      </c>
      <c r="AT1256" s="7">
        <f t="shared" si="742"/>
        <v>0</v>
      </c>
      <c r="AU1256">
        <f t="shared" si="739"/>
        <v>0</v>
      </c>
      <c r="AV1256" s="5">
        <f t="shared" si="743"/>
        <v>0</v>
      </c>
      <c r="AW1256">
        <f t="shared" si="740"/>
        <v>0</v>
      </c>
    </row>
    <row r="1257" spans="44:49" x14ac:dyDescent="0.25">
      <c r="AR1257" t="s">
        <v>703</v>
      </c>
      <c r="AS1257">
        <f t="shared" si="741"/>
        <v>0</v>
      </c>
      <c r="AT1257" s="7">
        <f t="shared" si="742"/>
        <v>0</v>
      </c>
      <c r="AU1257">
        <f t="shared" si="739"/>
        <v>0</v>
      </c>
      <c r="AV1257" s="5">
        <f t="shared" si="743"/>
        <v>0</v>
      </c>
      <c r="AW1257">
        <f t="shared" si="740"/>
        <v>0</v>
      </c>
    </row>
    <row r="1258" spans="44:49" x14ac:dyDescent="0.25">
      <c r="AR1258" t="s">
        <v>702</v>
      </c>
      <c r="AS1258">
        <f t="shared" si="741"/>
        <v>1.7678320277688029</v>
      </c>
      <c r="AT1258" s="7">
        <f t="shared" si="742"/>
        <v>1</v>
      </c>
      <c r="AU1258">
        <f t="shared" si="739"/>
        <v>1.7678320277688029</v>
      </c>
      <c r="AV1258" s="5">
        <f t="shared" si="743"/>
        <v>0</v>
      </c>
      <c r="AW1258">
        <f t="shared" si="740"/>
        <v>1</v>
      </c>
    </row>
    <row r="1259" spans="44:49" x14ac:dyDescent="0.25">
      <c r="AR1259" t="s">
        <v>713</v>
      </c>
      <c r="AS1259">
        <f t="shared" si="741"/>
        <v>0</v>
      </c>
      <c r="AT1259" s="7">
        <f t="shared" si="742"/>
        <v>0</v>
      </c>
      <c r="AU1259">
        <f t="shared" si="739"/>
        <v>0</v>
      </c>
      <c r="AV1259" s="5">
        <f t="shared" si="743"/>
        <v>0</v>
      </c>
      <c r="AW1259">
        <f t="shared" si="740"/>
        <v>0</v>
      </c>
    </row>
    <row r="1260" spans="44:49" x14ac:dyDescent="0.25">
      <c r="AR1260" t="s">
        <v>706</v>
      </c>
      <c r="AS1260">
        <f t="shared" si="741"/>
        <v>0</v>
      </c>
      <c r="AT1260" s="7">
        <f t="shared" si="742"/>
        <v>0</v>
      </c>
      <c r="AU1260">
        <f t="shared" si="739"/>
        <v>0</v>
      </c>
      <c r="AV1260" s="5">
        <f t="shared" si="743"/>
        <v>0</v>
      </c>
      <c r="AW1260">
        <f t="shared" si="740"/>
        <v>0</v>
      </c>
    </row>
    <row r="1261" spans="44:49" x14ac:dyDescent="0.25">
      <c r="AR1261" t="s">
        <v>705</v>
      </c>
      <c r="AS1261">
        <f t="shared" si="741"/>
        <v>0</v>
      </c>
      <c r="AT1261" s="7">
        <f t="shared" si="742"/>
        <v>0</v>
      </c>
      <c r="AU1261">
        <f t="shared" si="739"/>
        <v>0</v>
      </c>
      <c r="AV1261" s="5">
        <f t="shared" si="743"/>
        <v>0</v>
      </c>
      <c r="AW1261">
        <f t="shared" si="740"/>
        <v>0</v>
      </c>
    </row>
    <row r="1262" spans="44:49" x14ac:dyDescent="0.25">
      <c r="AR1262" t="s">
        <v>708</v>
      </c>
      <c r="AS1262">
        <f t="shared" si="741"/>
        <v>0</v>
      </c>
      <c r="AT1262" s="7">
        <f t="shared" si="742"/>
        <v>0</v>
      </c>
      <c r="AU1262">
        <f t="shared" si="739"/>
        <v>0</v>
      </c>
      <c r="AV1262" s="5">
        <f t="shared" si="743"/>
        <v>0</v>
      </c>
      <c r="AW1262">
        <f t="shared" si="740"/>
        <v>0</v>
      </c>
    </row>
    <row r="1263" spans="44:49" x14ac:dyDescent="0.25">
      <c r="AR1263" t="s">
        <v>707</v>
      </c>
      <c r="AS1263">
        <f t="shared" si="741"/>
        <v>6.095972509547596E-2</v>
      </c>
      <c r="AT1263" s="7">
        <f t="shared" si="742"/>
        <v>1</v>
      </c>
      <c r="AU1263">
        <f t="shared" si="739"/>
        <v>6.095972509547596E-2</v>
      </c>
      <c r="AV1263" s="5">
        <f t="shared" si="743"/>
        <v>0</v>
      </c>
      <c r="AW1263">
        <f t="shared" si="740"/>
        <v>1</v>
      </c>
    </row>
    <row r="1264" spans="44:49" x14ac:dyDescent="0.25">
      <c r="AR1264" t="s">
        <v>710</v>
      </c>
      <c r="AS1264">
        <f t="shared" si="741"/>
        <v>0</v>
      </c>
      <c r="AT1264" s="7">
        <f t="shared" si="742"/>
        <v>0</v>
      </c>
      <c r="AU1264">
        <f t="shared" si="739"/>
        <v>0</v>
      </c>
      <c r="AV1264" s="5">
        <f t="shared" si="743"/>
        <v>0</v>
      </c>
      <c r="AW1264">
        <f t="shared" si="740"/>
        <v>0</v>
      </c>
    </row>
    <row r="1265" spans="44:49" x14ac:dyDescent="0.25">
      <c r="AR1265" t="s">
        <v>709</v>
      </c>
      <c r="AS1265">
        <f t="shared" si="741"/>
        <v>0</v>
      </c>
      <c r="AT1265" s="7">
        <f t="shared" si="742"/>
        <v>0</v>
      </c>
      <c r="AU1265">
        <f t="shared" si="739"/>
        <v>0</v>
      </c>
      <c r="AV1265" s="5">
        <f t="shared" si="743"/>
        <v>0</v>
      </c>
      <c r="AW1265">
        <f t="shared" si="740"/>
        <v>0</v>
      </c>
    </row>
    <row r="1266" spans="44:49" x14ac:dyDescent="0.25">
      <c r="AR1266" t="s">
        <v>712</v>
      </c>
      <c r="AS1266">
        <f t="shared" si="741"/>
        <v>0</v>
      </c>
      <c r="AT1266" s="7">
        <f t="shared" si="742"/>
        <v>0</v>
      </c>
      <c r="AU1266">
        <f t="shared" ref="AU1266:AU1329" si="744">AS1266*AT1266</f>
        <v>0</v>
      </c>
      <c r="AV1266" s="5">
        <f t="shared" si="743"/>
        <v>0</v>
      </c>
      <c r="AW1266">
        <f t="shared" ref="AW1266:AW1329" si="745">COUNTIF(AS517:CD517, "&gt;.05")</f>
        <v>0</v>
      </c>
    </row>
    <row r="1267" spans="44:49" x14ac:dyDescent="0.25">
      <c r="AR1267" t="s">
        <v>711</v>
      </c>
      <c r="AS1267">
        <f t="shared" ref="AS1267:AS1330" si="746">(AO518/AS$752)*100</f>
        <v>0</v>
      </c>
      <c r="AT1267" s="7">
        <f t="shared" ref="AT1267:AT1330" si="747">MAX(AS518:CD518)</f>
        <v>0</v>
      </c>
      <c r="AU1267">
        <f t="shared" si="744"/>
        <v>0</v>
      </c>
      <c r="AV1267" s="5">
        <f t="shared" ref="AV1267:AV1330" si="748">COUNTIF(AS518:CD518, "&lt;.05") - COUNTIF(AS518:CD518, "=0")</f>
        <v>0</v>
      </c>
      <c r="AW1267">
        <f t="shared" si="745"/>
        <v>0</v>
      </c>
    </row>
    <row r="1268" spans="44:49" x14ac:dyDescent="0.25">
      <c r="AR1268" t="s">
        <v>715</v>
      </c>
      <c r="AS1268">
        <f t="shared" si="746"/>
        <v>0</v>
      </c>
      <c r="AT1268" s="7">
        <f t="shared" si="747"/>
        <v>0</v>
      </c>
      <c r="AU1268">
        <f t="shared" si="744"/>
        <v>0</v>
      </c>
      <c r="AV1268" s="5">
        <f t="shared" si="748"/>
        <v>0</v>
      </c>
      <c r="AW1268">
        <f t="shared" si="745"/>
        <v>0</v>
      </c>
    </row>
    <row r="1269" spans="44:49" x14ac:dyDescent="0.25">
      <c r="AR1269" t="s">
        <v>730</v>
      </c>
      <c r="AS1269">
        <f t="shared" si="746"/>
        <v>0.30479862547737979</v>
      </c>
      <c r="AT1269" s="7">
        <f t="shared" si="747"/>
        <v>1</v>
      </c>
      <c r="AU1269">
        <f t="shared" si="744"/>
        <v>0.30479862547737979</v>
      </c>
      <c r="AV1269" s="5">
        <f t="shared" si="748"/>
        <v>0</v>
      </c>
      <c r="AW1269">
        <f t="shared" si="745"/>
        <v>1</v>
      </c>
    </row>
    <row r="1270" spans="44:49" x14ac:dyDescent="0.25">
      <c r="AR1270" t="s">
        <v>717</v>
      </c>
      <c r="AS1270">
        <f t="shared" si="746"/>
        <v>0</v>
      </c>
      <c r="AT1270" s="7">
        <f t="shared" si="747"/>
        <v>0</v>
      </c>
      <c r="AU1270">
        <f t="shared" si="744"/>
        <v>0</v>
      </c>
      <c r="AV1270" s="5">
        <f t="shared" si="748"/>
        <v>0</v>
      </c>
      <c r="AW1270">
        <f t="shared" si="745"/>
        <v>0</v>
      </c>
    </row>
    <row r="1271" spans="44:49" x14ac:dyDescent="0.25">
      <c r="AR1271" t="s">
        <v>716</v>
      </c>
      <c r="AS1271">
        <f t="shared" si="746"/>
        <v>6.095972509547596E-2</v>
      </c>
      <c r="AT1271" s="7">
        <f t="shared" si="747"/>
        <v>1</v>
      </c>
      <c r="AU1271">
        <f t="shared" si="744"/>
        <v>6.095972509547596E-2</v>
      </c>
      <c r="AV1271" s="5">
        <f t="shared" si="748"/>
        <v>0</v>
      </c>
      <c r="AW1271">
        <f t="shared" si="745"/>
        <v>1</v>
      </c>
    </row>
    <row r="1272" spans="44:49" x14ac:dyDescent="0.25">
      <c r="AR1272" t="s">
        <v>718</v>
      </c>
      <c r="AS1272">
        <f t="shared" si="746"/>
        <v>0</v>
      </c>
      <c r="AT1272" s="7">
        <f t="shared" si="747"/>
        <v>0</v>
      </c>
      <c r="AU1272">
        <f t="shared" si="744"/>
        <v>0</v>
      </c>
      <c r="AV1272" s="5">
        <f t="shared" si="748"/>
        <v>0</v>
      </c>
      <c r="AW1272">
        <f t="shared" si="745"/>
        <v>0</v>
      </c>
    </row>
    <row r="1273" spans="44:49" x14ac:dyDescent="0.25">
      <c r="AR1273" t="s">
        <v>719</v>
      </c>
      <c r="AS1273">
        <f t="shared" si="746"/>
        <v>0.60959725095475958</v>
      </c>
      <c r="AT1273" s="7">
        <f t="shared" si="747"/>
        <v>1</v>
      </c>
      <c r="AU1273">
        <f t="shared" si="744"/>
        <v>0.60959725095475958</v>
      </c>
      <c r="AV1273" s="5">
        <f t="shared" si="748"/>
        <v>0</v>
      </c>
      <c r="AW1273">
        <f t="shared" si="745"/>
        <v>1</v>
      </c>
    </row>
    <row r="1274" spans="44:49" x14ac:dyDescent="0.25">
      <c r="AR1274" t="s">
        <v>720</v>
      </c>
      <c r="AS1274">
        <f t="shared" si="746"/>
        <v>0</v>
      </c>
      <c r="AT1274" s="7">
        <f t="shared" si="747"/>
        <v>0</v>
      </c>
      <c r="AU1274">
        <f t="shared" si="744"/>
        <v>0</v>
      </c>
      <c r="AV1274" s="5">
        <f t="shared" si="748"/>
        <v>0</v>
      </c>
      <c r="AW1274">
        <f t="shared" si="745"/>
        <v>0</v>
      </c>
    </row>
    <row r="1275" spans="44:49" x14ac:dyDescent="0.25">
      <c r="AR1275" t="s">
        <v>722</v>
      </c>
      <c r="AS1275">
        <f t="shared" si="746"/>
        <v>6.095972509547596E-2</v>
      </c>
      <c r="AT1275" s="7">
        <f t="shared" si="747"/>
        <v>1</v>
      </c>
      <c r="AU1275">
        <f t="shared" si="744"/>
        <v>6.095972509547596E-2</v>
      </c>
      <c r="AV1275" s="5">
        <f t="shared" si="748"/>
        <v>0</v>
      </c>
      <c r="AW1275">
        <f t="shared" si="745"/>
        <v>1</v>
      </c>
    </row>
    <row r="1276" spans="44:49" x14ac:dyDescent="0.25">
      <c r="AR1276" t="s">
        <v>721</v>
      </c>
      <c r="AS1276">
        <f t="shared" si="746"/>
        <v>0</v>
      </c>
      <c r="AT1276" s="7">
        <f t="shared" si="747"/>
        <v>0</v>
      </c>
      <c r="AU1276">
        <f t="shared" si="744"/>
        <v>0</v>
      </c>
      <c r="AV1276" s="5">
        <f t="shared" si="748"/>
        <v>0</v>
      </c>
      <c r="AW1276">
        <f t="shared" si="745"/>
        <v>0</v>
      </c>
    </row>
    <row r="1277" spans="44:49" x14ac:dyDescent="0.25">
      <c r="AR1277" t="s">
        <v>723</v>
      </c>
      <c r="AS1277">
        <f t="shared" si="746"/>
        <v>0</v>
      </c>
      <c r="AT1277" s="7">
        <f t="shared" si="747"/>
        <v>0</v>
      </c>
      <c r="AU1277">
        <f t="shared" si="744"/>
        <v>0</v>
      </c>
      <c r="AV1277" s="5">
        <f t="shared" si="748"/>
        <v>0</v>
      </c>
      <c r="AW1277">
        <f t="shared" si="745"/>
        <v>0</v>
      </c>
    </row>
    <row r="1278" spans="44:49" x14ac:dyDescent="0.25">
      <c r="AR1278" t="s">
        <v>724</v>
      </c>
      <c r="AS1278">
        <f t="shared" si="746"/>
        <v>0</v>
      </c>
      <c r="AT1278" s="7">
        <f t="shared" si="747"/>
        <v>0</v>
      </c>
      <c r="AU1278">
        <f t="shared" si="744"/>
        <v>0</v>
      </c>
      <c r="AV1278" s="5">
        <f t="shared" si="748"/>
        <v>0</v>
      </c>
      <c r="AW1278">
        <f t="shared" si="745"/>
        <v>0</v>
      </c>
    </row>
    <row r="1279" spans="44:49" x14ac:dyDescent="0.25">
      <c r="AR1279" t="s">
        <v>729</v>
      </c>
      <c r="AS1279">
        <f t="shared" si="746"/>
        <v>6.095972509547596E-2</v>
      </c>
      <c r="AT1279" s="7">
        <f t="shared" si="747"/>
        <v>1</v>
      </c>
      <c r="AU1279">
        <f t="shared" si="744"/>
        <v>6.095972509547596E-2</v>
      </c>
      <c r="AV1279" s="5">
        <f t="shared" si="748"/>
        <v>0</v>
      </c>
      <c r="AW1279">
        <f t="shared" si="745"/>
        <v>1</v>
      </c>
    </row>
    <row r="1280" spans="44:49" x14ac:dyDescent="0.25">
      <c r="AR1280" t="s">
        <v>725</v>
      </c>
      <c r="AS1280">
        <f t="shared" si="746"/>
        <v>0</v>
      </c>
      <c r="AT1280" s="7">
        <f t="shared" si="747"/>
        <v>0</v>
      </c>
      <c r="AU1280">
        <f t="shared" si="744"/>
        <v>0</v>
      </c>
      <c r="AV1280" s="5">
        <f t="shared" si="748"/>
        <v>0</v>
      </c>
      <c r="AW1280">
        <f t="shared" si="745"/>
        <v>0</v>
      </c>
    </row>
    <row r="1281" spans="44:49" x14ac:dyDescent="0.25">
      <c r="AR1281" t="s">
        <v>726</v>
      </c>
      <c r="AS1281">
        <f t="shared" si="746"/>
        <v>0</v>
      </c>
      <c r="AT1281" s="7">
        <f t="shared" si="747"/>
        <v>0</v>
      </c>
      <c r="AU1281">
        <f t="shared" si="744"/>
        <v>0</v>
      </c>
      <c r="AV1281" s="5">
        <f t="shared" si="748"/>
        <v>0</v>
      </c>
      <c r="AW1281">
        <f t="shared" si="745"/>
        <v>0</v>
      </c>
    </row>
    <row r="1282" spans="44:49" x14ac:dyDescent="0.25">
      <c r="AR1282" t="s">
        <v>727</v>
      </c>
      <c r="AS1282">
        <f t="shared" si="746"/>
        <v>0</v>
      </c>
      <c r="AT1282" s="7">
        <f t="shared" si="747"/>
        <v>0</v>
      </c>
      <c r="AU1282">
        <f t="shared" si="744"/>
        <v>0</v>
      </c>
      <c r="AV1282" s="5">
        <f t="shared" si="748"/>
        <v>0</v>
      </c>
      <c r="AW1282">
        <f t="shared" si="745"/>
        <v>0</v>
      </c>
    </row>
    <row r="1283" spans="44:49" x14ac:dyDescent="0.25">
      <c r="AR1283" t="s">
        <v>728</v>
      </c>
      <c r="AS1283">
        <f t="shared" si="746"/>
        <v>0</v>
      </c>
      <c r="AT1283" s="7">
        <f t="shared" si="747"/>
        <v>0</v>
      </c>
      <c r="AU1283">
        <f t="shared" si="744"/>
        <v>0</v>
      </c>
      <c r="AV1283" s="5">
        <f t="shared" si="748"/>
        <v>0</v>
      </c>
      <c r="AW1283">
        <f t="shared" si="745"/>
        <v>0</v>
      </c>
    </row>
    <row r="1284" spans="44:49" x14ac:dyDescent="0.25">
      <c r="AR1284" t="s">
        <v>732</v>
      </c>
      <c r="AS1284">
        <f t="shared" si="746"/>
        <v>2.5603084540099905</v>
      </c>
      <c r="AT1284" s="7">
        <f t="shared" si="747"/>
        <v>1</v>
      </c>
      <c r="AU1284">
        <f t="shared" si="744"/>
        <v>2.5603084540099905</v>
      </c>
      <c r="AV1284" s="5">
        <f t="shared" si="748"/>
        <v>0</v>
      </c>
      <c r="AW1284">
        <f t="shared" si="745"/>
        <v>1</v>
      </c>
    </row>
    <row r="1285" spans="44:49" x14ac:dyDescent="0.25">
      <c r="AR1285" t="s">
        <v>731</v>
      </c>
      <c r="AS1285">
        <f t="shared" si="746"/>
        <v>0.30479862547737979</v>
      </c>
      <c r="AT1285" s="7">
        <f t="shared" si="747"/>
        <v>1</v>
      </c>
      <c r="AU1285">
        <f t="shared" si="744"/>
        <v>0.30479862547737979</v>
      </c>
      <c r="AV1285" s="5">
        <f t="shared" si="748"/>
        <v>0</v>
      </c>
      <c r="AW1285">
        <f t="shared" si="745"/>
        <v>1</v>
      </c>
    </row>
    <row r="1286" spans="44:49" x14ac:dyDescent="0.25">
      <c r="AR1286" t="s">
        <v>734</v>
      </c>
      <c r="AS1286">
        <f t="shared" si="746"/>
        <v>0</v>
      </c>
      <c r="AT1286" s="7">
        <f t="shared" si="747"/>
        <v>0</v>
      </c>
      <c r="AU1286">
        <f t="shared" si="744"/>
        <v>0</v>
      </c>
      <c r="AV1286" s="5">
        <f t="shared" si="748"/>
        <v>0</v>
      </c>
      <c r="AW1286">
        <f t="shared" si="745"/>
        <v>0</v>
      </c>
    </row>
    <row r="1287" spans="44:49" x14ac:dyDescent="0.25">
      <c r="AR1287" t="s">
        <v>733</v>
      </c>
      <c r="AS1287">
        <f t="shared" si="746"/>
        <v>0</v>
      </c>
      <c r="AT1287" s="7">
        <f t="shared" si="747"/>
        <v>0</v>
      </c>
      <c r="AU1287">
        <f t="shared" si="744"/>
        <v>0</v>
      </c>
      <c r="AV1287" s="5">
        <f t="shared" si="748"/>
        <v>0</v>
      </c>
      <c r="AW1287">
        <f t="shared" si="745"/>
        <v>0</v>
      </c>
    </row>
    <row r="1288" spans="44:49" x14ac:dyDescent="0.25">
      <c r="AR1288" t="s">
        <v>736</v>
      </c>
      <c r="AS1288">
        <f t="shared" si="746"/>
        <v>0.12191945019095192</v>
      </c>
      <c r="AT1288" s="7">
        <f t="shared" si="747"/>
        <v>1</v>
      </c>
      <c r="AU1288">
        <f t="shared" si="744"/>
        <v>0.12191945019095192</v>
      </c>
      <c r="AV1288" s="5">
        <f t="shared" si="748"/>
        <v>0</v>
      </c>
      <c r="AW1288">
        <f t="shared" si="745"/>
        <v>1</v>
      </c>
    </row>
    <row r="1289" spans="44:49" x14ac:dyDescent="0.25">
      <c r="AR1289" t="s">
        <v>735</v>
      </c>
      <c r="AS1289">
        <f t="shared" si="746"/>
        <v>0</v>
      </c>
      <c r="AT1289" s="7">
        <f t="shared" si="747"/>
        <v>0</v>
      </c>
      <c r="AU1289">
        <f t="shared" si="744"/>
        <v>0</v>
      </c>
      <c r="AV1289" s="5">
        <f t="shared" si="748"/>
        <v>0</v>
      </c>
      <c r="AW1289">
        <f t="shared" si="745"/>
        <v>0</v>
      </c>
    </row>
    <row r="1290" spans="44:49" x14ac:dyDescent="0.25">
      <c r="AR1290" t="s">
        <v>738</v>
      </c>
      <c r="AS1290">
        <f t="shared" si="746"/>
        <v>0</v>
      </c>
      <c r="AT1290" s="7">
        <f t="shared" si="747"/>
        <v>0</v>
      </c>
      <c r="AU1290">
        <f t="shared" si="744"/>
        <v>0</v>
      </c>
      <c r="AV1290" s="5">
        <f t="shared" si="748"/>
        <v>0</v>
      </c>
      <c r="AW1290">
        <f t="shared" si="745"/>
        <v>0</v>
      </c>
    </row>
    <row r="1291" spans="44:49" x14ac:dyDescent="0.25">
      <c r="AR1291" t="s">
        <v>737</v>
      </c>
      <c r="AS1291">
        <f t="shared" si="746"/>
        <v>0.48767780076380768</v>
      </c>
      <c r="AT1291" s="7">
        <f t="shared" si="747"/>
        <v>1</v>
      </c>
      <c r="AU1291">
        <f t="shared" si="744"/>
        <v>0.48767780076380768</v>
      </c>
      <c r="AV1291" s="5">
        <f t="shared" si="748"/>
        <v>0</v>
      </c>
      <c r="AW1291">
        <f t="shared" si="745"/>
        <v>1</v>
      </c>
    </row>
    <row r="1292" spans="44:49" x14ac:dyDescent="0.25">
      <c r="AR1292" t="s">
        <v>739</v>
      </c>
      <c r="AS1292">
        <f t="shared" si="746"/>
        <v>0</v>
      </c>
      <c r="AT1292" s="7">
        <f t="shared" si="747"/>
        <v>0</v>
      </c>
      <c r="AU1292">
        <f t="shared" si="744"/>
        <v>0</v>
      </c>
      <c r="AV1292" s="5">
        <f t="shared" si="748"/>
        <v>0</v>
      </c>
      <c r="AW1292">
        <f t="shared" si="745"/>
        <v>0</v>
      </c>
    </row>
    <row r="1293" spans="44:49" x14ac:dyDescent="0.25">
      <c r="AR1293" t="s">
        <v>749</v>
      </c>
      <c r="AS1293">
        <f t="shared" si="746"/>
        <v>0</v>
      </c>
      <c r="AT1293" s="7">
        <f t="shared" si="747"/>
        <v>0</v>
      </c>
      <c r="AU1293">
        <f t="shared" si="744"/>
        <v>0</v>
      </c>
      <c r="AV1293" s="5">
        <f t="shared" si="748"/>
        <v>0</v>
      </c>
      <c r="AW1293">
        <f t="shared" si="745"/>
        <v>0</v>
      </c>
    </row>
    <row r="1294" spans="44:49" x14ac:dyDescent="0.25">
      <c r="AR1294" t="s">
        <v>740</v>
      </c>
      <c r="AS1294">
        <f t="shared" si="746"/>
        <v>6.095972509547596E-2</v>
      </c>
      <c r="AT1294" s="7">
        <f t="shared" si="747"/>
        <v>1</v>
      </c>
      <c r="AU1294">
        <f t="shared" si="744"/>
        <v>6.095972509547596E-2</v>
      </c>
      <c r="AV1294" s="5">
        <f t="shared" si="748"/>
        <v>0</v>
      </c>
      <c r="AW1294">
        <f t="shared" si="745"/>
        <v>1</v>
      </c>
    </row>
    <row r="1295" spans="44:49" x14ac:dyDescent="0.25">
      <c r="AR1295" t="s">
        <v>741</v>
      </c>
      <c r="AS1295">
        <f t="shared" si="746"/>
        <v>0</v>
      </c>
      <c r="AT1295" s="7">
        <f t="shared" si="747"/>
        <v>0</v>
      </c>
      <c r="AU1295">
        <f t="shared" si="744"/>
        <v>0</v>
      </c>
      <c r="AV1295" s="5">
        <f t="shared" si="748"/>
        <v>0</v>
      </c>
      <c r="AW1295">
        <f t="shared" si="745"/>
        <v>0</v>
      </c>
    </row>
    <row r="1296" spans="44:49" x14ac:dyDescent="0.25">
      <c r="AR1296" t="s">
        <v>743</v>
      </c>
      <c r="AS1296">
        <f t="shared" si="746"/>
        <v>0.54863752585928349</v>
      </c>
      <c r="AT1296" s="7">
        <f t="shared" si="747"/>
        <v>1</v>
      </c>
      <c r="AU1296">
        <f t="shared" si="744"/>
        <v>0.54863752585928349</v>
      </c>
      <c r="AV1296" s="5">
        <f t="shared" si="748"/>
        <v>0</v>
      </c>
      <c r="AW1296">
        <f t="shared" si="745"/>
        <v>1</v>
      </c>
    </row>
    <row r="1297" spans="44:49" x14ac:dyDescent="0.25">
      <c r="AR1297" t="s">
        <v>742</v>
      </c>
      <c r="AS1297">
        <f t="shared" si="746"/>
        <v>0</v>
      </c>
      <c r="AT1297" s="7">
        <f t="shared" si="747"/>
        <v>0</v>
      </c>
      <c r="AU1297">
        <f t="shared" si="744"/>
        <v>0</v>
      </c>
      <c r="AV1297" s="5">
        <f t="shared" si="748"/>
        <v>0</v>
      </c>
      <c r="AW1297">
        <f t="shared" si="745"/>
        <v>0</v>
      </c>
    </row>
    <row r="1298" spans="44:49" x14ac:dyDescent="0.25">
      <c r="AR1298" t="s">
        <v>744</v>
      </c>
      <c r="AS1298">
        <f t="shared" si="746"/>
        <v>0.12191945019095192</v>
      </c>
      <c r="AT1298" s="7">
        <f t="shared" si="747"/>
        <v>1</v>
      </c>
      <c r="AU1298">
        <f t="shared" si="744"/>
        <v>0.12191945019095192</v>
      </c>
      <c r="AV1298" s="5">
        <f t="shared" si="748"/>
        <v>0</v>
      </c>
      <c r="AW1298">
        <f t="shared" si="745"/>
        <v>1</v>
      </c>
    </row>
    <row r="1299" spans="44:49" x14ac:dyDescent="0.25">
      <c r="AR1299" t="s">
        <v>746</v>
      </c>
      <c r="AS1299">
        <f t="shared" si="746"/>
        <v>0.79247642624118741</v>
      </c>
      <c r="AT1299" s="7">
        <f t="shared" si="747"/>
        <v>1</v>
      </c>
      <c r="AU1299">
        <f t="shared" si="744"/>
        <v>0.79247642624118741</v>
      </c>
      <c r="AV1299" s="5">
        <f t="shared" si="748"/>
        <v>0</v>
      </c>
      <c r="AW1299">
        <f t="shared" si="745"/>
        <v>1</v>
      </c>
    </row>
    <row r="1300" spans="44:49" x14ac:dyDescent="0.25">
      <c r="AR1300" t="s">
        <v>745</v>
      </c>
      <c r="AS1300">
        <f t="shared" si="746"/>
        <v>0.67055697605023556</v>
      </c>
      <c r="AT1300" s="7">
        <f t="shared" si="747"/>
        <v>1</v>
      </c>
      <c r="AU1300">
        <f t="shared" si="744"/>
        <v>0.67055697605023556</v>
      </c>
      <c r="AV1300" s="5">
        <f t="shared" si="748"/>
        <v>0</v>
      </c>
      <c r="AW1300">
        <f t="shared" si="745"/>
        <v>1</v>
      </c>
    </row>
    <row r="1301" spans="44:49" x14ac:dyDescent="0.25">
      <c r="AR1301" t="s">
        <v>748</v>
      </c>
      <c r="AS1301">
        <f t="shared" si="746"/>
        <v>0.18287917528642786</v>
      </c>
      <c r="AT1301" s="7">
        <f t="shared" si="747"/>
        <v>1</v>
      </c>
      <c r="AU1301">
        <f t="shared" si="744"/>
        <v>0.18287917528642786</v>
      </c>
      <c r="AV1301" s="5">
        <f t="shared" si="748"/>
        <v>0</v>
      </c>
      <c r="AW1301">
        <f t="shared" si="745"/>
        <v>1</v>
      </c>
    </row>
    <row r="1302" spans="44:49" x14ac:dyDescent="0.25">
      <c r="AR1302" t="s">
        <v>747</v>
      </c>
      <c r="AS1302">
        <f t="shared" si="746"/>
        <v>1.6459125775778505</v>
      </c>
      <c r="AT1302" s="7">
        <f t="shared" si="747"/>
        <v>1</v>
      </c>
      <c r="AU1302">
        <f t="shared" si="744"/>
        <v>1.6459125775778505</v>
      </c>
      <c r="AV1302" s="5">
        <f t="shared" si="748"/>
        <v>0</v>
      </c>
      <c r="AW1302">
        <f t="shared" si="745"/>
        <v>1</v>
      </c>
    </row>
    <row r="1303" spans="44:49" x14ac:dyDescent="0.25">
      <c r="AR1303" t="s">
        <v>751</v>
      </c>
      <c r="AS1303">
        <f t="shared" si="746"/>
        <v>6.095972509547596E-2</v>
      </c>
      <c r="AT1303" s="7">
        <f t="shared" si="747"/>
        <v>1</v>
      </c>
      <c r="AU1303">
        <f t="shared" si="744"/>
        <v>6.095972509547596E-2</v>
      </c>
      <c r="AV1303" s="5">
        <f t="shared" si="748"/>
        <v>0</v>
      </c>
      <c r="AW1303">
        <f t="shared" si="745"/>
        <v>1</v>
      </c>
    </row>
    <row r="1304" spans="44:49" x14ac:dyDescent="0.25">
      <c r="AR1304" t="s">
        <v>750</v>
      </c>
      <c r="AS1304">
        <f t="shared" si="746"/>
        <v>0</v>
      </c>
      <c r="AT1304" s="7">
        <f t="shared" si="747"/>
        <v>0</v>
      </c>
      <c r="AU1304">
        <f t="shared" si="744"/>
        <v>0</v>
      </c>
      <c r="AV1304" s="5">
        <f t="shared" si="748"/>
        <v>0</v>
      </c>
      <c r="AW1304">
        <f t="shared" si="745"/>
        <v>0</v>
      </c>
    </row>
    <row r="1305" spans="44:49" x14ac:dyDescent="0.25">
      <c r="AR1305" t="s">
        <v>776</v>
      </c>
      <c r="AS1305">
        <f t="shared" si="746"/>
        <v>0.42671807566833175</v>
      </c>
      <c r="AT1305" s="7">
        <f t="shared" si="747"/>
        <v>1</v>
      </c>
      <c r="AU1305">
        <f t="shared" si="744"/>
        <v>0.42671807566833175</v>
      </c>
      <c r="AV1305" s="5">
        <f t="shared" si="748"/>
        <v>0</v>
      </c>
      <c r="AW1305">
        <f t="shared" si="745"/>
        <v>1</v>
      </c>
    </row>
    <row r="1306" spans="44:49" x14ac:dyDescent="0.25">
      <c r="AR1306" t="s">
        <v>758</v>
      </c>
      <c r="AS1306">
        <f t="shared" si="746"/>
        <v>0.36575835057285572</v>
      </c>
      <c r="AT1306" s="7">
        <f t="shared" si="747"/>
        <v>1</v>
      </c>
      <c r="AU1306">
        <f t="shared" si="744"/>
        <v>0.36575835057285572</v>
      </c>
      <c r="AV1306" s="5">
        <f t="shared" si="748"/>
        <v>0</v>
      </c>
      <c r="AW1306">
        <f t="shared" si="745"/>
        <v>1</v>
      </c>
    </row>
    <row r="1307" spans="44:49" x14ac:dyDescent="0.25">
      <c r="AR1307" t="s">
        <v>752</v>
      </c>
      <c r="AS1307">
        <f t="shared" si="746"/>
        <v>0</v>
      </c>
      <c r="AT1307" s="7">
        <f t="shared" si="747"/>
        <v>0</v>
      </c>
      <c r="AU1307">
        <f t="shared" si="744"/>
        <v>0</v>
      </c>
      <c r="AV1307" s="5">
        <f t="shared" si="748"/>
        <v>0</v>
      </c>
      <c r="AW1307">
        <f t="shared" si="745"/>
        <v>0</v>
      </c>
    </row>
    <row r="1308" spans="44:49" x14ac:dyDescent="0.25">
      <c r="AR1308" t="s">
        <v>753</v>
      </c>
      <c r="AS1308">
        <f t="shared" si="746"/>
        <v>0.42671807566833175</v>
      </c>
      <c r="AT1308" s="7">
        <f t="shared" si="747"/>
        <v>1</v>
      </c>
      <c r="AU1308">
        <f t="shared" si="744"/>
        <v>0.42671807566833175</v>
      </c>
      <c r="AV1308" s="5">
        <f t="shared" si="748"/>
        <v>0</v>
      </c>
      <c r="AW1308">
        <f t="shared" si="745"/>
        <v>1</v>
      </c>
    </row>
    <row r="1309" spans="44:49" x14ac:dyDescent="0.25">
      <c r="AR1309" t="s">
        <v>754</v>
      </c>
      <c r="AS1309">
        <f t="shared" si="746"/>
        <v>0.48767780076380768</v>
      </c>
      <c r="AT1309" s="7">
        <f t="shared" si="747"/>
        <v>1</v>
      </c>
      <c r="AU1309">
        <f t="shared" si="744"/>
        <v>0.48767780076380768</v>
      </c>
      <c r="AV1309" s="5">
        <f t="shared" si="748"/>
        <v>0</v>
      </c>
      <c r="AW1309">
        <f t="shared" si="745"/>
        <v>1</v>
      </c>
    </row>
    <row r="1310" spans="44:49" x14ac:dyDescent="0.25">
      <c r="AR1310" t="s">
        <v>755</v>
      </c>
      <c r="AS1310">
        <f t="shared" si="746"/>
        <v>0.42671807566833175</v>
      </c>
      <c r="AT1310" s="7">
        <f t="shared" si="747"/>
        <v>1</v>
      </c>
      <c r="AU1310">
        <f t="shared" si="744"/>
        <v>0.42671807566833175</v>
      </c>
      <c r="AV1310" s="5">
        <f t="shared" si="748"/>
        <v>0</v>
      </c>
      <c r="AW1310">
        <f t="shared" si="745"/>
        <v>1</v>
      </c>
    </row>
    <row r="1311" spans="44:49" x14ac:dyDescent="0.25">
      <c r="AR1311" t="s">
        <v>756</v>
      </c>
      <c r="AS1311">
        <f t="shared" si="746"/>
        <v>0.42671807566833175</v>
      </c>
      <c r="AT1311" s="7">
        <f t="shared" si="747"/>
        <v>1</v>
      </c>
      <c r="AU1311">
        <f t="shared" si="744"/>
        <v>0.42671807566833175</v>
      </c>
      <c r="AV1311" s="5">
        <f t="shared" si="748"/>
        <v>0</v>
      </c>
      <c r="AW1311">
        <f t="shared" si="745"/>
        <v>1</v>
      </c>
    </row>
    <row r="1312" spans="44:49" x14ac:dyDescent="0.25">
      <c r="AR1312" t="s">
        <v>757</v>
      </c>
      <c r="AS1312">
        <f t="shared" si="746"/>
        <v>0</v>
      </c>
      <c r="AT1312" s="7">
        <f t="shared" si="747"/>
        <v>0</v>
      </c>
      <c r="AU1312">
        <f t="shared" si="744"/>
        <v>0</v>
      </c>
      <c r="AV1312" s="5">
        <f t="shared" si="748"/>
        <v>0</v>
      </c>
      <c r="AW1312">
        <f t="shared" si="745"/>
        <v>0</v>
      </c>
    </row>
    <row r="1313" spans="44:49" x14ac:dyDescent="0.25">
      <c r="AR1313" t="s">
        <v>759</v>
      </c>
      <c r="AS1313">
        <f t="shared" si="746"/>
        <v>0</v>
      </c>
      <c r="AT1313" s="7">
        <f t="shared" si="747"/>
        <v>0</v>
      </c>
      <c r="AU1313">
        <f t="shared" si="744"/>
        <v>0</v>
      </c>
      <c r="AV1313" s="5">
        <f t="shared" si="748"/>
        <v>0</v>
      </c>
      <c r="AW1313">
        <f t="shared" si="745"/>
        <v>0</v>
      </c>
    </row>
    <row r="1314" spans="44:49" x14ac:dyDescent="0.25">
      <c r="AR1314" t="s">
        <v>762</v>
      </c>
      <c r="AS1314">
        <f t="shared" si="746"/>
        <v>0</v>
      </c>
      <c r="AT1314" s="7">
        <f t="shared" si="747"/>
        <v>0</v>
      </c>
      <c r="AU1314">
        <f t="shared" si="744"/>
        <v>0</v>
      </c>
      <c r="AV1314" s="5">
        <f t="shared" si="748"/>
        <v>0</v>
      </c>
      <c r="AW1314">
        <f t="shared" si="745"/>
        <v>0</v>
      </c>
    </row>
    <row r="1315" spans="44:49" x14ac:dyDescent="0.25">
      <c r="AR1315" t="s">
        <v>761</v>
      </c>
      <c r="AS1315">
        <f t="shared" si="746"/>
        <v>0</v>
      </c>
      <c r="AT1315" s="7">
        <f t="shared" si="747"/>
        <v>0</v>
      </c>
      <c r="AU1315">
        <f t="shared" si="744"/>
        <v>0</v>
      </c>
      <c r="AV1315" s="5">
        <f t="shared" si="748"/>
        <v>0</v>
      </c>
      <c r="AW1315">
        <f t="shared" si="745"/>
        <v>0</v>
      </c>
    </row>
    <row r="1316" spans="44:49" x14ac:dyDescent="0.25">
      <c r="AR1316" t="s">
        <v>760</v>
      </c>
      <c r="AS1316">
        <f t="shared" si="746"/>
        <v>6.095972509547596E-2</v>
      </c>
      <c r="AT1316" s="7">
        <f t="shared" si="747"/>
        <v>1</v>
      </c>
      <c r="AU1316">
        <f t="shared" si="744"/>
        <v>6.095972509547596E-2</v>
      </c>
      <c r="AV1316" s="5">
        <f t="shared" si="748"/>
        <v>0</v>
      </c>
      <c r="AW1316">
        <f t="shared" si="745"/>
        <v>1</v>
      </c>
    </row>
    <row r="1317" spans="44:49" x14ac:dyDescent="0.25">
      <c r="AR1317" t="s">
        <v>767</v>
      </c>
      <c r="AS1317">
        <f t="shared" si="746"/>
        <v>0</v>
      </c>
      <c r="AT1317" s="7">
        <f t="shared" si="747"/>
        <v>0</v>
      </c>
      <c r="AU1317">
        <f t="shared" si="744"/>
        <v>0</v>
      </c>
      <c r="AV1317" s="5">
        <f t="shared" si="748"/>
        <v>0</v>
      </c>
      <c r="AW1317">
        <f t="shared" si="745"/>
        <v>0</v>
      </c>
    </row>
    <row r="1318" spans="44:49" x14ac:dyDescent="0.25">
      <c r="AR1318" t="s">
        <v>766</v>
      </c>
      <c r="AS1318">
        <f t="shared" si="746"/>
        <v>0</v>
      </c>
      <c r="AT1318" s="7">
        <f t="shared" si="747"/>
        <v>0</v>
      </c>
      <c r="AU1318">
        <f t="shared" si="744"/>
        <v>0</v>
      </c>
      <c r="AV1318" s="5">
        <f t="shared" si="748"/>
        <v>0</v>
      </c>
      <c r="AW1318">
        <f t="shared" si="745"/>
        <v>0</v>
      </c>
    </row>
    <row r="1319" spans="44:49" x14ac:dyDescent="0.25">
      <c r="AR1319" t="s">
        <v>763</v>
      </c>
      <c r="AS1319">
        <f t="shared" si="746"/>
        <v>6.095972509547596E-2</v>
      </c>
      <c r="AT1319" s="7">
        <f t="shared" si="747"/>
        <v>1</v>
      </c>
      <c r="AU1319">
        <f t="shared" si="744"/>
        <v>6.095972509547596E-2</v>
      </c>
      <c r="AV1319" s="5">
        <f t="shared" si="748"/>
        <v>0</v>
      </c>
      <c r="AW1319">
        <f t="shared" si="745"/>
        <v>1</v>
      </c>
    </row>
    <row r="1320" spans="44:49" x14ac:dyDescent="0.25">
      <c r="AR1320" t="s">
        <v>764</v>
      </c>
      <c r="AS1320">
        <f t="shared" si="746"/>
        <v>6.095972509547596E-2</v>
      </c>
      <c r="AT1320" s="7">
        <f t="shared" si="747"/>
        <v>1</v>
      </c>
      <c r="AU1320">
        <f t="shared" si="744"/>
        <v>6.095972509547596E-2</v>
      </c>
      <c r="AV1320" s="5">
        <f t="shared" si="748"/>
        <v>0</v>
      </c>
      <c r="AW1320">
        <f t="shared" si="745"/>
        <v>1</v>
      </c>
    </row>
    <row r="1321" spans="44:49" x14ac:dyDescent="0.25">
      <c r="AR1321" t="s">
        <v>765</v>
      </c>
      <c r="AS1321">
        <f t="shared" si="746"/>
        <v>6.095972509547596E-2</v>
      </c>
      <c r="AT1321" s="7">
        <f t="shared" si="747"/>
        <v>1</v>
      </c>
      <c r="AU1321">
        <f t="shared" si="744"/>
        <v>6.095972509547596E-2</v>
      </c>
      <c r="AV1321" s="5">
        <f t="shared" si="748"/>
        <v>0</v>
      </c>
      <c r="AW1321">
        <f t="shared" si="745"/>
        <v>1</v>
      </c>
    </row>
    <row r="1322" spans="44:49" x14ac:dyDescent="0.25">
      <c r="AR1322" t="s">
        <v>770</v>
      </c>
      <c r="AS1322">
        <f t="shared" si="746"/>
        <v>0</v>
      </c>
      <c r="AT1322" s="7">
        <f t="shared" si="747"/>
        <v>0</v>
      </c>
      <c r="AU1322">
        <f t="shared" si="744"/>
        <v>0</v>
      </c>
      <c r="AV1322" s="5">
        <f t="shared" si="748"/>
        <v>0</v>
      </c>
      <c r="AW1322">
        <f t="shared" si="745"/>
        <v>0</v>
      </c>
    </row>
    <row r="1323" spans="44:49" x14ac:dyDescent="0.25">
      <c r="AR1323" t="s">
        <v>769</v>
      </c>
      <c r="AS1323">
        <f t="shared" si="746"/>
        <v>0</v>
      </c>
      <c r="AT1323" s="7">
        <f t="shared" si="747"/>
        <v>0</v>
      </c>
      <c r="AU1323">
        <f t="shared" si="744"/>
        <v>0</v>
      </c>
      <c r="AV1323" s="5">
        <f t="shared" si="748"/>
        <v>0</v>
      </c>
      <c r="AW1323">
        <f t="shared" si="745"/>
        <v>0</v>
      </c>
    </row>
    <row r="1324" spans="44:49" x14ac:dyDescent="0.25">
      <c r="AR1324" t="s">
        <v>768</v>
      </c>
      <c r="AS1324">
        <f t="shared" si="746"/>
        <v>6.095972509547596E-2</v>
      </c>
      <c r="AT1324" s="7">
        <f t="shared" si="747"/>
        <v>1</v>
      </c>
      <c r="AU1324">
        <f t="shared" si="744"/>
        <v>6.095972509547596E-2</v>
      </c>
      <c r="AV1324" s="5">
        <f t="shared" si="748"/>
        <v>0</v>
      </c>
      <c r="AW1324">
        <f t="shared" si="745"/>
        <v>1</v>
      </c>
    </row>
    <row r="1325" spans="44:49" x14ac:dyDescent="0.25">
      <c r="AR1325" t="s">
        <v>775</v>
      </c>
      <c r="AS1325">
        <f t="shared" si="746"/>
        <v>0</v>
      </c>
      <c r="AT1325" s="7">
        <f t="shared" si="747"/>
        <v>0</v>
      </c>
      <c r="AU1325">
        <f t="shared" si="744"/>
        <v>0</v>
      </c>
      <c r="AV1325" s="5">
        <f t="shared" si="748"/>
        <v>0</v>
      </c>
      <c r="AW1325">
        <f t="shared" si="745"/>
        <v>0</v>
      </c>
    </row>
    <row r="1326" spans="44:49" x14ac:dyDescent="0.25">
      <c r="AR1326" t="s">
        <v>774</v>
      </c>
      <c r="AS1326">
        <f t="shared" si="746"/>
        <v>6.095972509547596E-2</v>
      </c>
      <c r="AT1326" s="7">
        <f t="shared" si="747"/>
        <v>1</v>
      </c>
      <c r="AU1326">
        <f t="shared" si="744"/>
        <v>6.095972509547596E-2</v>
      </c>
      <c r="AV1326" s="5">
        <f t="shared" si="748"/>
        <v>0</v>
      </c>
      <c r="AW1326">
        <f t="shared" si="745"/>
        <v>1</v>
      </c>
    </row>
    <row r="1327" spans="44:49" x14ac:dyDescent="0.25">
      <c r="AR1327" t="s">
        <v>771</v>
      </c>
      <c r="AS1327">
        <f t="shared" si="746"/>
        <v>0.73151670114571143</v>
      </c>
      <c r="AT1327" s="7">
        <f t="shared" si="747"/>
        <v>1</v>
      </c>
      <c r="AU1327">
        <f t="shared" si="744"/>
        <v>0.73151670114571143</v>
      </c>
      <c r="AV1327" s="5">
        <f t="shared" si="748"/>
        <v>0</v>
      </c>
      <c r="AW1327">
        <f t="shared" si="745"/>
        <v>1</v>
      </c>
    </row>
    <row r="1328" spans="44:49" x14ac:dyDescent="0.25">
      <c r="AR1328" t="s">
        <v>772</v>
      </c>
      <c r="AS1328">
        <f t="shared" si="746"/>
        <v>0.60959725095475958</v>
      </c>
      <c r="AT1328" s="7">
        <f t="shared" si="747"/>
        <v>1</v>
      </c>
      <c r="AU1328">
        <f t="shared" si="744"/>
        <v>0.60959725095475958</v>
      </c>
      <c r="AV1328" s="5">
        <f t="shared" si="748"/>
        <v>0</v>
      </c>
      <c r="AW1328">
        <f t="shared" si="745"/>
        <v>1</v>
      </c>
    </row>
    <row r="1329" spans="44:49" x14ac:dyDescent="0.25">
      <c r="AR1329" t="s">
        <v>773</v>
      </c>
      <c r="AS1329">
        <f t="shared" si="746"/>
        <v>6.095972509547596E-2</v>
      </c>
      <c r="AT1329" s="7">
        <f t="shared" si="747"/>
        <v>1</v>
      </c>
      <c r="AU1329">
        <f t="shared" si="744"/>
        <v>6.095972509547596E-2</v>
      </c>
      <c r="AV1329" s="5">
        <f t="shared" si="748"/>
        <v>0</v>
      </c>
      <c r="AW1329">
        <f t="shared" si="745"/>
        <v>1</v>
      </c>
    </row>
    <row r="1330" spans="44:49" x14ac:dyDescent="0.25">
      <c r="AR1330" t="s">
        <v>778</v>
      </c>
      <c r="AS1330">
        <f t="shared" si="746"/>
        <v>0.18287917528642786</v>
      </c>
      <c r="AT1330" s="7">
        <f t="shared" si="747"/>
        <v>1</v>
      </c>
      <c r="AU1330">
        <f t="shared" ref="AU1330:AU1393" si="749">AS1330*AT1330</f>
        <v>0.18287917528642786</v>
      </c>
      <c r="AV1330" s="5">
        <f t="shared" si="748"/>
        <v>0</v>
      </c>
      <c r="AW1330">
        <f t="shared" ref="AW1330:AW1393" si="750">COUNTIF(AS581:CD581, "&gt;.05")</f>
        <v>1</v>
      </c>
    </row>
    <row r="1331" spans="44:49" x14ac:dyDescent="0.25">
      <c r="AR1331" t="s">
        <v>777</v>
      </c>
      <c r="AS1331">
        <f t="shared" ref="AS1331:AS1394" si="751">(AO582/AS$752)*100</f>
        <v>0.30479862547737979</v>
      </c>
      <c r="AT1331" s="7">
        <f t="shared" ref="AT1331:AT1394" si="752">MAX(AS582:CD582)</f>
        <v>1</v>
      </c>
      <c r="AU1331">
        <f t="shared" si="749"/>
        <v>0.30479862547737979</v>
      </c>
      <c r="AV1331" s="5">
        <f t="shared" ref="AV1331:AV1394" si="753">COUNTIF(AS582:CD582, "&lt;.05") - COUNTIF(AS582:CD582, "=0")</f>
        <v>0</v>
      </c>
      <c r="AW1331">
        <f t="shared" si="750"/>
        <v>1</v>
      </c>
    </row>
    <row r="1332" spans="44:49" x14ac:dyDescent="0.25">
      <c r="AR1332" t="s">
        <v>781</v>
      </c>
      <c r="AS1332">
        <f t="shared" si="751"/>
        <v>0</v>
      </c>
      <c r="AT1332" s="7">
        <f t="shared" si="752"/>
        <v>0</v>
      </c>
      <c r="AU1332">
        <f t="shared" si="749"/>
        <v>0</v>
      </c>
      <c r="AV1332" s="5">
        <f t="shared" si="753"/>
        <v>0</v>
      </c>
      <c r="AW1332">
        <f t="shared" si="750"/>
        <v>0</v>
      </c>
    </row>
    <row r="1333" spans="44:49" x14ac:dyDescent="0.25">
      <c r="AR1333" t="s">
        <v>780</v>
      </c>
      <c r="AS1333">
        <f t="shared" si="751"/>
        <v>0.12191945019095192</v>
      </c>
      <c r="AT1333" s="7">
        <f t="shared" si="752"/>
        <v>1</v>
      </c>
      <c r="AU1333">
        <f t="shared" si="749"/>
        <v>0.12191945019095192</v>
      </c>
      <c r="AV1333" s="5">
        <f t="shared" si="753"/>
        <v>0</v>
      </c>
      <c r="AW1333">
        <f t="shared" si="750"/>
        <v>1</v>
      </c>
    </row>
    <row r="1334" spans="44:49" x14ac:dyDescent="0.25">
      <c r="AR1334" t="s">
        <v>779</v>
      </c>
      <c r="AS1334">
        <f t="shared" si="751"/>
        <v>6.095972509547596E-2</v>
      </c>
      <c r="AT1334" s="7">
        <f t="shared" si="752"/>
        <v>1</v>
      </c>
      <c r="AU1334">
        <f t="shared" si="749"/>
        <v>6.095972509547596E-2</v>
      </c>
      <c r="AV1334" s="5">
        <f t="shared" si="753"/>
        <v>0</v>
      </c>
      <c r="AW1334">
        <f t="shared" si="750"/>
        <v>1</v>
      </c>
    </row>
    <row r="1335" spans="44:49" x14ac:dyDescent="0.25">
      <c r="AR1335" t="s">
        <v>782</v>
      </c>
      <c r="AS1335">
        <f t="shared" si="751"/>
        <v>6.095972509547596E-2</v>
      </c>
      <c r="AT1335" s="7">
        <f t="shared" si="752"/>
        <v>1</v>
      </c>
      <c r="AU1335">
        <f t="shared" si="749"/>
        <v>6.095972509547596E-2</v>
      </c>
      <c r="AV1335" s="5">
        <f t="shared" si="753"/>
        <v>0</v>
      </c>
      <c r="AW1335">
        <f t="shared" si="750"/>
        <v>1</v>
      </c>
    </row>
    <row r="1336" spans="44:49" x14ac:dyDescent="0.25">
      <c r="AR1336" t="s">
        <v>784</v>
      </c>
      <c r="AS1336">
        <f t="shared" si="751"/>
        <v>6.095972509547596E-2</v>
      </c>
      <c r="AT1336" s="7">
        <f t="shared" si="752"/>
        <v>1</v>
      </c>
      <c r="AU1336">
        <f t="shared" si="749"/>
        <v>6.095972509547596E-2</v>
      </c>
      <c r="AV1336" s="5">
        <f t="shared" si="753"/>
        <v>0</v>
      </c>
      <c r="AW1336">
        <f t="shared" si="750"/>
        <v>1</v>
      </c>
    </row>
    <row r="1337" spans="44:49" x14ac:dyDescent="0.25">
      <c r="AR1337" t="s">
        <v>783</v>
      </c>
      <c r="AS1337">
        <f t="shared" si="751"/>
        <v>6.095972509547596E-2</v>
      </c>
      <c r="AT1337" s="7">
        <f t="shared" si="752"/>
        <v>1</v>
      </c>
      <c r="AU1337">
        <f t="shared" si="749"/>
        <v>6.095972509547596E-2</v>
      </c>
      <c r="AV1337" s="5">
        <f t="shared" si="753"/>
        <v>0</v>
      </c>
      <c r="AW1337">
        <f t="shared" si="750"/>
        <v>1</v>
      </c>
    </row>
    <row r="1338" spans="44:49" x14ac:dyDescent="0.25">
      <c r="AR1338" t="s">
        <v>785</v>
      </c>
      <c r="AS1338">
        <f t="shared" si="751"/>
        <v>0</v>
      </c>
      <c r="AT1338" s="7">
        <f t="shared" si="752"/>
        <v>0</v>
      </c>
      <c r="AU1338">
        <f t="shared" si="749"/>
        <v>0</v>
      </c>
      <c r="AV1338" s="5">
        <f t="shared" si="753"/>
        <v>0</v>
      </c>
      <c r="AW1338">
        <f t="shared" si="750"/>
        <v>0</v>
      </c>
    </row>
    <row r="1339" spans="44:49" x14ac:dyDescent="0.25">
      <c r="AR1339" t="s">
        <v>798</v>
      </c>
      <c r="AS1339">
        <f t="shared" si="751"/>
        <v>0</v>
      </c>
      <c r="AT1339" s="7">
        <f t="shared" si="752"/>
        <v>0</v>
      </c>
      <c r="AU1339">
        <f t="shared" si="749"/>
        <v>0</v>
      </c>
      <c r="AV1339" s="5">
        <f t="shared" si="753"/>
        <v>0</v>
      </c>
      <c r="AW1339">
        <f t="shared" si="750"/>
        <v>0</v>
      </c>
    </row>
    <row r="1340" spans="44:49" x14ac:dyDescent="0.25">
      <c r="AR1340" t="s">
        <v>787</v>
      </c>
      <c r="AS1340">
        <f t="shared" si="751"/>
        <v>0</v>
      </c>
      <c r="AT1340" s="7">
        <f t="shared" si="752"/>
        <v>0</v>
      </c>
      <c r="AU1340">
        <f t="shared" si="749"/>
        <v>0</v>
      </c>
      <c r="AV1340" s="5">
        <f t="shared" si="753"/>
        <v>0</v>
      </c>
      <c r="AW1340">
        <f t="shared" si="750"/>
        <v>0</v>
      </c>
    </row>
    <row r="1341" spans="44:49" x14ac:dyDescent="0.25">
      <c r="AR1341" t="s">
        <v>786</v>
      </c>
      <c r="AS1341">
        <f t="shared" si="751"/>
        <v>0</v>
      </c>
      <c r="AT1341" s="7">
        <f t="shared" si="752"/>
        <v>0</v>
      </c>
      <c r="AU1341">
        <f t="shared" si="749"/>
        <v>0</v>
      </c>
      <c r="AV1341" s="5">
        <f t="shared" si="753"/>
        <v>0</v>
      </c>
      <c r="AW1341">
        <f t="shared" si="750"/>
        <v>0</v>
      </c>
    </row>
    <row r="1342" spans="44:49" x14ac:dyDescent="0.25">
      <c r="AR1342" t="s">
        <v>788</v>
      </c>
      <c r="AS1342">
        <f t="shared" si="751"/>
        <v>6.095972509547596E-2</v>
      </c>
      <c r="AT1342" s="7">
        <f t="shared" si="752"/>
        <v>1</v>
      </c>
      <c r="AU1342">
        <f t="shared" si="749"/>
        <v>6.095972509547596E-2</v>
      </c>
      <c r="AV1342" s="5">
        <f t="shared" si="753"/>
        <v>0</v>
      </c>
      <c r="AW1342">
        <f t="shared" si="750"/>
        <v>1</v>
      </c>
    </row>
    <row r="1343" spans="44:49" x14ac:dyDescent="0.25">
      <c r="AR1343" t="s">
        <v>789</v>
      </c>
      <c r="AS1343">
        <f t="shared" si="751"/>
        <v>0</v>
      </c>
      <c r="AT1343" s="7">
        <f t="shared" si="752"/>
        <v>0</v>
      </c>
      <c r="AU1343">
        <f t="shared" si="749"/>
        <v>0</v>
      </c>
      <c r="AV1343" s="5">
        <f t="shared" si="753"/>
        <v>0</v>
      </c>
      <c r="AW1343">
        <f t="shared" si="750"/>
        <v>0</v>
      </c>
    </row>
    <row r="1344" spans="44:49" x14ac:dyDescent="0.25">
      <c r="AR1344" t="s">
        <v>790</v>
      </c>
      <c r="AS1344">
        <f t="shared" si="751"/>
        <v>0</v>
      </c>
      <c r="AT1344" s="7">
        <f t="shared" si="752"/>
        <v>0</v>
      </c>
      <c r="AU1344">
        <f t="shared" si="749"/>
        <v>0</v>
      </c>
      <c r="AV1344" s="5">
        <f t="shared" si="753"/>
        <v>0</v>
      </c>
      <c r="AW1344">
        <f t="shared" si="750"/>
        <v>0</v>
      </c>
    </row>
    <row r="1345" spans="44:49" x14ac:dyDescent="0.25">
      <c r="AR1345" t="s">
        <v>793</v>
      </c>
      <c r="AS1345">
        <f t="shared" si="751"/>
        <v>0</v>
      </c>
      <c r="AT1345" s="7">
        <f t="shared" si="752"/>
        <v>0</v>
      </c>
      <c r="AU1345">
        <f t="shared" si="749"/>
        <v>0</v>
      </c>
      <c r="AV1345" s="5">
        <f t="shared" si="753"/>
        <v>0</v>
      </c>
      <c r="AW1345">
        <f t="shared" si="750"/>
        <v>0</v>
      </c>
    </row>
    <row r="1346" spans="44:49" x14ac:dyDescent="0.25">
      <c r="AR1346" t="s">
        <v>791</v>
      </c>
      <c r="AS1346">
        <f t="shared" si="751"/>
        <v>0</v>
      </c>
      <c r="AT1346" s="7">
        <f t="shared" si="752"/>
        <v>0</v>
      </c>
      <c r="AU1346">
        <f t="shared" si="749"/>
        <v>0</v>
      </c>
      <c r="AV1346" s="5">
        <f t="shared" si="753"/>
        <v>0</v>
      </c>
      <c r="AW1346">
        <f t="shared" si="750"/>
        <v>0</v>
      </c>
    </row>
    <row r="1347" spans="44:49" x14ac:dyDescent="0.25">
      <c r="AR1347" t="s">
        <v>792</v>
      </c>
      <c r="AS1347">
        <f t="shared" si="751"/>
        <v>0</v>
      </c>
      <c r="AT1347" s="7">
        <f t="shared" si="752"/>
        <v>0</v>
      </c>
      <c r="AU1347">
        <f t="shared" si="749"/>
        <v>0</v>
      </c>
      <c r="AV1347" s="5">
        <f t="shared" si="753"/>
        <v>0</v>
      </c>
      <c r="AW1347">
        <f t="shared" si="750"/>
        <v>0</v>
      </c>
    </row>
    <row r="1348" spans="44:49" x14ac:dyDescent="0.25">
      <c r="AR1348" t="s">
        <v>795</v>
      </c>
      <c r="AS1348">
        <f t="shared" si="751"/>
        <v>0</v>
      </c>
      <c r="AT1348" s="7">
        <f t="shared" si="752"/>
        <v>0</v>
      </c>
      <c r="AU1348">
        <f t="shared" si="749"/>
        <v>0</v>
      </c>
      <c r="AV1348" s="5">
        <f t="shared" si="753"/>
        <v>0</v>
      </c>
      <c r="AW1348">
        <f t="shared" si="750"/>
        <v>0</v>
      </c>
    </row>
    <row r="1349" spans="44:49" x14ac:dyDescent="0.25">
      <c r="AR1349" t="s">
        <v>794</v>
      </c>
      <c r="AS1349">
        <f t="shared" si="751"/>
        <v>0</v>
      </c>
      <c r="AT1349" s="7">
        <f t="shared" si="752"/>
        <v>0</v>
      </c>
      <c r="AU1349">
        <f t="shared" si="749"/>
        <v>0</v>
      </c>
      <c r="AV1349" s="5">
        <f t="shared" si="753"/>
        <v>0</v>
      </c>
      <c r="AW1349">
        <f t="shared" si="750"/>
        <v>0</v>
      </c>
    </row>
    <row r="1350" spans="44:49" x14ac:dyDescent="0.25">
      <c r="AR1350" t="s">
        <v>796</v>
      </c>
      <c r="AS1350">
        <f t="shared" si="751"/>
        <v>0</v>
      </c>
      <c r="AT1350" s="7">
        <f t="shared" si="752"/>
        <v>0</v>
      </c>
      <c r="AU1350">
        <f t="shared" si="749"/>
        <v>0</v>
      </c>
      <c r="AV1350" s="5">
        <f t="shared" si="753"/>
        <v>0</v>
      </c>
      <c r="AW1350">
        <f t="shared" si="750"/>
        <v>0</v>
      </c>
    </row>
    <row r="1351" spans="44:49" x14ac:dyDescent="0.25">
      <c r="AR1351" t="s">
        <v>797</v>
      </c>
      <c r="AS1351">
        <f t="shared" si="751"/>
        <v>0</v>
      </c>
      <c r="AT1351" s="7">
        <f t="shared" si="752"/>
        <v>0</v>
      </c>
      <c r="AU1351">
        <f t="shared" si="749"/>
        <v>0</v>
      </c>
      <c r="AV1351" s="5">
        <f t="shared" si="753"/>
        <v>0</v>
      </c>
      <c r="AW1351">
        <f t="shared" si="750"/>
        <v>0</v>
      </c>
    </row>
    <row r="1352" spans="44:49" x14ac:dyDescent="0.25">
      <c r="AR1352" t="s">
        <v>834</v>
      </c>
      <c r="AS1352">
        <f t="shared" si="751"/>
        <v>0</v>
      </c>
      <c r="AT1352" s="7">
        <f t="shared" si="752"/>
        <v>0</v>
      </c>
      <c r="AU1352">
        <f t="shared" si="749"/>
        <v>0</v>
      </c>
      <c r="AV1352" s="5">
        <f t="shared" si="753"/>
        <v>0</v>
      </c>
      <c r="AW1352">
        <f t="shared" si="750"/>
        <v>0</v>
      </c>
    </row>
    <row r="1353" spans="44:49" x14ac:dyDescent="0.25">
      <c r="AR1353" t="s">
        <v>800</v>
      </c>
      <c r="AS1353">
        <f t="shared" si="751"/>
        <v>0</v>
      </c>
      <c r="AT1353" s="7">
        <f t="shared" si="752"/>
        <v>0</v>
      </c>
      <c r="AU1353">
        <f t="shared" si="749"/>
        <v>0</v>
      </c>
      <c r="AV1353" s="5">
        <f t="shared" si="753"/>
        <v>0</v>
      </c>
      <c r="AW1353">
        <f t="shared" si="750"/>
        <v>0</v>
      </c>
    </row>
    <row r="1354" spans="44:49" x14ac:dyDescent="0.25">
      <c r="AR1354" t="s">
        <v>799</v>
      </c>
      <c r="AS1354">
        <f t="shared" si="751"/>
        <v>0</v>
      </c>
      <c r="AT1354" s="7">
        <f t="shared" si="752"/>
        <v>0</v>
      </c>
      <c r="AU1354">
        <f t="shared" si="749"/>
        <v>0</v>
      </c>
      <c r="AV1354" s="5">
        <f t="shared" si="753"/>
        <v>0</v>
      </c>
      <c r="AW1354">
        <f t="shared" si="750"/>
        <v>0</v>
      </c>
    </row>
    <row r="1355" spans="44:49" x14ac:dyDescent="0.25">
      <c r="AR1355" t="s">
        <v>801</v>
      </c>
      <c r="AS1355">
        <f t="shared" si="751"/>
        <v>0</v>
      </c>
      <c r="AT1355" s="7">
        <f t="shared" si="752"/>
        <v>0</v>
      </c>
      <c r="AU1355">
        <f t="shared" si="749"/>
        <v>0</v>
      </c>
      <c r="AV1355" s="5">
        <f t="shared" si="753"/>
        <v>0</v>
      </c>
      <c r="AW1355">
        <f t="shared" si="750"/>
        <v>0</v>
      </c>
    </row>
    <row r="1356" spans="44:49" x14ac:dyDescent="0.25">
      <c r="AR1356" t="s">
        <v>802</v>
      </c>
      <c r="AS1356">
        <f t="shared" si="751"/>
        <v>0.12191945019095192</v>
      </c>
      <c r="AT1356" s="7">
        <f t="shared" si="752"/>
        <v>1</v>
      </c>
      <c r="AU1356">
        <f t="shared" si="749"/>
        <v>0.12191945019095192</v>
      </c>
      <c r="AV1356" s="5">
        <f t="shared" si="753"/>
        <v>0</v>
      </c>
      <c r="AW1356">
        <f t="shared" si="750"/>
        <v>1</v>
      </c>
    </row>
    <row r="1357" spans="44:49" x14ac:dyDescent="0.25">
      <c r="AR1357" t="s">
        <v>803</v>
      </c>
      <c r="AS1357">
        <f t="shared" si="751"/>
        <v>0</v>
      </c>
      <c r="AT1357" s="7">
        <f t="shared" si="752"/>
        <v>0</v>
      </c>
      <c r="AU1357">
        <f t="shared" si="749"/>
        <v>0</v>
      </c>
      <c r="AV1357" s="5">
        <f t="shared" si="753"/>
        <v>0</v>
      </c>
      <c r="AW1357">
        <f t="shared" si="750"/>
        <v>0</v>
      </c>
    </row>
    <row r="1358" spans="44:49" x14ac:dyDescent="0.25">
      <c r="AR1358" t="s">
        <v>808</v>
      </c>
      <c r="AS1358">
        <f t="shared" si="751"/>
        <v>0</v>
      </c>
      <c r="AT1358" s="7">
        <f t="shared" si="752"/>
        <v>0</v>
      </c>
      <c r="AU1358">
        <f t="shared" si="749"/>
        <v>0</v>
      </c>
      <c r="AV1358" s="5">
        <f t="shared" si="753"/>
        <v>0</v>
      </c>
      <c r="AW1358">
        <f t="shared" si="750"/>
        <v>0</v>
      </c>
    </row>
    <row r="1359" spans="44:49" x14ac:dyDescent="0.25">
      <c r="AR1359" t="s">
        <v>807</v>
      </c>
      <c r="AS1359">
        <f t="shared" si="751"/>
        <v>0.12191945019095192</v>
      </c>
      <c r="AT1359" s="7">
        <f t="shared" si="752"/>
        <v>1</v>
      </c>
      <c r="AU1359">
        <f t="shared" si="749"/>
        <v>0.12191945019095192</v>
      </c>
      <c r="AV1359" s="5">
        <f t="shared" si="753"/>
        <v>0</v>
      </c>
      <c r="AW1359">
        <f t="shared" si="750"/>
        <v>1</v>
      </c>
    </row>
    <row r="1360" spans="44:49" x14ac:dyDescent="0.25">
      <c r="AR1360" t="s">
        <v>804</v>
      </c>
      <c r="AS1360">
        <f t="shared" si="751"/>
        <v>0.12191945019095192</v>
      </c>
      <c r="AT1360" s="7">
        <f t="shared" si="752"/>
        <v>1</v>
      </c>
      <c r="AU1360">
        <f t="shared" si="749"/>
        <v>0.12191945019095192</v>
      </c>
      <c r="AV1360" s="5">
        <f t="shared" si="753"/>
        <v>0</v>
      </c>
      <c r="AW1360">
        <f t="shared" si="750"/>
        <v>1</v>
      </c>
    </row>
    <row r="1361" spans="44:49" x14ac:dyDescent="0.25">
      <c r="AR1361" t="s">
        <v>805</v>
      </c>
      <c r="AS1361">
        <f t="shared" si="751"/>
        <v>6.095972509547596E-2</v>
      </c>
      <c r="AT1361" s="7">
        <f t="shared" si="752"/>
        <v>1</v>
      </c>
      <c r="AU1361">
        <f t="shared" si="749"/>
        <v>6.095972509547596E-2</v>
      </c>
      <c r="AV1361" s="5">
        <f t="shared" si="753"/>
        <v>0</v>
      </c>
      <c r="AW1361">
        <f t="shared" si="750"/>
        <v>1</v>
      </c>
    </row>
    <row r="1362" spans="44:49" x14ac:dyDescent="0.25">
      <c r="AR1362" t="s">
        <v>806</v>
      </c>
      <c r="AS1362">
        <f t="shared" si="751"/>
        <v>6.095972509547596E-2</v>
      </c>
      <c r="AT1362" s="7">
        <f t="shared" si="752"/>
        <v>1</v>
      </c>
      <c r="AU1362">
        <f t="shared" si="749"/>
        <v>6.095972509547596E-2</v>
      </c>
      <c r="AV1362" s="5">
        <f t="shared" si="753"/>
        <v>0</v>
      </c>
      <c r="AW1362">
        <f t="shared" si="750"/>
        <v>1</v>
      </c>
    </row>
    <row r="1363" spans="44:49" x14ac:dyDescent="0.25">
      <c r="AR1363" t="s">
        <v>809</v>
      </c>
      <c r="AS1363">
        <f t="shared" si="751"/>
        <v>0</v>
      </c>
      <c r="AT1363" s="7">
        <f t="shared" si="752"/>
        <v>0</v>
      </c>
      <c r="AU1363">
        <f t="shared" si="749"/>
        <v>0</v>
      </c>
      <c r="AV1363" s="5">
        <f t="shared" si="753"/>
        <v>0</v>
      </c>
      <c r="AW1363">
        <f t="shared" si="750"/>
        <v>0</v>
      </c>
    </row>
    <row r="1364" spans="44:49" x14ac:dyDescent="0.25">
      <c r="AR1364" t="s">
        <v>811</v>
      </c>
      <c r="AS1364">
        <f t="shared" si="751"/>
        <v>6.095972509547596E-2</v>
      </c>
      <c r="AT1364" s="7">
        <f t="shared" si="752"/>
        <v>1</v>
      </c>
      <c r="AU1364">
        <f t="shared" si="749"/>
        <v>6.095972509547596E-2</v>
      </c>
      <c r="AV1364" s="5">
        <f t="shared" si="753"/>
        <v>0</v>
      </c>
      <c r="AW1364">
        <f t="shared" si="750"/>
        <v>1</v>
      </c>
    </row>
    <row r="1365" spans="44:49" x14ac:dyDescent="0.25">
      <c r="AR1365" t="s">
        <v>810</v>
      </c>
      <c r="AS1365">
        <f t="shared" si="751"/>
        <v>0</v>
      </c>
      <c r="AT1365" s="7">
        <f t="shared" si="752"/>
        <v>0</v>
      </c>
      <c r="AU1365">
        <f t="shared" si="749"/>
        <v>0</v>
      </c>
      <c r="AV1365" s="5">
        <f t="shared" si="753"/>
        <v>0</v>
      </c>
      <c r="AW1365">
        <f t="shared" si="750"/>
        <v>0</v>
      </c>
    </row>
    <row r="1366" spans="44:49" x14ac:dyDescent="0.25">
      <c r="AR1366" t="s">
        <v>812</v>
      </c>
      <c r="AS1366">
        <f t="shared" si="751"/>
        <v>0</v>
      </c>
      <c r="AT1366" s="7">
        <f t="shared" si="752"/>
        <v>0</v>
      </c>
      <c r="AU1366">
        <f t="shared" si="749"/>
        <v>0</v>
      </c>
      <c r="AV1366" s="5">
        <f t="shared" si="753"/>
        <v>0</v>
      </c>
      <c r="AW1366">
        <f t="shared" si="750"/>
        <v>0</v>
      </c>
    </row>
    <row r="1367" spans="44:49" x14ac:dyDescent="0.25">
      <c r="AR1367" t="s">
        <v>816</v>
      </c>
      <c r="AS1367">
        <f t="shared" si="751"/>
        <v>0</v>
      </c>
      <c r="AT1367" s="7">
        <f t="shared" si="752"/>
        <v>0</v>
      </c>
      <c r="AU1367">
        <f t="shared" si="749"/>
        <v>0</v>
      </c>
      <c r="AV1367" s="5">
        <f t="shared" si="753"/>
        <v>0</v>
      </c>
      <c r="AW1367">
        <f t="shared" si="750"/>
        <v>0</v>
      </c>
    </row>
    <row r="1368" spans="44:49" x14ac:dyDescent="0.25">
      <c r="AR1368" t="s">
        <v>815</v>
      </c>
      <c r="AS1368">
        <f t="shared" si="751"/>
        <v>6.095972509547596E-2</v>
      </c>
      <c r="AT1368" s="7">
        <f t="shared" si="752"/>
        <v>1</v>
      </c>
      <c r="AU1368">
        <f t="shared" si="749"/>
        <v>6.095972509547596E-2</v>
      </c>
      <c r="AV1368" s="5">
        <f t="shared" si="753"/>
        <v>0</v>
      </c>
      <c r="AW1368">
        <f t="shared" si="750"/>
        <v>1</v>
      </c>
    </row>
    <row r="1369" spans="44:49" x14ac:dyDescent="0.25">
      <c r="AR1369" t="s">
        <v>813</v>
      </c>
      <c r="AS1369">
        <f t="shared" si="751"/>
        <v>6.095972509547596E-2</v>
      </c>
      <c r="AT1369" s="7">
        <f t="shared" si="752"/>
        <v>1</v>
      </c>
      <c r="AU1369">
        <f t="shared" si="749"/>
        <v>6.095972509547596E-2</v>
      </c>
      <c r="AV1369" s="5">
        <f t="shared" si="753"/>
        <v>0</v>
      </c>
      <c r="AW1369">
        <f t="shared" si="750"/>
        <v>1</v>
      </c>
    </row>
    <row r="1370" spans="44:49" x14ac:dyDescent="0.25">
      <c r="AR1370" t="s">
        <v>814</v>
      </c>
      <c r="AS1370">
        <f t="shared" si="751"/>
        <v>1.0363153266230913</v>
      </c>
      <c r="AT1370" s="7">
        <f t="shared" si="752"/>
        <v>1</v>
      </c>
      <c r="AU1370">
        <f t="shared" si="749"/>
        <v>1.0363153266230913</v>
      </c>
      <c r="AV1370" s="5">
        <f t="shared" si="753"/>
        <v>0</v>
      </c>
      <c r="AW1370">
        <f t="shared" si="750"/>
        <v>1</v>
      </c>
    </row>
    <row r="1371" spans="44:49" x14ac:dyDescent="0.25">
      <c r="AR1371" t="s">
        <v>820</v>
      </c>
      <c r="AS1371">
        <f t="shared" si="751"/>
        <v>6.095972509547596E-2</v>
      </c>
      <c r="AT1371" s="7">
        <f t="shared" si="752"/>
        <v>1</v>
      </c>
      <c r="AU1371">
        <f t="shared" si="749"/>
        <v>6.095972509547596E-2</v>
      </c>
      <c r="AV1371" s="5">
        <f t="shared" si="753"/>
        <v>0</v>
      </c>
      <c r="AW1371">
        <f t="shared" si="750"/>
        <v>1</v>
      </c>
    </row>
    <row r="1372" spans="44:49" x14ac:dyDescent="0.25">
      <c r="AR1372" t="s">
        <v>819</v>
      </c>
      <c r="AS1372">
        <f t="shared" si="751"/>
        <v>0.18287917528642786</v>
      </c>
      <c r="AT1372" s="7">
        <f t="shared" si="752"/>
        <v>1</v>
      </c>
      <c r="AU1372">
        <f t="shared" si="749"/>
        <v>0.18287917528642786</v>
      </c>
      <c r="AV1372" s="5">
        <f t="shared" si="753"/>
        <v>0</v>
      </c>
      <c r="AW1372">
        <f t="shared" si="750"/>
        <v>1</v>
      </c>
    </row>
    <row r="1373" spans="44:49" x14ac:dyDescent="0.25">
      <c r="AR1373" t="s">
        <v>817</v>
      </c>
      <c r="AS1373">
        <f t="shared" si="751"/>
        <v>0.12191945019095192</v>
      </c>
      <c r="AT1373" s="7">
        <f t="shared" si="752"/>
        <v>1</v>
      </c>
      <c r="AU1373">
        <f t="shared" si="749"/>
        <v>0.12191945019095192</v>
      </c>
      <c r="AV1373" s="5">
        <f t="shared" si="753"/>
        <v>0</v>
      </c>
      <c r="AW1373">
        <f t="shared" si="750"/>
        <v>1</v>
      </c>
    </row>
    <row r="1374" spans="44:49" x14ac:dyDescent="0.25">
      <c r="AR1374" t="s">
        <v>818</v>
      </c>
      <c r="AS1374">
        <f t="shared" si="751"/>
        <v>0.36575835057285572</v>
      </c>
      <c r="AT1374" s="7">
        <f t="shared" si="752"/>
        <v>1</v>
      </c>
      <c r="AU1374">
        <f t="shared" si="749"/>
        <v>0.36575835057285572</v>
      </c>
      <c r="AV1374" s="5">
        <f t="shared" si="753"/>
        <v>0</v>
      </c>
      <c r="AW1374">
        <f t="shared" si="750"/>
        <v>1</v>
      </c>
    </row>
    <row r="1375" spans="44:49" x14ac:dyDescent="0.25">
      <c r="AR1375" t="s">
        <v>821</v>
      </c>
      <c r="AS1375">
        <f t="shared" si="751"/>
        <v>0</v>
      </c>
      <c r="AT1375" s="7">
        <f t="shared" si="752"/>
        <v>0</v>
      </c>
      <c r="AU1375">
        <f t="shared" si="749"/>
        <v>0</v>
      </c>
      <c r="AV1375" s="5">
        <f t="shared" si="753"/>
        <v>0</v>
      </c>
      <c r="AW1375">
        <f t="shared" si="750"/>
        <v>0</v>
      </c>
    </row>
    <row r="1376" spans="44:49" x14ac:dyDescent="0.25">
      <c r="AR1376" t="s">
        <v>822</v>
      </c>
      <c r="AS1376">
        <f t="shared" si="751"/>
        <v>0</v>
      </c>
      <c r="AT1376" s="7">
        <f t="shared" si="752"/>
        <v>0</v>
      </c>
      <c r="AU1376">
        <f t="shared" si="749"/>
        <v>0</v>
      </c>
      <c r="AV1376" s="5">
        <f t="shared" si="753"/>
        <v>0</v>
      </c>
      <c r="AW1376">
        <f t="shared" si="750"/>
        <v>0</v>
      </c>
    </row>
    <row r="1377" spans="44:49" x14ac:dyDescent="0.25">
      <c r="AR1377" t="s">
        <v>827</v>
      </c>
      <c r="AS1377">
        <f t="shared" si="751"/>
        <v>0.18287917528642786</v>
      </c>
      <c r="AT1377" s="7">
        <f t="shared" si="752"/>
        <v>1</v>
      </c>
      <c r="AU1377">
        <f t="shared" si="749"/>
        <v>0.18287917528642786</v>
      </c>
      <c r="AV1377" s="5">
        <f t="shared" si="753"/>
        <v>0</v>
      </c>
      <c r="AW1377">
        <f t="shared" si="750"/>
        <v>1</v>
      </c>
    </row>
    <row r="1378" spans="44:49" x14ac:dyDescent="0.25">
      <c r="AR1378" t="s">
        <v>826</v>
      </c>
      <c r="AS1378">
        <f t="shared" si="751"/>
        <v>0.12191945019095192</v>
      </c>
      <c r="AT1378" s="7">
        <f t="shared" si="752"/>
        <v>1</v>
      </c>
      <c r="AU1378">
        <f t="shared" si="749"/>
        <v>0.12191945019095192</v>
      </c>
      <c r="AV1378" s="5">
        <f t="shared" si="753"/>
        <v>0</v>
      </c>
      <c r="AW1378">
        <f t="shared" si="750"/>
        <v>1</v>
      </c>
    </row>
    <row r="1379" spans="44:49" x14ac:dyDescent="0.25">
      <c r="AR1379" t="s">
        <v>823</v>
      </c>
      <c r="AS1379">
        <f t="shared" si="751"/>
        <v>0.12191945019095192</v>
      </c>
      <c r="AT1379" s="7">
        <f t="shared" si="752"/>
        <v>1</v>
      </c>
      <c r="AU1379">
        <f t="shared" si="749"/>
        <v>0.12191945019095192</v>
      </c>
      <c r="AV1379" s="5">
        <f t="shared" si="753"/>
        <v>0</v>
      </c>
      <c r="AW1379">
        <f t="shared" si="750"/>
        <v>1</v>
      </c>
    </row>
    <row r="1380" spans="44:49" x14ac:dyDescent="0.25">
      <c r="AR1380" t="s">
        <v>824</v>
      </c>
      <c r="AS1380">
        <f t="shared" si="751"/>
        <v>0.12191945019095192</v>
      </c>
      <c r="AT1380" s="7">
        <f t="shared" si="752"/>
        <v>1</v>
      </c>
      <c r="AU1380">
        <f t="shared" si="749"/>
        <v>0.12191945019095192</v>
      </c>
      <c r="AV1380" s="5">
        <f t="shared" si="753"/>
        <v>0</v>
      </c>
      <c r="AW1380">
        <f t="shared" si="750"/>
        <v>1</v>
      </c>
    </row>
    <row r="1381" spans="44:49" x14ac:dyDescent="0.25">
      <c r="AR1381" t="s">
        <v>825</v>
      </c>
      <c r="AS1381">
        <f t="shared" si="751"/>
        <v>6.095972509547596E-2</v>
      </c>
      <c r="AT1381" s="7">
        <f t="shared" si="752"/>
        <v>1</v>
      </c>
      <c r="AU1381">
        <f t="shared" si="749"/>
        <v>6.095972509547596E-2</v>
      </c>
      <c r="AV1381" s="5">
        <f t="shared" si="753"/>
        <v>0</v>
      </c>
      <c r="AW1381">
        <f t="shared" si="750"/>
        <v>1</v>
      </c>
    </row>
    <row r="1382" spans="44:49" x14ac:dyDescent="0.25">
      <c r="AR1382" t="s">
        <v>829</v>
      </c>
      <c r="AS1382">
        <f t="shared" si="751"/>
        <v>0.60959725095475958</v>
      </c>
      <c r="AT1382" s="7">
        <f t="shared" si="752"/>
        <v>1</v>
      </c>
      <c r="AU1382">
        <f t="shared" si="749"/>
        <v>0.60959725095475958</v>
      </c>
      <c r="AV1382" s="5">
        <f t="shared" si="753"/>
        <v>0</v>
      </c>
      <c r="AW1382">
        <f t="shared" si="750"/>
        <v>1</v>
      </c>
    </row>
    <row r="1383" spans="44:49" x14ac:dyDescent="0.25">
      <c r="AR1383" t="s">
        <v>828</v>
      </c>
      <c r="AS1383">
        <f t="shared" si="751"/>
        <v>0</v>
      </c>
      <c r="AT1383" s="7">
        <f t="shared" si="752"/>
        <v>0</v>
      </c>
      <c r="AU1383">
        <f t="shared" si="749"/>
        <v>0</v>
      </c>
      <c r="AV1383" s="5">
        <f t="shared" si="753"/>
        <v>0</v>
      </c>
      <c r="AW1383">
        <f t="shared" si="750"/>
        <v>0</v>
      </c>
    </row>
    <row r="1384" spans="44:49" x14ac:dyDescent="0.25">
      <c r="AR1384" t="s">
        <v>831</v>
      </c>
      <c r="AS1384">
        <f t="shared" si="751"/>
        <v>0</v>
      </c>
      <c r="AT1384" s="7">
        <f t="shared" si="752"/>
        <v>0</v>
      </c>
      <c r="AU1384">
        <f t="shared" si="749"/>
        <v>0</v>
      </c>
      <c r="AV1384" s="5">
        <f t="shared" si="753"/>
        <v>0</v>
      </c>
      <c r="AW1384">
        <f t="shared" si="750"/>
        <v>0</v>
      </c>
    </row>
    <row r="1385" spans="44:49" x14ac:dyDescent="0.25">
      <c r="AR1385" t="s">
        <v>830</v>
      </c>
      <c r="AS1385">
        <f t="shared" si="751"/>
        <v>0.12191945019095192</v>
      </c>
      <c r="AT1385" s="7">
        <f t="shared" si="752"/>
        <v>1</v>
      </c>
      <c r="AU1385">
        <f t="shared" si="749"/>
        <v>0.12191945019095192</v>
      </c>
      <c r="AV1385" s="5">
        <f t="shared" si="753"/>
        <v>0</v>
      </c>
      <c r="AW1385">
        <f t="shared" si="750"/>
        <v>1</v>
      </c>
    </row>
    <row r="1386" spans="44:49" x14ac:dyDescent="0.25">
      <c r="AR1386" t="s">
        <v>832</v>
      </c>
      <c r="AS1386">
        <f t="shared" si="751"/>
        <v>0.24383890038190384</v>
      </c>
      <c r="AT1386" s="7">
        <f t="shared" si="752"/>
        <v>1</v>
      </c>
      <c r="AU1386">
        <f t="shared" si="749"/>
        <v>0.24383890038190384</v>
      </c>
      <c r="AV1386" s="5">
        <f t="shared" si="753"/>
        <v>0</v>
      </c>
      <c r="AW1386">
        <f t="shared" si="750"/>
        <v>1</v>
      </c>
    </row>
    <row r="1387" spans="44:49" x14ac:dyDescent="0.25">
      <c r="AR1387" t="s">
        <v>833</v>
      </c>
      <c r="AS1387">
        <f t="shared" si="751"/>
        <v>0</v>
      </c>
      <c r="AT1387" s="7">
        <f t="shared" si="752"/>
        <v>0</v>
      </c>
      <c r="AU1387">
        <f t="shared" si="749"/>
        <v>0</v>
      </c>
      <c r="AV1387" s="5">
        <f t="shared" si="753"/>
        <v>0</v>
      </c>
      <c r="AW1387">
        <f t="shared" si="750"/>
        <v>0</v>
      </c>
    </row>
    <row r="1388" spans="44:49" x14ac:dyDescent="0.25">
      <c r="AR1388" t="s">
        <v>836</v>
      </c>
      <c r="AS1388">
        <f t="shared" si="751"/>
        <v>0.12191945019095192</v>
      </c>
      <c r="AT1388" s="7">
        <f t="shared" si="752"/>
        <v>1</v>
      </c>
      <c r="AU1388">
        <f t="shared" si="749"/>
        <v>0.12191945019095192</v>
      </c>
      <c r="AV1388" s="5">
        <f t="shared" si="753"/>
        <v>0</v>
      </c>
      <c r="AW1388">
        <f t="shared" si="750"/>
        <v>1</v>
      </c>
    </row>
    <row r="1389" spans="44:49" x14ac:dyDescent="0.25">
      <c r="AR1389" t="s">
        <v>835</v>
      </c>
      <c r="AS1389">
        <f t="shared" si="751"/>
        <v>0</v>
      </c>
      <c r="AT1389" s="7">
        <f t="shared" si="752"/>
        <v>0</v>
      </c>
      <c r="AU1389">
        <f t="shared" si="749"/>
        <v>0</v>
      </c>
      <c r="AV1389" s="5">
        <f t="shared" si="753"/>
        <v>0</v>
      </c>
      <c r="AW1389">
        <f t="shared" si="750"/>
        <v>0</v>
      </c>
    </row>
    <row r="1390" spans="44:49" x14ac:dyDescent="0.25">
      <c r="AR1390" t="s">
        <v>838</v>
      </c>
      <c r="AS1390">
        <f t="shared" si="751"/>
        <v>0.79247642624118741</v>
      </c>
      <c r="AT1390" s="7">
        <f t="shared" si="752"/>
        <v>1</v>
      </c>
      <c r="AU1390">
        <f t="shared" si="749"/>
        <v>0.79247642624118741</v>
      </c>
      <c r="AV1390" s="5">
        <f t="shared" si="753"/>
        <v>0</v>
      </c>
      <c r="AW1390">
        <f t="shared" si="750"/>
        <v>1</v>
      </c>
    </row>
    <row r="1391" spans="44:49" x14ac:dyDescent="0.25">
      <c r="AR1391" t="s">
        <v>837</v>
      </c>
      <c r="AS1391">
        <f t="shared" si="751"/>
        <v>6.095972509547596E-2</v>
      </c>
      <c r="AT1391" s="7">
        <f t="shared" si="752"/>
        <v>1</v>
      </c>
      <c r="AU1391">
        <f t="shared" si="749"/>
        <v>6.095972509547596E-2</v>
      </c>
      <c r="AV1391" s="5">
        <f t="shared" si="753"/>
        <v>0</v>
      </c>
      <c r="AW1391">
        <f t="shared" si="750"/>
        <v>1</v>
      </c>
    </row>
    <row r="1392" spans="44:49" x14ac:dyDescent="0.25">
      <c r="AR1392" t="s">
        <v>841</v>
      </c>
      <c r="AS1392">
        <f t="shared" si="751"/>
        <v>0.18287917528642786</v>
      </c>
      <c r="AT1392" s="7">
        <f t="shared" si="752"/>
        <v>1</v>
      </c>
      <c r="AU1392">
        <f t="shared" si="749"/>
        <v>0.18287917528642786</v>
      </c>
      <c r="AV1392" s="5">
        <f t="shared" si="753"/>
        <v>0</v>
      </c>
      <c r="AW1392">
        <f t="shared" si="750"/>
        <v>1</v>
      </c>
    </row>
    <row r="1393" spans="44:49" x14ac:dyDescent="0.25">
      <c r="AR1393" t="s">
        <v>839</v>
      </c>
      <c r="AS1393">
        <f t="shared" si="751"/>
        <v>0</v>
      </c>
      <c r="AT1393" s="7">
        <f t="shared" si="752"/>
        <v>0</v>
      </c>
      <c r="AU1393">
        <f t="shared" si="749"/>
        <v>0</v>
      </c>
      <c r="AV1393" s="5">
        <f t="shared" si="753"/>
        <v>0</v>
      </c>
      <c r="AW1393">
        <f t="shared" si="750"/>
        <v>0</v>
      </c>
    </row>
    <row r="1394" spans="44:49" x14ac:dyDescent="0.25">
      <c r="AR1394" t="s">
        <v>840</v>
      </c>
      <c r="AS1394">
        <f t="shared" si="751"/>
        <v>6.095972509547596E-2</v>
      </c>
      <c r="AT1394" s="7">
        <f t="shared" si="752"/>
        <v>1</v>
      </c>
      <c r="AU1394">
        <f t="shared" ref="AU1394:AU1457" si="754">AS1394*AT1394</f>
        <v>6.095972509547596E-2</v>
      </c>
      <c r="AV1394" s="5">
        <f t="shared" si="753"/>
        <v>0</v>
      </c>
      <c r="AW1394">
        <f t="shared" ref="AW1394:AW1457" si="755">COUNTIF(AS645:CD645, "&gt;.05")</f>
        <v>1</v>
      </c>
    </row>
    <row r="1395" spans="44:49" x14ac:dyDescent="0.25">
      <c r="AR1395" t="s">
        <v>845</v>
      </c>
      <c r="AS1395">
        <f t="shared" ref="AS1395:AS1458" si="756">(AO646/AS$752)*100</f>
        <v>6.095972509547596E-2</v>
      </c>
      <c r="AT1395" s="7">
        <f t="shared" ref="AT1395:AT1458" si="757">MAX(AS646:CD646)</f>
        <v>1</v>
      </c>
      <c r="AU1395">
        <f t="shared" si="754"/>
        <v>6.095972509547596E-2</v>
      </c>
      <c r="AV1395" s="5">
        <f t="shared" ref="AV1395:AV1458" si="758">COUNTIF(AS646:CD646, "&lt;.05") - COUNTIF(AS646:CD646, "=0")</f>
        <v>0</v>
      </c>
      <c r="AW1395">
        <f t="shared" si="755"/>
        <v>1</v>
      </c>
    </row>
    <row r="1396" spans="44:49" x14ac:dyDescent="0.25">
      <c r="AR1396" t="s">
        <v>843</v>
      </c>
      <c r="AS1396">
        <f t="shared" si="756"/>
        <v>6.095972509547596E-2</v>
      </c>
      <c r="AT1396" s="7">
        <f t="shared" si="757"/>
        <v>1</v>
      </c>
      <c r="AU1396">
        <f t="shared" si="754"/>
        <v>6.095972509547596E-2</v>
      </c>
      <c r="AV1396" s="5">
        <f t="shared" si="758"/>
        <v>0</v>
      </c>
      <c r="AW1396">
        <f t="shared" si="755"/>
        <v>1</v>
      </c>
    </row>
    <row r="1397" spans="44:49" x14ac:dyDescent="0.25">
      <c r="AR1397" t="s">
        <v>842</v>
      </c>
      <c r="AS1397">
        <f t="shared" si="756"/>
        <v>0</v>
      </c>
      <c r="AT1397" s="7">
        <f t="shared" si="757"/>
        <v>0</v>
      </c>
      <c r="AU1397">
        <f t="shared" si="754"/>
        <v>0</v>
      </c>
      <c r="AV1397" s="5">
        <f t="shared" si="758"/>
        <v>0</v>
      </c>
      <c r="AW1397">
        <f t="shared" si="755"/>
        <v>0</v>
      </c>
    </row>
    <row r="1398" spans="44:49" x14ac:dyDescent="0.25">
      <c r="AR1398" t="s">
        <v>844</v>
      </c>
      <c r="AS1398">
        <f t="shared" si="756"/>
        <v>0</v>
      </c>
      <c r="AT1398" s="7">
        <f t="shared" si="757"/>
        <v>0</v>
      </c>
      <c r="AU1398">
        <f t="shared" si="754"/>
        <v>0</v>
      </c>
      <c r="AV1398" s="5">
        <f t="shared" si="758"/>
        <v>0</v>
      </c>
      <c r="AW1398">
        <f t="shared" si="755"/>
        <v>0</v>
      </c>
    </row>
    <row r="1399" spans="44:49" x14ac:dyDescent="0.25">
      <c r="AR1399" t="s">
        <v>849</v>
      </c>
      <c r="AS1399">
        <f t="shared" si="756"/>
        <v>6.095972509547596E-2</v>
      </c>
      <c r="AT1399" s="7">
        <f t="shared" si="757"/>
        <v>1</v>
      </c>
      <c r="AU1399">
        <f t="shared" si="754"/>
        <v>6.095972509547596E-2</v>
      </c>
      <c r="AV1399" s="5">
        <f t="shared" si="758"/>
        <v>0</v>
      </c>
      <c r="AW1399">
        <f t="shared" si="755"/>
        <v>1</v>
      </c>
    </row>
    <row r="1400" spans="44:49" x14ac:dyDescent="0.25">
      <c r="AR1400" t="s">
        <v>846</v>
      </c>
      <c r="AS1400">
        <f t="shared" si="756"/>
        <v>0</v>
      </c>
      <c r="AT1400" s="7">
        <f t="shared" si="757"/>
        <v>0</v>
      </c>
      <c r="AU1400">
        <f t="shared" si="754"/>
        <v>0</v>
      </c>
      <c r="AV1400" s="5">
        <f t="shared" si="758"/>
        <v>0</v>
      </c>
      <c r="AW1400">
        <f t="shared" si="755"/>
        <v>0</v>
      </c>
    </row>
    <row r="1401" spans="44:49" x14ac:dyDescent="0.25">
      <c r="AR1401" t="s">
        <v>847</v>
      </c>
      <c r="AS1401">
        <f t="shared" si="756"/>
        <v>6.095972509547596E-2</v>
      </c>
      <c r="AT1401" s="7">
        <f t="shared" si="757"/>
        <v>1</v>
      </c>
      <c r="AU1401">
        <f t="shared" si="754"/>
        <v>6.095972509547596E-2</v>
      </c>
      <c r="AV1401" s="5">
        <f t="shared" si="758"/>
        <v>0</v>
      </c>
      <c r="AW1401">
        <f t="shared" si="755"/>
        <v>1</v>
      </c>
    </row>
    <row r="1402" spans="44:49" x14ac:dyDescent="0.25">
      <c r="AR1402" t="s">
        <v>848</v>
      </c>
      <c r="AS1402">
        <f t="shared" si="756"/>
        <v>1.2801542270049953</v>
      </c>
      <c r="AT1402" s="7">
        <f t="shared" si="757"/>
        <v>1</v>
      </c>
      <c r="AU1402">
        <f t="shared" si="754"/>
        <v>1.2801542270049953</v>
      </c>
      <c r="AV1402" s="5">
        <f t="shared" si="758"/>
        <v>0</v>
      </c>
      <c r="AW1402">
        <f t="shared" si="755"/>
        <v>1</v>
      </c>
    </row>
    <row r="1403" spans="44:49" x14ac:dyDescent="0.25">
      <c r="AR1403" t="s">
        <v>851</v>
      </c>
      <c r="AS1403">
        <f t="shared" si="756"/>
        <v>0.30479862547737979</v>
      </c>
      <c r="AT1403" s="7">
        <f t="shared" si="757"/>
        <v>1</v>
      </c>
      <c r="AU1403">
        <f t="shared" si="754"/>
        <v>0.30479862547737979</v>
      </c>
      <c r="AV1403" s="5">
        <f t="shared" si="758"/>
        <v>0</v>
      </c>
      <c r="AW1403">
        <f t="shared" si="755"/>
        <v>1</v>
      </c>
    </row>
    <row r="1404" spans="44:49" x14ac:dyDescent="0.25">
      <c r="AR1404" t="s">
        <v>850</v>
      </c>
      <c r="AS1404">
        <f t="shared" si="756"/>
        <v>0</v>
      </c>
      <c r="AT1404" s="7">
        <f t="shared" si="757"/>
        <v>0</v>
      </c>
      <c r="AU1404">
        <f t="shared" si="754"/>
        <v>0</v>
      </c>
      <c r="AV1404" s="5">
        <f t="shared" si="758"/>
        <v>0</v>
      </c>
      <c r="AW1404">
        <f t="shared" si="755"/>
        <v>0</v>
      </c>
    </row>
    <row r="1405" spans="44:49" x14ac:dyDescent="0.25">
      <c r="AR1405" t="s">
        <v>853</v>
      </c>
      <c r="AS1405">
        <f t="shared" si="756"/>
        <v>0.24383890038190384</v>
      </c>
      <c r="AT1405" s="7">
        <f t="shared" si="757"/>
        <v>1</v>
      </c>
      <c r="AU1405">
        <f t="shared" si="754"/>
        <v>0.24383890038190384</v>
      </c>
      <c r="AV1405" s="5">
        <f t="shared" si="758"/>
        <v>0</v>
      </c>
      <c r="AW1405">
        <f t="shared" si="755"/>
        <v>1</v>
      </c>
    </row>
    <row r="1406" spans="44:49" x14ac:dyDescent="0.25">
      <c r="AR1406" t="s">
        <v>852</v>
      </c>
      <c r="AS1406">
        <f t="shared" si="756"/>
        <v>0.30479862547737979</v>
      </c>
      <c r="AT1406" s="7">
        <f t="shared" si="757"/>
        <v>1</v>
      </c>
      <c r="AU1406">
        <f t="shared" si="754"/>
        <v>0.30479862547737979</v>
      </c>
      <c r="AV1406" s="5">
        <f t="shared" si="758"/>
        <v>0</v>
      </c>
      <c r="AW1406">
        <f t="shared" si="755"/>
        <v>1</v>
      </c>
    </row>
    <row r="1407" spans="44:49" x14ac:dyDescent="0.25">
      <c r="AR1407" t="s">
        <v>869</v>
      </c>
      <c r="AS1407">
        <f t="shared" si="756"/>
        <v>0</v>
      </c>
      <c r="AT1407" s="7">
        <f t="shared" si="757"/>
        <v>0</v>
      </c>
      <c r="AU1407">
        <f t="shared" si="754"/>
        <v>0</v>
      </c>
      <c r="AV1407" s="5">
        <f t="shared" si="758"/>
        <v>0</v>
      </c>
      <c r="AW1407">
        <f t="shared" si="755"/>
        <v>0</v>
      </c>
    </row>
    <row r="1408" spans="44:49" x14ac:dyDescent="0.25">
      <c r="AR1408" t="s">
        <v>863</v>
      </c>
      <c r="AS1408">
        <f t="shared" si="756"/>
        <v>0</v>
      </c>
      <c r="AT1408" s="7">
        <f t="shared" si="757"/>
        <v>0</v>
      </c>
      <c r="AU1408">
        <f t="shared" si="754"/>
        <v>0</v>
      </c>
      <c r="AV1408" s="5">
        <f t="shared" si="758"/>
        <v>0</v>
      </c>
      <c r="AW1408">
        <f t="shared" si="755"/>
        <v>0</v>
      </c>
    </row>
    <row r="1409" spans="44:49" x14ac:dyDescent="0.25">
      <c r="AR1409" t="s">
        <v>855</v>
      </c>
      <c r="AS1409">
        <f t="shared" si="756"/>
        <v>0.12191945019095192</v>
      </c>
      <c r="AT1409" s="7">
        <f t="shared" si="757"/>
        <v>1</v>
      </c>
      <c r="AU1409">
        <f t="shared" si="754"/>
        <v>0.12191945019095192</v>
      </c>
      <c r="AV1409" s="5">
        <f t="shared" si="758"/>
        <v>0</v>
      </c>
      <c r="AW1409">
        <f t="shared" si="755"/>
        <v>1</v>
      </c>
    </row>
    <row r="1410" spans="44:49" x14ac:dyDescent="0.25">
      <c r="AR1410" t="s">
        <v>854</v>
      </c>
      <c r="AS1410">
        <f t="shared" si="756"/>
        <v>6.095972509547596E-2</v>
      </c>
      <c r="AT1410" s="7">
        <f t="shared" si="757"/>
        <v>1</v>
      </c>
      <c r="AU1410">
        <f t="shared" si="754"/>
        <v>6.095972509547596E-2</v>
      </c>
      <c r="AV1410" s="5">
        <f t="shared" si="758"/>
        <v>0</v>
      </c>
      <c r="AW1410">
        <f t="shared" si="755"/>
        <v>1</v>
      </c>
    </row>
    <row r="1411" spans="44:49" x14ac:dyDescent="0.25">
      <c r="AR1411" t="s">
        <v>856</v>
      </c>
      <c r="AS1411">
        <f t="shared" si="756"/>
        <v>0</v>
      </c>
      <c r="AT1411" s="7">
        <f t="shared" si="757"/>
        <v>0</v>
      </c>
      <c r="AU1411">
        <f t="shared" si="754"/>
        <v>0</v>
      </c>
      <c r="AV1411" s="5">
        <f t="shared" si="758"/>
        <v>0</v>
      </c>
      <c r="AW1411">
        <f t="shared" si="755"/>
        <v>0</v>
      </c>
    </row>
    <row r="1412" spans="44:49" x14ac:dyDescent="0.25">
      <c r="AR1412" t="s">
        <v>858</v>
      </c>
      <c r="AS1412">
        <f t="shared" si="756"/>
        <v>0</v>
      </c>
      <c r="AT1412" s="7">
        <f t="shared" si="757"/>
        <v>0</v>
      </c>
      <c r="AU1412">
        <f t="shared" si="754"/>
        <v>0</v>
      </c>
      <c r="AV1412" s="5">
        <f t="shared" si="758"/>
        <v>0</v>
      </c>
      <c r="AW1412">
        <f t="shared" si="755"/>
        <v>0</v>
      </c>
    </row>
    <row r="1413" spans="44:49" x14ac:dyDescent="0.25">
      <c r="AR1413" t="s">
        <v>857</v>
      </c>
      <c r="AS1413">
        <f t="shared" si="756"/>
        <v>0</v>
      </c>
      <c r="AT1413" s="7">
        <f t="shared" si="757"/>
        <v>0</v>
      </c>
      <c r="AU1413">
        <f t="shared" si="754"/>
        <v>0</v>
      </c>
      <c r="AV1413" s="5">
        <f t="shared" si="758"/>
        <v>0</v>
      </c>
      <c r="AW1413">
        <f t="shared" si="755"/>
        <v>0</v>
      </c>
    </row>
    <row r="1414" spans="44:49" x14ac:dyDescent="0.25">
      <c r="AR1414" t="s">
        <v>860</v>
      </c>
      <c r="AS1414">
        <f t="shared" si="756"/>
        <v>6.095972509547596E-2</v>
      </c>
      <c r="AT1414" s="7">
        <f t="shared" si="757"/>
        <v>1</v>
      </c>
      <c r="AU1414">
        <f t="shared" si="754"/>
        <v>6.095972509547596E-2</v>
      </c>
      <c r="AV1414" s="5">
        <f t="shared" si="758"/>
        <v>0</v>
      </c>
      <c r="AW1414">
        <f t="shared" si="755"/>
        <v>1</v>
      </c>
    </row>
    <row r="1415" spans="44:49" x14ac:dyDescent="0.25">
      <c r="AR1415" t="s">
        <v>859</v>
      </c>
      <c r="AS1415">
        <f t="shared" si="756"/>
        <v>0</v>
      </c>
      <c r="AT1415" s="7">
        <f t="shared" si="757"/>
        <v>0</v>
      </c>
      <c r="AU1415">
        <f t="shared" si="754"/>
        <v>0</v>
      </c>
      <c r="AV1415" s="5">
        <f t="shared" si="758"/>
        <v>0</v>
      </c>
      <c r="AW1415">
        <f t="shared" si="755"/>
        <v>0</v>
      </c>
    </row>
    <row r="1416" spans="44:49" x14ac:dyDescent="0.25">
      <c r="AR1416" t="s">
        <v>862</v>
      </c>
      <c r="AS1416">
        <f t="shared" si="756"/>
        <v>0</v>
      </c>
      <c r="AT1416" s="7">
        <f t="shared" si="757"/>
        <v>0</v>
      </c>
      <c r="AU1416">
        <f t="shared" si="754"/>
        <v>0</v>
      </c>
      <c r="AV1416" s="5">
        <f t="shared" si="758"/>
        <v>0</v>
      </c>
      <c r="AW1416">
        <f t="shared" si="755"/>
        <v>0</v>
      </c>
    </row>
    <row r="1417" spans="44:49" x14ac:dyDescent="0.25">
      <c r="AR1417" t="s">
        <v>861</v>
      </c>
      <c r="AS1417">
        <f t="shared" si="756"/>
        <v>0</v>
      </c>
      <c r="AT1417" s="7">
        <f t="shared" si="757"/>
        <v>0</v>
      </c>
      <c r="AU1417">
        <f t="shared" si="754"/>
        <v>0</v>
      </c>
      <c r="AV1417" s="5">
        <f t="shared" si="758"/>
        <v>0</v>
      </c>
      <c r="AW1417">
        <f t="shared" si="755"/>
        <v>0</v>
      </c>
    </row>
    <row r="1418" spans="44:49" x14ac:dyDescent="0.25">
      <c r="AR1418" t="s">
        <v>864</v>
      </c>
      <c r="AS1418">
        <f t="shared" si="756"/>
        <v>0</v>
      </c>
      <c r="AT1418" s="7">
        <f t="shared" si="757"/>
        <v>0</v>
      </c>
      <c r="AU1418">
        <f t="shared" si="754"/>
        <v>0</v>
      </c>
      <c r="AV1418" s="5">
        <f t="shared" si="758"/>
        <v>0</v>
      </c>
      <c r="AW1418">
        <f t="shared" si="755"/>
        <v>0</v>
      </c>
    </row>
    <row r="1419" spans="44:49" x14ac:dyDescent="0.25">
      <c r="AR1419" t="s">
        <v>865</v>
      </c>
      <c r="AS1419">
        <f t="shared" si="756"/>
        <v>0</v>
      </c>
      <c r="AT1419" s="7">
        <f t="shared" si="757"/>
        <v>0</v>
      </c>
      <c r="AU1419">
        <f t="shared" si="754"/>
        <v>0</v>
      </c>
      <c r="AV1419" s="5">
        <f t="shared" si="758"/>
        <v>0</v>
      </c>
      <c r="AW1419">
        <f t="shared" si="755"/>
        <v>0</v>
      </c>
    </row>
    <row r="1420" spans="44:49" x14ac:dyDescent="0.25">
      <c r="AR1420" t="s">
        <v>868</v>
      </c>
      <c r="AS1420">
        <f t="shared" si="756"/>
        <v>0</v>
      </c>
      <c r="AT1420" s="7">
        <f t="shared" si="757"/>
        <v>0</v>
      </c>
      <c r="AU1420">
        <f t="shared" si="754"/>
        <v>0</v>
      </c>
      <c r="AV1420" s="5">
        <f t="shared" si="758"/>
        <v>0</v>
      </c>
      <c r="AW1420">
        <f t="shared" si="755"/>
        <v>0</v>
      </c>
    </row>
    <row r="1421" spans="44:49" x14ac:dyDescent="0.25">
      <c r="AR1421" t="s">
        <v>867</v>
      </c>
      <c r="AS1421">
        <f t="shared" si="756"/>
        <v>0</v>
      </c>
      <c r="AT1421" s="7">
        <f t="shared" si="757"/>
        <v>0</v>
      </c>
      <c r="AU1421">
        <f t="shared" si="754"/>
        <v>0</v>
      </c>
      <c r="AV1421" s="5">
        <f t="shared" si="758"/>
        <v>0</v>
      </c>
      <c r="AW1421">
        <f t="shared" si="755"/>
        <v>0</v>
      </c>
    </row>
    <row r="1422" spans="44:49" x14ac:dyDescent="0.25">
      <c r="AR1422" t="s">
        <v>866</v>
      </c>
      <c r="AS1422">
        <f t="shared" si="756"/>
        <v>0</v>
      </c>
      <c r="AT1422" s="7">
        <f t="shared" si="757"/>
        <v>0</v>
      </c>
      <c r="AU1422">
        <f t="shared" si="754"/>
        <v>0</v>
      </c>
      <c r="AV1422" s="5">
        <f t="shared" si="758"/>
        <v>0</v>
      </c>
      <c r="AW1422">
        <f t="shared" si="755"/>
        <v>0</v>
      </c>
    </row>
    <row r="1423" spans="44:49" x14ac:dyDescent="0.25">
      <c r="AR1423" t="s">
        <v>870</v>
      </c>
      <c r="AS1423">
        <f t="shared" si="756"/>
        <v>0</v>
      </c>
      <c r="AT1423" s="7">
        <f t="shared" si="757"/>
        <v>0</v>
      </c>
      <c r="AU1423">
        <f t="shared" si="754"/>
        <v>0</v>
      </c>
      <c r="AV1423" s="5">
        <f t="shared" si="758"/>
        <v>0</v>
      </c>
      <c r="AW1423">
        <f t="shared" si="755"/>
        <v>0</v>
      </c>
    </row>
    <row r="1424" spans="44:49" x14ac:dyDescent="0.25">
      <c r="AR1424" t="s">
        <v>872</v>
      </c>
      <c r="AS1424">
        <f t="shared" si="756"/>
        <v>0</v>
      </c>
      <c r="AT1424" s="7">
        <f t="shared" si="757"/>
        <v>0</v>
      </c>
      <c r="AU1424">
        <f t="shared" si="754"/>
        <v>0</v>
      </c>
      <c r="AV1424" s="5">
        <f t="shared" si="758"/>
        <v>0</v>
      </c>
      <c r="AW1424">
        <f t="shared" si="755"/>
        <v>0</v>
      </c>
    </row>
    <row r="1425" spans="44:49" x14ac:dyDescent="0.25">
      <c r="AR1425" t="s">
        <v>871</v>
      </c>
      <c r="AS1425">
        <f t="shared" si="756"/>
        <v>0</v>
      </c>
      <c r="AT1425" s="7">
        <f t="shared" si="757"/>
        <v>0</v>
      </c>
      <c r="AU1425">
        <f t="shared" si="754"/>
        <v>0</v>
      </c>
      <c r="AV1425" s="5">
        <f t="shared" si="758"/>
        <v>0</v>
      </c>
      <c r="AW1425">
        <f t="shared" si="755"/>
        <v>0</v>
      </c>
    </row>
    <row r="1426" spans="44:49" x14ac:dyDescent="0.25">
      <c r="AR1426" t="s">
        <v>885</v>
      </c>
      <c r="AS1426">
        <f t="shared" si="756"/>
        <v>0.30479862547737979</v>
      </c>
      <c r="AT1426" s="7">
        <f t="shared" si="757"/>
        <v>1</v>
      </c>
      <c r="AU1426">
        <f t="shared" si="754"/>
        <v>0.30479862547737979</v>
      </c>
      <c r="AV1426" s="5">
        <f t="shared" si="758"/>
        <v>0</v>
      </c>
      <c r="AW1426">
        <f t="shared" si="755"/>
        <v>1</v>
      </c>
    </row>
    <row r="1427" spans="44:49" x14ac:dyDescent="0.25">
      <c r="AR1427" t="s">
        <v>873</v>
      </c>
      <c r="AS1427">
        <f t="shared" si="756"/>
        <v>0</v>
      </c>
      <c r="AT1427" s="7">
        <f t="shared" si="757"/>
        <v>0</v>
      </c>
      <c r="AU1427">
        <f t="shared" si="754"/>
        <v>0</v>
      </c>
      <c r="AV1427" s="5">
        <f t="shared" si="758"/>
        <v>0</v>
      </c>
      <c r="AW1427">
        <f t="shared" si="755"/>
        <v>0</v>
      </c>
    </row>
    <row r="1428" spans="44:49" x14ac:dyDescent="0.25">
      <c r="AR1428" t="s">
        <v>874</v>
      </c>
      <c r="AS1428">
        <f t="shared" si="756"/>
        <v>0.48767780076380768</v>
      </c>
      <c r="AT1428" s="7">
        <f t="shared" si="757"/>
        <v>1</v>
      </c>
      <c r="AU1428">
        <f t="shared" si="754"/>
        <v>0.48767780076380768</v>
      </c>
      <c r="AV1428" s="5">
        <f t="shared" si="758"/>
        <v>0</v>
      </c>
      <c r="AW1428">
        <f t="shared" si="755"/>
        <v>1</v>
      </c>
    </row>
    <row r="1429" spans="44:49" x14ac:dyDescent="0.25">
      <c r="AR1429" t="s">
        <v>875</v>
      </c>
      <c r="AS1429">
        <f t="shared" si="756"/>
        <v>0</v>
      </c>
      <c r="AT1429" s="7">
        <f t="shared" si="757"/>
        <v>0</v>
      </c>
      <c r="AU1429">
        <f t="shared" si="754"/>
        <v>0</v>
      </c>
      <c r="AV1429" s="5">
        <f t="shared" si="758"/>
        <v>0</v>
      </c>
      <c r="AW1429">
        <f t="shared" si="755"/>
        <v>0</v>
      </c>
    </row>
    <row r="1430" spans="44:49" x14ac:dyDescent="0.25">
      <c r="AR1430" t="s">
        <v>876</v>
      </c>
      <c r="AS1430">
        <f t="shared" si="756"/>
        <v>0</v>
      </c>
      <c r="AT1430" s="7">
        <f t="shared" si="757"/>
        <v>0</v>
      </c>
      <c r="AU1430">
        <f t="shared" si="754"/>
        <v>0</v>
      </c>
      <c r="AV1430" s="5">
        <f t="shared" si="758"/>
        <v>0</v>
      </c>
      <c r="AW1430">
        <f t="shared" si="755"/>
        <v>0</v>
      </c>
    </row>
    <row r="1431" spans="44:49" x14ac:dyDescent="0.25">
      <c r="AR1431" t="s">
        <v>884</v>
      </c>
      <c r="AS1431">
        <f t="shared" si="756"/>
        <v>0.12191945019095192</v>
      </c>
      <c r="AT1431" s="7">
        <f t="shared" si="757"/>
        <v>1</v>
      </c>
      <c r="AU1431">
        <f t="shared" si="754"/>
        <v>0.12191945019095192</v>
      </c>
      <c r="AV1431" s="5">
        <f t="shared" si="758"/>
        <v>0</v>
      </c>
      <c r="AW1431">
        <f t="shared" si="755"/>
        <v>1</v>
      </c>
    </row>
    <row r="1432" spans="44:49" x14ac:dyDescent="0.25">
      <c r="AR1432" t="s">
        <v>877</v>
      </c>
      <c r="AS1432">
        <f t="shared" si="756"/>
        <v>6.095972509547596E-2</v>
      </c>
      <c r="AT1432" s="7">
        <f t="shared" si="757"/>
        <v>1</v>
      </c>
      <c r="AU1432">
        <f t="shared" si="754"/>
        <v>6.095972509547596E-2</v>
      </c>
      <c r="AV1432" s="5">
        <f t="shared" si="758"/>
        <v>0</v>
      </c>
      <c r="AW1432">
        <f t="shared" si="755"/>
        <v>1</v>
      </c>
    </row>
    <row r="1433" spans="44:49" x14ac:dyDescent="0.25">
      <c r="AR1433" t="s">
        <v>878</v>
      </c>
      <c r="AS1433">
        <f t="shared" si="756"/>
        <v>0</v>
      </c>
      <c r="AT1433" s="7">
        <f t="shared" si="757"/>
        <v>0</v>
      </c>
      <c r="AU1433">
        <f t="shared" si="754"/>
        <v>0</v>
      </c>
      <c r="AV1433" s="5">
        <f t="shared" si="758"/>
        <v>0</v>
      </c>
      <c r="AW1433">
        <f t="shared" si="755"/>
        <v>0</v>
      </c>
    </row>
    <row r="1434" spans="44:49" x14ac:dyDescent="0.25">
      <c r="AR1434" t="s">
        <v>883</v>
      </c>
      <c r="AS1434">
        <f t="shared" si="756"/>
        <v>0</v>
      </c>
      <c r="AT1434" s="7">
        <f t="shared" si="757"/>
        <v>0</v>
      </c>
      <c r="AU1434">
        <f t="shared" si="754"/>
        <v>0</v>
      </c>
      <c r="AV1434" s="5">
        <f t="shared" si="758"/>
        <v>0</v>
      </c>
      <c r="AW1434">
        <f t="shared" si="755"/>
        <v>0</v>
      </c>
    </row>
    <row r="1435" spans="44:49" x14ac:dyDescent="0.25">
      <c r="AR1435" t="s">
        <v>881</v>
      </c>
      <c r="AS1435">
        <f t="shared" si="756"/>
        <v>0.12191945019095192</v>
      </c>
      <c r="AT1435" s="7">
        <f t="shared" si="757"/>
        <v>1</v>
      </c>
      <c r="AU1435">
        <f t="shared" si="754"/>
        <v>0.12191945019095192</v>
      </c>
      <c r="AV1435" s="5">
        <f t="shared" si="758"/>
        <v>0</v>
      </c>
      <c r="AW1435">
        <f t="shared" si="755"/>
        <v>1</v>
      </c>
    </row>
    <row r="1436" spans="44:49" x14ac:dyDescent="0.25">
      <c r="AR1436" t="s">
        <v>879</v>
      </c>
      <c r="AS1436">
        <f t="shared" si="756"/>
        <v>0</v>
      </c>
      <c r="AT1436" s="7">
        <f t="shared" si="757"/>
        <v>0</v>
      </c>
      <c r="AU1436">
        <f t="shared" si="754"/>
        <v>0</v>
      </c>
      <c r="AV1436" s="5">
        <f t="shared" si="758"/>
        <v>0</v>
      </c>
      <c r="AW1436">
        <f t="shared" si="755"/>
        <v>0</v>
      </c>
    </row>
    <row r="1437" spans="44:49" x14ac:dyDescent="0.25">
      <c r="AR1437" t="s">
        <v>880</v>
      </c>
      <c r="AS1437">
        <f t="shared" si="756"/>
        <v>0</v>
      </c>
      <c r="AT1437" s="7">
        <f t="shared" si="757"/>
        <v>0</v>
      </c>
      <c r="AU1437">
        <f t="shared" si="754"/>
        <v>0</v>
      </c>
      <c r="AV1437" s="5">
        <f t="shared" si="758"/>
        <v>0</v>
      </c>
      <c r="AW1437">
        <f t="shared" si="755"/>
        <v>0</v>
      </c>
    </row>
    <row r="1438" spans="44:49" x14ac:dyDescent="0.25">
      <c r="AR1438" t="s">
        <v>882</v>
      </c>
      <c r="AS1438">
        <f t="shared" si="756"/>
        <v>0</v>
      </c>
      <c r="AT1438" s="7">
        <f t="shared" si="757"/>
        <v>0</v>
      </c>
      <c r="AU1438">
        <f t="shared" si="754"/>
        <v>0</v>
      </c>
      <c r="AV1438" s="5">
        <f t="shared" si="758"/>
        <v>0</v>
      </c>
      <c r="AW1438">
        <f t="shared" si="755"/>
        <v>0</v>
      </c>
    </row>
    <row r="1439" spans="44:49" x14ac:dyDescent="0.25">
      <c r="AR1439" t="s">
        <v>893</v>
      </c>
      <c r="AS1439">
        <f t="shared" si="756"/>
        <v>0.85343615133666351</v>
      </c>
      <c r="AT1439" s="7">
        <f t="shared" si="757"/>
        <v>1</v>
      </c>
      <c r="AU1439">
        <f t="shared" si="754"/>
        <v>0.85343615133666351</v>
      </c>
      <c r="AV1439" s="5">
        <f t="shared" si="758"/>
        <v>0</v>
      </c>
      <c r="AW1439">
        <f t="shared" si="755"/>
        <v>1</v>
      </c>
    </row>
    <row r="1440" spans="44:49" x14ac:dyDescent="0.25">
      <c r="AR1440" t="s">
        <v>887</v>
      </c>
      <c r="AS1440">
        <f t="shared" si="756"/>
        <v>0</v>
      </c>
      <c r="AT1440" s="7">
        <f t="shared" si="757"/>
        <v>0</v>
      </c>
      <c r="AU1440">
        <f t="shared" si="754"/>
        <v>0</v>
      </c>
      <c r="AV1440" s="5">
        <f t="shared" si="758"/>
        <v>0</v>
      </c>
      <c r="AW1440">
        <f t="shared" si="755"/>
        <v>0</v>
      </c>
    </row>
    <row r="1441" spans="44:49" x14ac:dyDescent="0.25">
      <c r="AR1441" t="s">
        <v>886</v>
      </c>
      <c r="AS1441">
        <f t="shared" si="756"/>
        <v>0</v>
      </c>
      <c r="AT1441" s="7">
        <f t="shared" si="757"/>
        <v>0</v>
      </c>
      <c r="AU1441">
        <f t="shared" si="754"/>
        <v>0</v>
      </c>
      <c r="AV1441" s="5">
        <f t="shared" si="758"/>
        <v>0</v>
      </c>
      <c r="AW1441">
        <f t="shared" si="755"/>
        <v>0</v>
      </c>
    </row>
    <row r="1442" spans="44:49" x14ac:dyDescent="0.25">
      <c r="AR1442" t="s">
        <v>888</v>
      </c>
      <c r="AS1442">
        <f t="shared" si="756"/>
        <v>0.30479862547737979</v>
      </c>
      <c r="AT1442" s="7">
        <f t="shared" si="757"/>
        <v>1</v>
      </c>
      <c r="AU1442">
        <f t="shared" si="754"/>
        <v>0.30479862547737979</v>
      </c>
      <c r="AV1442" s="5">
        <f t="shared" si="758"/>
        <v>0</v>
      </c>
      <c r="AW1442">
        <f t="shared" si="755"/>
        <v>1</v>
      </c>
    </row>
    <row r="1443" spans="44:49" x14ac:dyDescent="0.25">
      <c r="AR1443" t="s">
        <v>889</v>
      </c>
      <c r="AS1443">
        <f t="shared" si="756"/>
        <v>6.095972509547596E-2</v>
      </c>
      <c r="AT1443" s="7">
        <f t="shared" si="757"/>
        <v>1</v>
      </c>
      <c r="AU1443">
        <f t="shared" si="754"/>
        <v>6.095972509547596E-2</v>
      </c>
      <c r="AV1443" s="5">
        <f t="shared" si="758"/>
        <v>0</v>
      </c>
      <c r="AW1443">
        <f t="shared" si="755"/>
        <v>1</v>
      </c>
    </row>
    <row r="1444" spans="44:49" x14ac:dyDescent="0.25">
      <c r="AR1444" t="s">
        <v>890</v>
      </c>
      <c r="AS1444">
        <f t="shared" si="756"/>
        <v>0.24383890038190384</v>
      </c>
      <c r="AT1444" s="7">
        <f t="shared" si="757"/>
        <v>1</v>
      </c>
      <c r="AU1444">
        <f t="shared" si="754"/>
        <v>0.24383890038190384</v>
      </c>
      <c r="AV1444" s="5">
        <f t="shared" si="758"/>
        <v>0</v>
      </c>
      <c r="AW1444">
        <f t="shared" si="755"/>
        <v>1</v>
      </c>
    </row>
    <row r="1445" spans="44:49" x14ac:dyDescent="0.25">
      <c r="AR1445" t="s">
        <v>891</v>
      </c>
      <c r="AS1445">
        <f t="shared" si="756"/>
        <v>6.095972509547596E-2</v>
      </c>
      <c r="AT1445" s="7">
        <f t="shared" si="757"/>
        <v>1</v>
      </c>
      <c r="AU1445">
        <f t="shared" si="754"/>
        <v>6.095972509547596E-2</v>
      </c>
      <c r="AV1445" s="5">
        <f t="shared" si="758"/>
        <v>0</v>
      </c>
      <c r="AW1445">
        <f t="shared" si="755"/>
        <v>1</v>
      </c>
    </row>
    <row r="1446" spans="44:49" x14ac:dyDescent="0.25">
      <c r="AR1446" t="s">
        <v>892</v>
      </c>
      <c r="AS1446">
        <f t="shared" si="756"/>
        <v>0.30479862547737979</v>
      </c>
      <c r="AT1446" s="7">
        <f t="shared" si="757"/>
        <v>1</v>
      </c>
      <c r="AU1446">
        <f t="shared" si="754"/>
        <v>0.30479862547737979</v>
      </c>
      <c r="AV1446" s="5">
        <f t="shared" si="758"/>
        <v>0</v>
      </c>
      <c r="AW1446">
        <f t="shared" si="755"/>
        <v>1</v>
      </c>
    </row>
    <row r="1447" spans="44:49" x14ac:dyDescent="0.25">
      <c r="AR1447" t="s">
        <v>894</v>
      </c>
      <c r="AS1447">
        <f t="shared" si="756"/>
        <v>0</v>
      </c>
      <c r="AT1447" s="7">
        <f t="shared" si="757"/>
        <v>0</v>
      </c>
      <c r="AU1447">
        <f t="shared" si="754"/>
        <v>0</v>
      </c>
      <c r="AV1447" s="5">
        <f t="shared" si="758"/>
        <v>0</v>
      </c>
      <c r="AW1447">
        <f t="shared" si="755"/>
        <v>0</v>
      </c>
    </row>
    <row r="1448" spans="44:49" x14ac:dyDescent="0.25">
      <c r="AR1448" t="s">
        <v>895</v>
      </c>
      <c r="AS1448">
        <f t="shared" si="756"/>
        <v>0</v>
      </c>
      <c r="AT1448" s="7">
        <f t="shared" si="757"/>
        <v>0</v>
      </c>
      <c r="AU1448">
        <f t="shared" si="754"/>
        <v>0</v>
      </c>
      <c r="AV1448" s="5">
        <f t="shared" si="758"/>
        <v>0</v>
      </c>
      <c r="AW1448">
        <f t="shared" si="755"/>
        <v>0</v>
      </c>
    </row>
    <row r="1449" spans="44:49" x14ac:dyDescent="0.25">
      <c r="AR1449" t="s">
        <v>896</v>
      </c>
      <c r="AS1449">
        <f t="shared" si="756"/>
        <v>0</v>
      </c>
      <c r="AT1449" s="7">
        <f t="shared" si="757"/>
        <v>0</v>
      </c>
      <c r="AU1449">
        <f t="shared" si="754"/>
        <v>0</v>
      </c>
      <c r="AV1449" s="5">
        <f t="shared" si="758"/>
        <v>0</v>
      </c>
      <c r="AW1449">
        <f t="shared" si="755"/>
        <v>0</v>
      </c>
    </row>
    <row r="1450" spans="44:49" x14ac:dyDescent="0.25">
      <c r="AR1450" t="s">
        <v>899</v>
      </c>
      <c r="AS1450">
        <f t="shared" si="756"/>
        <v>6.095972509547596E-2</v>
      </c>
      <c r="AT1450" s="7">
        <f t="shared" si="757"/>
        <v>1</v>
      </c>
      <c r="AU1450">
        <f t="shared" si="754"/>
        <v>6.095972509547596E-2</v>
      </c>
      <c r="AV1450" s="5">
        <f t="shared" si="758"/>
        <v>0</v>
      </c>
      <c r="AW1450">
        <f t="shared" si="755"/>
        <v>1</v>
      </c>
    </row>
    <row r="1451" spans="44:49" x14ac:dyDescent="0.25">
      <c r="AR1451" t="s">
        <v>897</v>
      </c>
      <c r="AS1451">
        <f t="shared" si="756"/>
        <v>6.095972509547596E-2</v>
      </c>
      <c r="AT1451" s="7">
        <f t="shared" si="757"/>
        <v>1</v>
      </c>
      <c r="AU1451">
        <f t="shared" si="754"/>
        <v>6.095972509547596E-2</v>
      </c>
      <c r="AV1451" s="5">
        <f t="shared" si="758"/>
        <v>0</v>
      </c>
      <c r="AW1451">
        <f t="shared" si="755"/>
        <v>1</v>
      </c>
    </row>
    <row r="1452" spans="44:49" x14ac:dyDescent="0.25">
      <c r="AR1452" t="s">
        <v>898</v>
      </c>
      <c r="AS1452">
        <f t="shared" si="756"/>
        <v>0</v>
      </c>
      <c r="AT1452" s="7">
        <f t="shared" si="757"/>
        <v>0</v>
      </c>
      <c r="AU1452">
        <f t="shared" si="754"/>
        <v>0</v>
      </c>
      <c r="AV1452" s="5">
        <f t="shared" si="758"/>
        <v>0</v>
      </c>
      <c r="AW1452">
        <f t="shared" si="755"/>
        <v>0</v>
      </c>
    </row>
    <row r="1453" spans="44:49" x14ac:dyDescent="0.25">
      <c r="AR1453" t="s">
        <v>901</v>
      </c>
      <c r="AS1453">
        <f t="shared" si="756"/>
        <v>0</v>
      </c>
      <c r="AT1453" s="7">
        <f t="shared" si="757"/>
        <v>0</v>
      </c>
      <c r="AU1453">
        <f t="shared" si="754"/>
        <v>0</v>
      </c>
      <c r="AV1453" s="5">
        <f t="shared" si="758"/>
        <v>0</v>
      </c>
      <c r="AW1453">
        <f t="shared" si="755"/>
        <v>0</v>
      </c>
    </row>
    <row r="1454" spans="44:49" x14ac:dyDescent="0.25">
      <c r="AR1454" t="s">
        <v>900</v>
      </c>
      <c r="AS1454">
        <f t="shared" si="756"/>
        <v>6.095972509547596E-2</v>
      </c>
      <c r="AT1454" s="7">
        <f t="shared" si="757"/>
        <v>1</v>
      </c>
      <c r="AU1454">
        <f t="shared" si="754"/>
        <v>6.095972509547596E-2</v>
      </c>
      <c r="AV1454" s="5">
        <f t="shared" si="758"/>
        <v>0</v>
      </c>
      <c r="AW1454">
        <f t="shared" si="755"/>
        <v>1</v>
      </c>
    </row>
    <row r="1455" spans="44:49" x14ac:dyDescent="0.25">
      <c r="AR1455" t="s">
        <v>903</v>
      </c>
      <c r="AS1455">
        <f t="shared" si="756"/>
        <v>0.60959725095475958</v>
      </c>
      <c r="AT1455" s="7">
        <f t="shared" si="757"/>
        <v>1</v>
      </c>
      <c r="AU1455">
        <f t="shared" si="754"/>
        <v>0.60959725095475958</v>
      </c>
      <c r="AV1455" s="5">
        <f t="shared" si="758"/>
        <v>0</v>
      </c>
      <c r="AW1455">
        <f t="shared" si="755"/>
        <v>1</v>
      </c>
    </row>
    <row r="1456" spans="44:49" x14ac:dyDescent="0.25">
      <c r="AR1456" t="s">
        <v>902</v>
      </c>
      <c r="AS1456">
        <f t="shared" si="756"/>
        <v>0.73151670114571143</v>
      </c>
      <c r="AT1456" s="7">
        <f t="shared" si="757"/>
        <v>1</v>
      </c>
      <c r="AU1456">
        <f t="shared" si="754"/>
        <v>0.73151670114571143</v>
      </c>
      <c r="AV1456" s="5">
        <f t="shared" si="758"/>
        <v>0</v>
      </c>
      <c r="AW1456">
        <f t="shared" si="755"/>
        <v>1</v>
      </c>
    </row>
    <row r="1457" spans="44:49" x14ac:dyDescent="0.25">
      <c r="AR1457" t="s">
        <v>906</v>
      </c>
      <c r="AS1457">
        <f t="shared" si="756"/>
        <v>0.54863752585928349</v>
      </c>
      <c r="AT1457" s="7">
        <f t="shared" si="757"/>
        <v>1</v>
      </c>
      <c r="AU1457">
        <f t="shared" si="754"/>
        <v>0.54863752585928349</v>
      </c>
      <c r="AV1457" s="5">
        <f t="shared" si="758"/>
        <v>0</v>
      </c>
      <c r="AW1457">
        <f t="shared" si="755"/>
        <v>1</v>
      </c>
    </row>
    <row r="1458" spans="44:49" x14ac:dyDescent="0.25">
      <c r="AR1458" t="s">
        <v>904</v>
      </c>
      <c r="AS1458">
        <f t="shared" si="756"/>
        <v>0</v>
      </c>
      <c r="AT1458" s="7">
        <f t="shared" si="757"/>
        <v>0</v>
      </c>
      <c r="AU1458">
        <f t="shared" ref="AU1458:AU1494" si="759">AS1458*AT1458</f>
        <v>0</v>
      </c>
      <c r="AV1458" s="5">
        <f t="shared" si="758"/>
        <v>0</v>
      </c>
      <c r="AW1458">
        <f t="shared" ref="AW1458:AW1494" si="760">COUNTIF(AS709:CD709, "&gt;.05")</f>
        <v>0</v>
      </c>
    </row>
    <row r="1459" spans="44:49" x14ac:dyDescent="0.25">
      <c r="AR1459" t="s">
        <v>905</v>
      </c>
      <c r="AS1459">
        <f t="shared" ref="AS1459:AS1495" si="761">(AO710/AS$752)*100</f>
        <v>0</v>
      </c>
      <c r="AT1459" s="7">
        <f t="shared" ref="AT1459:AT1495" si="762">MAX(AS710:CD710)</f>
        <v>0</v>
      </c>
      <c r="AU1459">
        <f t="shared" si="759"/>
        <v>0</v>
      </c>
      <c r="AV1459" s="5">
        <f t="shared" ref="AV1459:AV1495" si="763">COUNTIF(AS710:CD710, "&lt;.05") - COUNTIF(AS710:CD710, "=0")</f>
        <v>0</v>
      </c>
      <c r="AW1459">
        <f t="shared" si="760"/>
        <v>0</v>
      </c>
    </row>
    <row r="1460" spans="44:49" x14ac:dyDescent="0.25">
      <c r="AR1460" t="s">
        <v>908</v>
      </c>
      <c r="AS1460">
        <f t="shared" si="761"/>
        <v>0.18287917528642786</v>
      </c>
      <c r="AT1460" s="7">
        <f t="shared" si="762"/>
        <v>1</v>
      </c>
      <c r="AU1460">
        <f t="shared" si="759"/>
        <v>0.18287917528642786</v>
      </c>
      <c r="AV1460" s="5">
        <f t="shared" si="763"/>
        <v>0</v>
      </c>
      <c r="AW1460">
        <f t="shared" si="760"/>
        <v>1</v>
      </c>
    </row>
    <row r="1461" spans="44:49" x14ac:dyDescent="0.25">
      <c r="AR1461" t="s">
        <v>907</v>
      </c>
      <c r="AS1461">
        <f t="shared" si="761"/>
        <v>0.30479862547737979</v>
      </c>
      <c r="AT1461" s="7">
        <f t="shared" si="762"/>
        <v>1</v>
      </c>
      <c r="AU1461">
        <f t="shared" si="759"/>
        <v>0.30479862547737979</v>
      </c>
      <c r="AV1461" s="5">
        <f t="shared" si="763"/>
        <v>0</v>
      </c>
      <c r="AW1461">
        <f t="shared" si="760"/>
        <v>1</v>
      </c>
    </row>
    <row r="1462" spans="44:49" x14ac:dyDescent="0.25">
      <c r="AR1462" t="s">
        <v>910</v>
      </c>
      <c r="AS1462">
        <f t="shared" si="761"/>
        <v>0.18287917528642786</v>
      </c>
      <c r="AT1462" s="7">
        <f t="shared" si="762"/>
        <v>1</v>
      </c>
      <c r="AU1462">
        <f t="shared" si="759"/>
        <v>0.18287917528642786</v>
      </c>
      <c r="AV1462" s="5">
        <f t="shared" si="763"/>
        <v>0</v>
      </c>
      <c r="AW1462">
        <f t="shared" si="760"/>
        <v>1</v>
      </c>
    </row>
    <row r="1463" spans="44:49" x14ac:dyDescent="0.25">
      <c r="AR1463" t="s">
        <v>909</v>
      </c>
      <c r="AS1463">
        <f t="shared" si="761"/>
        <v>0</v>
      </c>
      <c r="AT1463" s="7">
        <f t="shared" si="762"/>
        <v>0</v>
      </c>
      <c r="AU1463">
        <f t="shared" si="759"/>
        <v>0</v>
      </c>
      <c r="AV1463" s="5">
        <f t="shared" si="763"/>
        <v>0</v>
      </c>
      <c r="AW1463">
        <f t="shared" si="760"/>
        <v>0</v>
      </c>
    </row>
    <row r="1464" spans="44:49" x14ac:dyDescent="0.25">
      <c r="AR1464" t="s">
        <v>911</v>
      </c>
      <c r="AS1464">
        <f t="shared" si="761"/>
        <v>0</v>
      </c>
      <c r="AT1464" s="7">
        <f t="shared" si="762"/>
        <v>0</v>
      </c>
      <c r="AU1464">
        <f t="shared" si="759"/>
        <v>0</v>
      </c>
      <c r="AV1464" s="5">
        <f t="shared" si="763"/>
        <v>0</v>
      </c>
      <c r="AW1464">
        <f t="shared" si="760"/>
        <v>0</v>
      </c>
    </row>
    <row r="1465" spans="44:49" x14ac:dyDescent="0.25">
      <c r="AR1465" t="s">
        <v>912</v>
      </c>
      <c r="AS1465">
        <f t="shared" si="761"/>
        <v>0</v>
      </c>
      <c r="AT1465" s="7">
        <f t="shared" si="762"/>
        <v>0</v>
      </c>
      <c r="AU1465">
        <f t="shared" si="759"/>
        <v>0</v>
      </c>
      <c r="AV1465" s="5">
        <f t="shared" si="763"/>
        <v>0</v>
      </c>
      <c r="AW1465">
        <f t="shared" si="760"/>
        <v>0</v>
      </c>
    </row>
    <row r="1466" spans="44:49" x14ac:dyDescent="0.25">
      <c r="AR1466" t="s">
        <v>913</v>
      </c>
      <c r="AS1466">
        <f t="shared" si="761"/>
        <v>0</v>
      </c>
      <c r="AT1466" s="7">
        <f t="shared" si="762"/>
        <v>0</v>
      </c>
      <c r="AU1466">
        <f t="shared" si="759"/>
        <v>0</v>
      </c>
      <c r="AV1466" s="5">
        <f t="shared" si="763"/>
        <v>0</v>
      </c>
      <c r="AW1466">
        <f t="shared" si="760"/>
        <v>0</v>
      </c>
    </row>
    <row r="1467" spans="44:49" x14ac:dyDescent="0.25">
      <c r="AR1467" t="s">
        <v>914</v>
      </c>
      <c r="AS1467">
        <f t="shared" si="761"/>
        <v>0</v>
      </c>
      <c r="AT1467" s="7">
        <f t="shared" si="762"/>
        <v>0</v>
      </c>
      <c r="AU1467">
        <f t="shared" si="759"/>
        <v>0</v>
      </c>
      <c r="AV1467" s="5">
        <f t="shared" si="763"/>
        <v>0</v>
      </c>
      <c r="AW1467">
        <f t="shared" si="760"/>
        <v>0</v>
      </c>
    </row>
    <row r="1468" spans="44:49" x14ac:dyDescent="0.25">
      <c r="AR1468" t="s">
        <v>919</v>
      </c>
      <c r="AS1468">
        <f t="shared" si="761"/>
        <v>0</v>
      </c>
      <c r="AT1468" s="7">
        <f t="shared" si="762"/>
        <v>0</v>
      </c>
      <c r="AU1468">
        <f t="shared" si="759"/>
        <v>0</v>
      </c>
      <c r="AV1468" s="5">
        <f t="shared" si="763"/>
        <v>0</v>
      </c>
      <c r="AW1468">
        <f t="shared" si="760"/>
        <v>0</v>
      </c>
    </row>
    <row r="1469" spans="44:49" x14ac:dyDescent="0.25">
      <c r="AR1469" t="s">
        <v>918</v>
      </c>
      <c r="AS1469">
        <f t="shared" si="761"/>
        <v>6.095972509547596E-2</v>
      </c>
      <c r="AT1469" s="7">
        <f t="shared" si="762"/>
        <v>1</v>
      </c>
      <c r="AU1469">
        <f t="shared" si="759"/>
        <v>6.095972509547596E-2</v>
      </c>
      <c r="AV1469" s="5">
        <f t="shared" si="763"/>
        <v>0</v>
      </c>
      <c r="AW1469">
        <f t="shared" si="760"/>
        <v>1</v>
      </c>
    </row>
    <row r="1470" spans="44:49" x14ac:dyDescent="0.25">
      <c r="AR1470" t="s">
        <v>915</v>
      </c>
      <c r="AS1470">
        <f t="shared" si="761"/>
        <v>0</v>
      </c>
      <c r="AT1470" s="7">
        <f t="shared" si="762"/>
        <v>0</v>
      </c>
      <c r="AU1470">
        <f t="shared" si="759"/>
        <v>0</v>
      </c>
      <c r="AV1470" s="5">
        <f t="shared" si="763"/>
        <v>0</v>
      </c>
      <c r="AW1470">
        <f t="shared" si="760"/>
        <v>0</v>
      </c>
    </row>
    <row r="1471" spans="44:49" x14ac:dyDescent="0.25">
      <c r="AR1471" t="s">
        <v>916</v>
      </c>
      <c r="AS1471">
        <f t="shared" si="761"/>
        <v>0</v>
      </c>
      <c r="AT1471" s="7">
        <f t="shared" si="762"/>
        <v>0</v>
      </c>
      <c r="AU1471">
        <f t="shared" si="759"/>
        <v>0</v>
      </c>
      <c r="AV1471" s="5">
        <f t="shared" si="763"/>
        <v>0</v>
      </c>
      <c r="AW1471">
        <f t="shared" si="760"/>
        <v>0</v>
      </c>
    </row>
    <row r="1472" spans="44:49" x14ac:dyDescent="0.25">
      <c r="AR1472" t="s">
        <v>917</v>
      </c>
      <c r="AS1472">
        <f t="shared" si="761"/>
        <v>0</v>
      </c>
      <c r="AT1472" s="7">
        <f t="shared" si="762"/>
        <v>0</v>
      </c>
      <c r="AU1472">
        <f t="shared" si="759"/>
        <v>0</v>
      </c>
      <c r="AV1472" s="5">
        <f t="shared" si="763"/>
        <v>0</v>
      </c>
      <c r="AW1472">
        <f t="shared" si="760"/>
        <v>0</v>
      </c>
    </row>
    <row r="1473" spans="44:49" x14ac:dyDescent="0.25">
      <c r="AR1473" t="s">
        <v>920</v>
      </c>
      <c r="AS1473">
        <f t="shared" si="761"/>
        <v>0.54863752585928349</v>
      </c>
      <c r="AT1473" s="7">
        <f t="shared" si="762"/>
        <v>1</v>
      </c>
      <c r="AU1473">
        <f t="shared" si="759"/>
        <v>0.54863752585928349</v>
      </c>
      <c r="AV1473" s="5">
        <f t="shared" si="763"/>
        <v>0</v>
      </c>
      <c r="AW1473">
        <f t="shared" si="760"/>
        <v>1</v>
      </c>
    </row>
    <row r="1474" spans="44:49" x14ac:dyDescent="0.25">
      <c r="AR1474" t="s">
        <v>924</v>
      </c>
      <c r="AS1474">
        <f t="shared" si="761"/>
        <v>0</v>
      </c>
      <c r="AT1474" s="7">
        <f t="shared" si="762"/>
        <v>0</v>
      </c>
      <c r="AU1474">
        <f t="shared" si="759"/>
        <v>0</v>
      </c>
      <c r="AV1474" s="5">
        <f t="shared" si="763"/>
        <v>0</v>
      </c>
      <c r="AW1474">
        <f t="shared" si="760"/>
        <v>0</v>
      </c>
    </row>
    <row r="1475" spans="44:49" x14ac:dyDescent="0.25">
      <c r="AR1475" t="s">
        <v>921</v>
      </c>
      <c r="AS1475">
        <f t="shared" si="761"/>
        <v>0</v>
      </c>
      <c r="AT1475" s="7">
        <f t="shared" si="762"/>
        <v>0</v>
      </c>
      <c r="AU1475">
        <f t="shared" si="759"/>
        <v>0</v>
      </c>
      <c r="AV1475" s="5">
        <f t="shared" si="763"/>
        <v>0</v>
      </c>
      <c r="AW1475">
        <f t="shared" si="760"/>
        <v>0</v>
      </c>
    </row>
    <row r="1476" spans="44:49" x14ac:dyDescent="0.25">
      <c r="AR1476" t="s">
        <v>922</v>
      </c>
      <c r="AS1476">
        <f t="shared" si="761"/>
        <v>0</v>
      </c>
      <c r="AT1476" s="7">
        <f t="shared" si="762"/>
        <v>0</v>
      </c>
      <c r="AU1476">
        <f t="shared" si="759"/>
        <v>0</v>
      </c>
      <c r="AV1476" s="5">
        <f t="shared" si="763"/>
        <v>0</v>
      </c>
      <c r="AW1476">
        <f t="shared" si="760"/>
        <v>0</v>
      </c>
    </row>
    <row r="1477" spans="44:49" x14ac:dyDescent="0.25">
      <c r="AR1477" t="s">
        <v>923</v>
      </c>
      <c r="AS1477">
        <f t="shared" si="761"/>
        <v>0</v>
      </c>
      <c r="AT1477" s="7">
        <f t="shared" si="762"/>
        <v>0</v>
      </c>
      <c r="AU1477">
        <f t="shared" si="759"/>
        <v>0</v>
      </c>
      <c r="AV1477" s="5">
        <f t="shared" si="763"/>
        <v>0</v>
      </c>
      <c r="AW1477">
        <f t="shared" si="760"/>
        <v>0</v>
      </c>
    </row>
    <row r="1478" spans="44:49" x14ac:dyDescent="0.25">
      <c r="AR1478" t="s">
        <v>925</v>
      </c>
      <c r="AS1478">
        <f t="shared" si="761"/>
        <v>6.095972509547596E-2</v>
      </c>
      <c r="AT1478" s="7">
        <f t="shared" si="762"/>
        <v>1</v>
      </c>
      <c r="AU1478">
        <f t="shared" si="759"/>
        <v>6.095972509547596E-2</v>
      </c>
      <c r="AV1478" s="5">
        <f t="shared" si="763"/>
        <v>0</v>
      </c>
      <c r="AW1478">
        <f t="shared" si="760"/>
        <v>1</v>
      </c>
    </row>
    <row r="1479" spans="44:49" x14ac:dyDescent="0.25">
      <c r="AR1479" t="s">
        <v>926</v>
      </c>
      <c r="AS1479">
        <f t="shared" si="761"/>
        <v>0</v>
      </c>
      <c r="AT1479" s="7">
        <f t="shared" si="762"/>
        <v>0</v>
      </c>
      <c r="AU1479">
        <f t="shared" si="759"/>
        <v>0</v>
      </c>
      <c r="AV1479" s="5">
        <f t="shared" si="763"/>
        <v>0</v>
      </c>
      <c r="AW1479">
        <f t="shared" si="760"/>
        <v>0</v>
      </c>
    </row>
    <row r="1480" spans="44:49" x14ac:dyDescent="0.25">
      <c r="AR1480" t="s">
        <v>927</v>
      </c>
      <c r="AS1480">
        <f t="shared" si="761"/>
        <v>0</v>
      </c>
      <c r="AT1480" s="7">
        <f t="shared" si="762"/>
        <v>0</v>
      </c>
      <c r="AU1480">
        <f t="shared" si="759"/>
        <v>0</v>
      </c>
      <c r="AV1480" s="5">
        <f t="shared" si="763"/>
        <v>0</v>
      </c>
      <c r="AW1480">
        <f t="shared" si="760"/>
        <v>0</v>
      </c>
    </row>
    <row r="1481" spans="44:49" x14ac:dyDescent="0.25">
      <c r="AR1481" t="s">
        <v>928</v>
      </c>
      <c r="AS1481">
        <f t="shared" si="761"/>
        <v>0</v>
      </c>
      <c r="AT1481" s="7">
        <f t="shared" si="762"/>
        <v>0</v>
      </c>
      <c r="AU1481">
        <f t="shared" si="759"/>
        <v>0</v>
      </c>
      <c r="AV1481" s="5">
        <f t="shared" si="763"/>
        <v>0</v>
      </c>
      <c r="AW1481">
        <f t="shared" si="760"/>
        <v>0</v>
      </c>
    </row>
    <row r="1482" spans="44:49" x14ac:dyDescent="0.25">
      <c r="AR1482" t="s">
        <v>929</v>
      </c>
      <c r="AS1482">
        <f t="shared" si="761"/>
        <v>0.24383890038190384</v>
      </c>
      <c r="AT1482" s="7">
        <f t="shared" si="762"/>
        <v>1</v>
      </c>
      <c r="AU1482">
        <f t="shared" si="759"/>
        <v>0.24383890038190384</v>
      </c>
      <c r="AV1482" s="5">
        <f t="shared" si="763"/>
        <v>0</v>
      </c>
      <c r="AW1482">
        <f t="shared" si="760"/>
        <v>1</v>
      </c>
    </row>
    <row r="1483" spans="44:49" x14ac:dyDescent="0.25">
      <c r="AR1483" t="s">
        <v>930</v>
      </c>
      <c r="AS1483">
        <f t="shared" si="761"/>
        <v>0.18287917528642786</v>
      </c>
      <c r="AT1483" s="7">
        <f t="shared" si="762"/>
        <v>1</v>
      </c>
      <c r="AU1483">
        <f t="shared" si="759"/>
        <v>0.18287917528642786</v>
      </c>
      <c r="AV1483" s="5">
        <f t="shared" si="763"/>
        <v>0</v>
      </c>
      <c r="AW1483">
        <f t="shared" si="760"/>
        <v>1</v>
      </c>
    </row>
    <row r="1484" spans="44:49" x14ac:dyDescent="0.25">
      <c r="AR1484" t="s">
        <v>931</v>
      </c>
      <c r="AS1484">
        <f t="shared" si="761"/>
        <v>0</v>
      </c>
      <c r="AT1484" s="7">
        <f t="shared" si="762"/>
        <v>0</v>
      </c>
      <c r="AU1484">
        <f t="shared" si="759"/>
        <v>0</v>
      </c>
      <c r="AV1484" s="5">
        <f t="shared" si="763"/>
        <v>0</v>
      </c>
      <c r="AW1484">
        <f t="shared" si="760"/>
        <v>0</v>
      </c>
    </row>
    <row r="1485" spans="44:49" x14ac:dyDescent="0.25">
      <c r="AR1485" t="s">
        <v>932</v>
      </c>
      <c r="AS1485">
        <f t="shared" si="761"/>
        <v>0.30479862547737979</v>
      </c>
      <c r="AT1485" s="7">
        <f t="shared" si="762"/>
        <v>1</v>
      </c>
      <c r="AU1485">
        <f t="shared" si="759"/>
        <v>0.30479862547737979</v>
      </c>
      <c r="AV1485" s="5">
        <f t="shared" si="763"/>
        <v>0</v>
      </c>
      <c r="AW1485">
        <f t="shared" si="760"/>
        <v>1</v>
      </c>
    </row>
    <row r="1486" spans="44:49" x14ac:dyDescent="0.25">
      <c r="AR1486" t="s">
        <v>933</v>
      </c>
      <c r="AS1486">
        <f t="shared" si="761"/>
        <v>0.24383890038190384</v>
      </c>
      <c r="AT1486" s="7">
        <f t="shared" si="762"/>
        <v>1</v>
      </c>
      <c r="AU1486">
        <f t="shared" si="759"/>
        <v>0.24383890038190384</v>
      </c>
      <c r="AV1486" s="5">
        <f t="shared" si="763"/>
        <v>0</v>
      </c>
      <c r="AW1486">
        <f t="shared" si="760"/>
        <v>1</v>
      </c>
    </row>
    <row r="1487" spans="44:49" x14ac:dyDescent="0.25">
      <c r="AR1487" t="s">
        <v>934</v>
      </c>
      <c r="AS1487">
        <f t="shared" si="761"/>
        <v>0</v>
      </c>
      <c r="AT1487" s="7">
        <f t="shared" si="762"/>
        <v>0</v>
      </c>
      <c r="AU1487">
        <f t="shared" si="759"/>
        <v>0</v>
      </c>
      <c r="AV1487" s="5">
        <f t="shared" si="763"/>
        <v>0</v>
      </c>
      <c r="AW1487">
        <f t="shared" si="760"/>
        <v>0</v>
      </c>
    </row>
    <row r="1488" spans="44:49" x14ac:dyDescent="0.25">
      <c r="AR1488" t="s">
        <v>935</v>
      </c>
      <c r="AS1488">
        <f t="shared" si="761"/>
        <v>0</v>
      </c>
      <c r="AT1488" s="7">
        <f t="shared" si="762"/>
        <v>0</v>
      </c>
      <c r="AU1488">
        <f t="shared" si="759"/>
        <v>0</v>
      </c>
      <c r="AV1488" s="5">
        <f t="shared" si="763"/>
        <v>0</v>
      </c>
      <c r="AW1488">
        <f t="shared" si="760"/>
        <v>0</v>
      </c>
    </row>
    <row r="1489" spans="44:49" x14ac:dyDescent="0.25">
      <c r="AR1489" t="s">
        <v>936</v>
      </c>
      <c r="AS1489">
        <f t="shared" si="761"/>
        <v>0</v>
      </c>
      <c r="AT1489" s="7">
        <f t="shared" si="762"/>
        <v>0</v>
      </c>
      <c r="AU1489">
        <f t="shared" si="759"/>
        <v>0</v>
      </c>
      <c r="AV1489" s="5">
        <f t="shared" si="763"/>
        <v>0</v>
      </c>
      <c r="AW1489">
        <f t="shared" si="760"/>
        <v>0</v>
      </c>
    </row>
    <row r="1490" spans="44:49" x14ac:dyDescent="0.25">
      <c r="AR1490" t="s">
        <v>939</v>
      </c>
      <c r="AS1490">
        <f t="shared" si="761"/>
        <v>0</v>
      </c>
      <c r="AT1490" s="7">
        <f t="shared" si="762"/>
        <v>0</v>
      </c>
      <c r="AU1490">
        <f t="shared" si="759"/>
        <v>0</v>
      </c>
      <c r="AV1490" s="5">
        <f t="shared" si="763"/>
        <v>0</v>
      </c>
      <c r="AW1490">
        <f t="shared" si="760"/>
        <v>0</v>
      </c>
    </row>
    <row r="1491" spans="44:49" x14ac:dyDescent="0.25">
      <c r="AR1491" t="s">
        <v>937</v>
      </c>
      <c r="AS1491">
        <f t="shared" si="761"/>
        <v>6.095972509547596E-2</v>
      </c>
      <c r="AT1491" s="7">
        <f t="shared" si="762"/>
        <v>1</v>
      </c>
      <c r="AU1491">
        <f t="shared" si="759"/>
        <v>6.095972509547596E-2</v>
      </c>
      <c r="AV1491" s="5">
        <f t="shared" si="763"/>
        <v>0</v>
      </c>
      <c r="AW1491">
        <f t="shared" si="760"/>
        <v>1</v>
      </c>
    </row>
    <row r="1492" spans="44:49" x14ac:dyDescent="0.25">
      <c r="AR1492" t="s">
        <v>938</v>
      </c>
      <c r="AS1492">
        <f t="shared" si="761"/>
        <v>6.095972509547596E-2</v>
      </c>
      <c r="AT1492" s="7">
        <f t="shared" si="762"/>
        <v>1</v>
      </c>
      <c r="AU1492">
        <f t="shared" si="759"/>
        <v>6.095972509547596E-2</v>
      </c>
      <c r="AV1492" s="5">
        <f t="shared" si="763"/>
        <v>0</v>
      </c>
      <c r="AW1492">
        <f t="shared" si="760"/>
        <v>1</v>
      </c>
    </row>
    <row r="1493" spans="44:49" x14ac:dyDescent="0.25">
      <c r="AR1493" t="s">
        <v>940</v>
      </c>
      <c r="AS1493">
        <f t="shared" si="761"/>
        <v>0</v>
      </c>
      <c r="AT1493" s="7">
        <f t="shared" si="762"/>
        <v>0</v>
      </c>
      <c r="AU1493">
        <f t="shared" si="759"/>
        <v>0</v>
      </c>
      <c r="AV1493" s="5">
        <f t="shared" si="763"/>
        <v>0</v>
      </c>
      <c r="AW1493">
        <f t="shared" si="760"/>
        <v>0</v>
      </c>
    </row>
    <row r="1494" spans="44:49" x14ac:dyDescent="0.25">
      <c r="AR1494" t="s">
        <v>941</v>
      </c>
      <c r="AS1494">
        <f t="shared" si="761"/>
        <v>0.30479862547737979</v>
      </c>
      <c r="AT1494" s="7">
        <f t="shared" si="762"/>
        <v>1</v>
      </c>
      <c r="AU1494">
        <f t="shared" si="759"/>
        <v>0.30479862547737979</v>
      </c>
      <c r="AV1494" s="5">
        <f t="shared" si="763"/>
        <v>0</v>
      </c>
      <c r="AW1494">
        <f t="shared" si="760"/>
        <v>1</v>
      </c>
    </row>
    <row r="1495" spans="44:49" x14ac:dyDescent="0.25">
      <c r="AR1495" t="s">
        <v>132</v>
      </c>
      <c r="AS1495">
        <f t="shared" si="761"/>
        <v>2.4195255512219353E-3</v>
      </c>
      <c r="AT1495" s="7">
        <f t="shared" si="762"/>
        <v>1</v>
      </c>
      <c r="AU1495">
        <f>AS1495*AT1495</f>
        <v>2.4195255512219353E-3</v>
      </c>
      <c r="AV1495" s="5">
        <f t="shared" si="763"/>
        <v>0</v>
      </c>
      <c r="AW1495">
        <f>COUNTIF(AS746:CD746, "&gt;.05")</f>
        <v>1</v>
      </c>
    </row>
    <row r="1496" spans="44:49" x14ac:dyDescent="0.25">
      <c r="AU1496">
        <f>SUM(AU754:AU1495)</f>
        <v>98.010584553092528</v>
      </c>
      <c r="AV1496">
        <f>SUM(AV754:AV1495)</f>
        <v>131</v>
      </c>
      <c r="AW1496">
        <f>SUM(AW754:AW1495)</f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6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1087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39" si="0">A2</f>
        <v>Adam Midvidy</v>
      </c>
      <c r="B3" t="s">
        <v>9</v>
      </c>
      <c r="E3">
        <v>19</v>
      </c>
      <c r="F3">
        <f t="shared" ref="F3:F66" si="1">E3*C3</f>
        <v>0</v>
      </c>
    </row>
    <row r="4" spans="1:6" x14ac:dyDescent="0.25">
      <c r="A4" t="str">
        <f t="shared" si="0"/>
        <v>Adam Midvidy</v>
      </c>
      <c r="E4">
        <f t="shared" ref="E4:E6" si="2">E3</f>
        <v>19</v>
      </c>
      <c r="F4">
        <f t="shared" si="1"/>
        <v>0</v>
      </c>
    </row>
    <row r="5" spans="1:6" x14ac:dyDescent="0.25">
      <c r="A5" t="str">
        <f t="shared" si="0"/>
        <v>Adam Midvidy</v>
      </c>
      <c r="C5">
        <v>1</v>
      </c>
      <c r="D5" t="s">
        <v>10</v>
      </c>
      <c r="E5">
        <f t="shared" si="2"/>
        <v>19</v>
      </c>
      <c r="F5">
        <f t="shared" si="1"/>
        <v>19</v>
      </c>
    </row>
    <row r="6" spans="1:6" x14ac:dyDescent="0.25">
      <c r="A6" t="str">
        <f t="shared" si="0"/>
        <v>Adam Midvidy</v>
      </c>
      <c r="E6">
        <f t="shared" si="2"/>
        <v>19</v>
      </c>
      <c r="F6">
        <f t="shared" si="1"/>
        <v>0</v>
      </c>
    </row>
    <row r="7" spans="1:6" x14ac:dyDescent="0.25">
      <c r="A7" t="str">
        <f t="shared" si="0"/>
        <v>Adam Midvidy</v>
      </c>
      <c r="B7" t="s">
        <v>11</v>
      </c>
      <c r="E7">
        <v>9</v>
      </c>
      <c r="F7">
        <f t="shared" si="1"/>
        <v>0</v>
      </c>
    </row>
    <row r="8" spans="1:6" x14ac:dyDescent="0.25">
      <c r="A8" t="str">
        <f t="shared" si="0"/>
        <v>Adam Midvidy</v>
      </c>
      <c r="E8">
        <f t="shared" ref="E8:E10" si="3">E7</f>
        <v>9</v>
      </c>
      <c r="F8">
        <f t="shared" si="1"/>
        <v>0</v>
      </c>
    </row>
    <row r="9" spans="1:6" x14ac:dyDescent="0.25">
      <c r="A9" t="str">
        <f t="shared" si="0"/>
        <v>Adam Midvidy</v>
      </c>
      <c r="C9">
        <v>1</v>
      </c>
      <c r="D9" t="s">
        <v>12</v>
      </c>
      <c r="E9">
        <f t="shared" si="3"/>
        <v>9</v>
      </c>
      <c r="F9">
        <f t="shared" si="1"/>
        <v>9</v>
      </c>
    </row>
    <row r="10" spans="1:6" x14ac:dyDescent="0.25">
      <c r="A10" t="str">
        <f t="shared" si="0"/>
        <v>Adam Midvidy</v>
      </c>
      <c r="E10">
        <f t="shared" si="3"/>
        <v>9</v>
      </c>
      <c r="F10">
        <f t="shared" si="1"/>
        <v>0</v>
      </c>
    </row>
    <row r="11" spans="1:6" x14ac:dyDescent="0.25">
      <c r="A11" t="str">
        <f t="shared" si="0"/>
        <v>Adam Midvidy</v>
      </c>
      <c r="B11" t="s">
        <v>13</v>
      </c>
      <c r="E11">
        <v>454</v>
      </c>
      <c r="F11">
        <f t="shared" si="1"/>
        <v>0</v>
      </c>
    </row>
    <row r="12" spans="1:6" x14ac:dyDescent="0.25">
      <c r="A12" t="str">
        <f t="shared" si="0"/>
        <v>Adam Midvidy</v>
      </c>
      <c r="E12">
        <f t="shared" ref="E12:E16" si="4">E11</f>
        <v>454</v>
      </c>
      <c r="F12">
        <f t="shared" si="1"/>
        <v>0</v>
      </c>
    </row>
    <row r="13" spans="1:6" x14ac:dyDescent="0.25">
      <c r="A13" t="str">
        <f t="shared" si="0"/>
        <v>Adam Midvidy</v>
      </c>
      <c r="C13">
        <v>0.27500000000000002</v>
      </c>
      <c r="D13" t="s">
        <v>14</v>
      </c>
      <c r="E13">
        <f t="shared" si="4"/>
        <v>454</v>
      </c>
      <c r="F13">
        <f t="shared" si="1"/>
        <v>124.85000000000001</v>
      </c>
    </row>
    <row r="14" spans="1:6" x14ac:dyDescent="0.25">
      <c r="A14" t="str">
        <f t="shared" si="0"/>
        <v>Adam Midvidy</v>
      </c>
      <c r="C14">
        <v>0.68799999999999994</v>
      </c>
      <c r="D14" t="s">
        <v>10</v>
      </c>
      <c r="E14">
        <f t="shared" si="4"/>
        <v>454</v>
      </c>
      <c r="F14">
        <f t="shared" si="1"/>
        <v>312.35199999999998</v>
      </c>
    </row>
    <row r="15" spans="1:6" x14ac:dyDescent="0.25">
      <c r="A15" t="str">
        <f t="shared" si="0"/>
        <v>Adam Midvidy</v>
      </c>
      <c r="C15">
        <v>2.5999999999999999E-2</v>
      </c>
      <c r="D15" t="s">
        <v>15</v>
      </c>
      <c r="E15">
        <f t="shared" si="4"/>
        <v>454</v>
      </c>
      <c r="F15">
        <f t="shared" si="1"/>
        <v>11.804</v>
      </c>
    </row>
    <row r="16" spans="1:6" x14ac:dyDescent="0.25">
      <c r="A16" t="str">
        <f t="shared" si="0"/>
        <v>Adam Midvidy</v>
      </c>
      <c r="E16">
        <f t="shared" si="4"/>
        <v>454</v>
      </c>
      <c r="F16">
        <f t="shared" si="1"/>
        <v>0</v>
      </c>
    </row>
    <row r="17" spans="1:6" x14ac:dyDescent="0.25">
      <c r="A17" t="str">
        <f t="shared" si="0"/>
        <v>Adam Midvidy</v>
      </c>
      <c r="B17" t="s">
        <v>16</v>
      </c>
      <c r="E17">
        <v>452</v>
      </c>
      <c r="F17">
        <f t="shared" si="1"/>
        <v>0</v>
      </c>
    </row>
    <row r="18" spans="1:6" x14ac:dyDescent="0.25">
      <c r="A18" t="str">
        <f t="shared" si="0"/>
        <v>Adam Midvidy</v>
      </c>
      <c r="E18">
        <f t="shared" ref="E18:E22" si="5">E17</f>
        <v>452</v>
      </c>
      <c r="F18">
        <f t="shared" si="1"/>
        <v>0</v>
      </c>
    </row>
    <row r="19" spans="1:6" x14ac:dyDescent="0.25">
      <c r="A19" t="str">
        <f t="shared" si="0"/>
        <v>Adam Midvidy</v>
      </c>
      <c r="C19">
        <v>0.27700000000000002</v>
      </c>
      <c r="D19" t="s">
        <v>14</v>
      </c>
      <c r="E19">
        <f t="shared" si="5"/>
        <v>452</v>
      </c>
      <c r="F19">
        <f t="shared" si="1"/>
        <v>125.20400000000001</v>
      </c>
    </row>
    <row r="20" spans="1:6" x14ac:dyDescent="0.25">
      <c r="A20" t="str">
        <f t="shared" si="0"/>
        <v>Adam Midvidy</v>
      </c>
      <c r="C20">
        <v>0.69099999999999995</v>
      </c>
      <c r="D20" t="s">
        <v>10</v>
      </c>
      <c r="E20">
        <f t="shared" si="5"/>
        <v>452</v>
      </c>
      <c r="F20">
        <f t="shared" si="1"/>
        <v>312.33199999999999</v>
      </c>
    </row>
    <row r="21" spans="1:6" x14ac:dyDescent="0.25">
      <c r="A21" t="str">
        <f t="shared" si="0"/>
        <v>Adam Midvidy</v>
      </c>
      <c r="C21">
        <v>2.1999999999999999E-2</v>
      </c>
      <c r="D21" t="s">
        <v>15</v>
      </c>
      <c r="E21">
        <f t="shared" si="5"/>
        <v>452</v>
      </c>
      <c r="F21">
        <f t="shared" si="1"/>
        <v>9.9439999999999991</v>
      </c>
    </row>
    <row r="22" spans="1:6" x14ac:dyDescent="0.25">
      <c r="A22" t="str">
        <f t="shared" si="0"/>
        <v>Adam Midvidy</v>
      </c>
      <c r="E22">
        <f t="shared" si="5"/>
        <v>452</v>
      </c>
      <c r="F22">
        <f t="shared" si="1"/>
        <v>0</v>
      </c>
    </row>
    <row r="23" spans="1:6" x14ac:dyDescent="0.25">
      <c r="A23" t="str">
        <f t="shared" si="0"/>
        <v>Adam Midvidy</v>
      </c>
      <c r="B23" t="s">
        <v>17</v>
      </c>
      <c r="E23">
        <v>1</v>
      </c>
      <c r="F23">
        <f t="shared" si="1"/>
        <v>0</v>
      </c>
    </row>
    <row r="24" spans="1:6" x14ac:dyDescent="0.25">
      <c r="A24" t="str">
        <f t="shared" si="0"/>
        <v>Adam Midvidy</v>
      </c>
      <c r="E24">
        <f t="shared" ref="E24:E26" si="6">E23</f>
        <v>1</v>
      </c>
      <c r="F24">
        <f t="shared" si="1"/>
        <v>0</v>
      </c>
    </row>
    <row r="25" spans="1:6" x14ac:dyDescent="0.25">
      <c r="A25" t="str">
        <f t="shared" si="0"/>
        <v>Adam Midvidy</v>
      </c>
      <c r="C25">
        <v>1</v>
      </c>
      <c r="D25" t="s">
        <v>18</v>
      </c>
      <c r="E25">
        <f t="shared" si="6"/>
        <v>1</v>
      </c>
      <c r="F25">
        <f t="shared" si="1"/>
        <v>1</v>
      </c>
    </row>
    <row r="26" spans="1:6" x14ac:dyDescent="0.25">
      <c r="A26" t="str">
        <f t="shared" si="0"/>
        <v>Adam Midvidy</v>
      </c>
      <c r="E26">
        <f t="shared" si="6"/>
        <v>1</v>
      </c>
      <c r="F26">
        <f t="shared" si="1"/>
        <v>0</v>
      </c>
    </row>
    <row r="27" spans="1:6" x14ac:dyDescent="0.25">
      <c r="A27" t="str">
        <f t="shared" si="0"/>
        <v>Adam Midvidy</v>
      </c>
      <c r="B27" t="s">
        <v>19</v>
      </c>
      <c r="E27">
        <v>1</v>
      </c>
      <c r="F27">
        <f t="shared" si="1"/>
        <v>0</v>
      </c>
    </row>
    <row r="28" spans="1:6" x14ac:dyDescent="0.25">
      <c r="A28" t="str">
        <f t="shared" si="0"/>
        <v>Adam Midvidy</v>
      </c>
      <c r="E28">
        <f t="shared" ref="E28:E30" si="7">E27</f>
        <v>1</v>
      </c>
      <c r="F28">
        <f t="shared" si="1"/>
        <v>0</v>
      </c>
    </row>
    <row r="29" spans="1:6" x14ac:dyDescent="0.25">
      <c r="A29" t="str">
        <f t="shared" si="0"/>
        <v>Adam Midvidy</v>
      </c>
      <c r="C29">
        <v>1</v>
      </c>
      <c r="D29" t="s">
        <v>18</v>
      </c>
      <c r="E29">
        <f t="shared" si="7"/>
        <v>1</v>
      </c>
      <c r="F29">
        <f t="shared" si="1"/>
        <v>1</v>
      </c>
    </row>
    <row r="30" spans="1:6" x14ac:dyDescent="0.25">
      <c r="A30" t="str">
        <f t="shared" si="0"/>
        <v>Adam Midvidy</v>
      </c>
      <c r="E30">
        <f t="shared" si="7"/>
        <v>1</v>
      </c>
      <c r="F30">
        <f t="shared" si="1"/>
        <v>0</v>
      </c>
    </row>
    <row r="31" spans="1:6" x14ac:dyDescent="0.25">
      <c r="A31" t="str">
        <f t="shared" si="0"/>
        <v>Adam Midvidy</v>
      </c>
      <c r="B31" t="s">
        <v>20</v>
      </c>
      <c r="E31">
        <v>12</v>
      </c>
      <c r="F31">
        <f t="shared" si="1"/>
        <v>0</v>
      </c>
    </row>
    <row r="32" spans="1:6" x14ac:dyDescent="0.25">
      <c r="A32" t="str">
        <f t="shared" si="0"/>
        <v>Adam Midvidy</v>
      </c>
      <c r="E32">
        <f t="shared" ref="E32:E34" si="8">E31</f>
        <v>12</v>
      </c>
      <c r="F32">
        <f t="shared" si="1"/>
        <v>0</v>
      </c>
    </row>
    <row r="33" spans="1:6" x14ac:dyDescent="0.25">
      <c r="A33" t="str">
        <f t="shared" si="0"/>
        <v>Adam Midvidy</v>
      </c>
      <c r="C33">
        <v>1</v>
      </c>
      <c r="D33" t="s">
        <v>21</v>
      </c>
      <c r="E33">
        <f t="shared" si="8"/>
        <v>12</v>
      </c>
      <c r="F33">
        <f t="shared" si="1"/>
        <v>12</v>
      </c>
    </row>
    <row r="34" spans="1:6" x14ac:dyDescent="0.25">
      <c r="A34" t="str">
        <f t="shared" si="0"/>
        <v>Adam Midvidy</v>
      </c>
      <c r="E34">
        <f t="shared" si="8"/>
        <v>12</v>
      </c>
      <c r="F34">
        <f t="shared" si="1"/>
        <v>0</v>
      </c>
    </row>
    <row r="35" spans="1:6" x14ac:dyDescent="0.25">
      <c r="A35" t="str">
        <f t="shared" si="0"/>
        <v>Adam Midvidy</v>
      </c>
      <c r="B35" t="s">
        <v>22</v>
      </c>
      <c r="E35">
        <v>731</v>
      </c>
      <c r="F35">
        <f t="shared" si="1"/>
        <v>0</v>
      </c>
    </row>
    <row r="36" spans="1:6" x14ac:dyDescent="0.25">
      <c r="A36" t="str">
        <f t="shared" si="0"/>
        <v>Adam Midvidy</v>
      </c>
      <c r="E36">
        <f t="shared" ref="E36:E40" si="9">E35</f>
        <v>731</v>
      </c>
      <c r="F36">
        <f t="shared" si="1"/>
        <v>0</v>
      </c>
    </row>
    <row r="37" spans="1:6" x14ac:dyDescent="0.25">
      <c r="A37" t="str">
        <f t="shared" si="0"/>
        <v>Adam Midvidy</v>
      </c>
      <c r="C37">
        <v>0.30499999999999999</v>
      </c>
      <c r="D37" t="s">
        <v>23</v>
      </c>
      <c r="E37">
        <f t="shared" si="9"/>
        <v>731</v>
      </c>
      <c r="F37">
        <f t="shared" si="1"/>
        <v>222.95499999999998</v>
      </c>
    </row>
    <row r="38" spans="1:6" x14ac:dyDescent="0.25">
      <c r="A38" t="str">
        <f t="shared" si="0"/>
        <v>Adam Midvidy</v>
      </c>
      <c r="C38">
        <v>0.67900000000000005</v>
      </c>
      <c r="D38" t="s">
        <v>21</v>
      </c>
      <c r="E38">
        <f t="shared" si="9"/>
        <v>731</v>
      </c>
      <c r="F38">
        <f t="shared" si="1"/>
        <v>496.34900000000005</v>
      </c>
    </row>
    <row r="39" spans="1:6" x14ac:dyDescent="0.25">
      <c r="A39" t="str">
        <f t="shared" si="0"/>
        <v>Adam Midvidy</v>
      </c>
      <c r="C39">
        <v>1E-3</v>
      </c>
      <c r="D39" t="s">
        <v>15</v>
      </c>
      <c r="E39">
        <f t="shared" si="9"/>
        <v>731</v>
      </c>
      <c r="F39">
        <f t="shared" si="1"/>
        <v>0.73099999999999998</v>
      </c>
    </row>
    <row r="40" spans="1:6" x14ac:dyDescent="0.25">
      <c r="A40" t="s">
        <v>1088</v>
      </c>
      <c r="E40">
        <f t="shared" si="9"/>
        <v>731</v>
      </c>
      <c r="F40">
        <f t="shared" si="1"/>
        <v>0</v>
      </c>
    </row>
    <row r="41" spans="1:6" x14ac:dyDescent="0.25">
      <c r="A41" t="str">
        <f t="shared" ref="A41:A57" si="10">A40</f>
        <v>Alex Kleiman</v>
      </c>
      <c r="B41" t="s">
        <v>26</v>
      </c>
      <c r="E41">
        <v>440</v>
      </c>
      <c r="F41">
        <f t="shared" si="1"/>
        <v>0</v>
      </c>
    </row>
    <row r="42" spans="1:6" x14ac:dyDescent="0.25">
      <c r="A42" t="str">
        <f t="shared" si="10"/>
        <v>Alex Kleiman</v>
      </c>
      <c r="E42">
        <f t="shared" ref="E42:E44" si="11">E41</f>
        <v>440</v>
      </c>
      <c r="F42">
        <f t="shared" si="1"/>
        <v>0</v>
      </c>
    </row>
    <row r="43" spans="1:6" x14ac:dyDescent="0.25">
      <c r="A43" t="str">
        <f t="shared" si="10"/>
        <v>Alex Kleiman</v>
      </c>
      <c r="C43">
        <v>1</v>
      </c>
      <c r="D43" t="s">
        <v>27</v>
      </c>
      <c r="E43">
        <f t="shared" si="11"/>
        <v>440</v>
      </c>
      <c r="F43">
        <f t="shared" si="1"/>
        <v>440</v>
      </c>
    </row>
    <row r="44" spans="1:6" x14ac:dyDescent="0.25">
      <c r="A44" t="str">
        <f t="shared" si="10"/>
        <v>Alex Kleiman</v>
      </c>
      <c r="E44">
        <f t="shared" si="11"/>
        <v>440</v>
      </c>
      <c r="F44">
        <f t="shared" si="1"/>
        <v>0</v>
      </c>
    </row>
    <row r="45" spans="1:6" x14ac:dyDescent="0.25">
      <c r="A45" t="str">
        <f t="shared" si="10"/>
        <v>Alex Kleiman</v>
      </c>
      <c r="B45" t="s">
        <v>28</v>
      </c>
      <c r="E45">
        <v>273</v>
      </c>
      <c r="F45">
        <f t="shared" si="1"/>
        <v>0</v>
      </c>
    </row>
    <row r="46" spans="1:6" x14ac:dyDescent="0.25">
      <c r="A46" t="str">
        <f t="shared" si="10"/>
        <v>Alex Kleiman</v>
      </c>
      <c r="E46">
        <f t="shared" ref="E46:E49" si="12">E45</f>
        <v>273</v>
      </c>
      <c r="F46">
        <f t="shared" si="1"/>
        <v>0</v>
      </c>
    </row>
    <row r="47" spans="1:6" x14ac:dyDescent="0.25">
      <c r="A47" t="str">
        <f t="shared" si="10"/>
        <v>Alex Kleiman</v>
      </c>
      <c r="C47">
        <v>0.02</v>
      </c>
      <c r="D47" t="s">
        <v>29</v>
      </c>
      <c r="E47">
        <f t="shared" si="12"/>
        <v>273</v>
      </c>
      <c r="F47">
        <f t="shared" si="1"/>
        <v>5.46</v>
      </c>
    </row>
    <row r="48" spans="1:6" x14ac:dyDescent="0.25">
      <c r="A48" t="str">
        <f t="shared" si="10"/>
        <v>Alex Kleiman</v>
      </c>
      <c r="C48">
        <v>0.97899999999999998</v>
      </c>
      <c r="D48" t="s">
        <v>30</v>
      </c>
      <c r="E48">
        <f t="shared" si="12"/>
        <v>273</v>
      </c>
      <c r="F48">
        <f t="shared" si="1"/>
        <v>267.267</v>
      </c>
    </row>
    <row r="49" spans="1:6" x14ac:dyDescent="0.25">
      <c r="A49" t="str">
        <f t="shared" si="10"/>
        <v>Alex Kleiman</v>
      </c>
      <c r="E49">
        <f t="shared" si="12"/>
        <v>273</v>
      </c>
      <c r="F49">
        <f t="shared" si="1"/>
        <v>0</v>
      </c>
    </row>
    <row r="50" spans="1:6" x14ac:dyDescent="0.25">
      <c r="A50" t="str">
        <f t="shared" si="10"/>
        <v>Alex Kleiman</v>
      </c>
      <c r="B50" t="s">
        <v>31</v>
      </c>
      <c r="E50">
        <v>4443</v>
      </c>
      <c r="F50">
        <f t="shared" si="1"/>
        <v>0</v>
      </c>
    </row>
    <row r="51" spans="1:6" x14ac:dyDescent="0.25">
      <c r="A51" t="str">
        <f t="shared" si="10"/>
        <v>Alex Kleiman</v>
      </c>
      <c r="E51">
        <f t="shared" ref="E51:E58" si="13">E50</f>
        <v>4443</v>
      </c>
      <c r="F51">
        <f t="shared" si="1"/>
        <v>0</v>
      </c>
    </row>
    <row r="52" spans="1:6" x14ac:dyDescent="0.25">
      <c r="A52" t="str">
        <f t="shared" si="10"/>
        <v>Alex Kleiman</v>
      </c>
      <c r="C52">
        <v>0</v>
      </c>
      <c r="D52" t="s">
        <v>14</v>
      </c>
      <c r="E52">
        <f t="shared" si="13"/>
        <v>4443</v>
      </c>
      <c r="F52">
        <f t="shared" si="1"/>
        <v>0</v>
      </c>
    </row>
    <row r="53" spans="1:6" x14ac:dyDescent="0.25">
      <c r="A53" t="str">
        <f t="shared" si="10"/>
        <v>Alex Kleiman</v>
      </c>
      <c r="C53">
        <v>4.0000000000000001E-3</v>
      </c>
      <c r="D53" t="s">
        <v>32</v>
      </c>
      <c r="E53">
        <f t="shared" si="13"/>
        <v>4443</v>
      </c>
      <c r="F53">
        <f t="shared" si="1"/>
        <v>17.772000000000002</v>
      </c>
    </row>
    <row r="54" spans="1:6" x14ac:dyDescent="0.25">
      <c r="A54" t="str">
        <f t="shared" si="10"/>
        <v>Alex Kleiman</v>
      </c>
      <c r="C54">
        <v>4.2999999999999997E-2</v>
      </c>
      <c r="D54" t="s">
        <v>33</v>
      </c>
      <c r="E54">
        <f t="shared" si="13"/>
        <v>4443</v>
      </c>
      <c r="F54">
        <f t="shared" si="1"/>
        <v>191.04899999999998</v>
      </c>
    </row>
    <row r="55" spans="1:6" x14ac:dyDescent="0.25">
      <c r="A55" t="str">
        <f t="shared" si="10"/>
        <v>Alex Kleiman</v>
      </c>
      <c r="C55">
        <v>0.878</v>
      </c>
      <c r="D55" t="s">
        <v>27</v>
      </c>
      <c r="E55">
        <f t="shared" si="13"/>
        <v>4443</v>
      </c>
      <c r="F55">
        <f t="shared" si="1"/>
        <v>3900.9540000000002</v>
      </c>
    </row>
    <row r="56" spans="1:6" x14ac:dyDescent="0.25">
      <c r="A56" t="str">
        <f t="shared" si="10"/>
        <v>Alex Kleiman</v>
      </c>
      <c r="C56">
        <v>7.1999999999999995E-2</v>
      </c>
      <c r="D56" t="s">
        <v>34</v>
      </c>
      <c r="E56">
        <f t="shared" si="13"/>
        <v>4443</v>
      </c>
      <c r="F56">
        <f t="shared" si="1"/>
        <v>319.89599999999996</v>
      </c>
    </row>
    <row r="57" spans="1:6" x14ac:dyDescent="0.25">
      <c r="A57" t="str">
        <f t="shared" si="10"/>
        <v>Alex Kleiman</v>
      </c>
      <c r="C57">
        <v>0</v>
      </c>
      <c r="D57" t="s">
        <v>15</v>
      </c>
      <c r="E57">
        <f t="shared" si="13"/>
        <v>4443</v>
      </c>
      <c r="F57">
        <f t="shared" si="1"/>
        <v>0</v>
      </c>
    </row>
    <row r="58" spans="1:6" x14ac:dyDescent="0.25">
      <c r="A58" t="s">
        <v>1089</v>
      </c>
      <c r="E58">
        <f t="shared" si="13"/>
        <v>4443</v>
      </c>
      <c r="F58">
        <f t="shared" si="1"/>
        <v>0</v>
      </c>
    </row>
    <row r="59" spans="1:6" x14ac:dyDescent="0.25">
      <c r="A59" t="str">
        <f t="shared" ref="A59:A61" si="14">A58</f>
        <v>Alexis Midon</v>
      </c>
      <c r="B59" t="s">
        <v>37</v>
      </c>
      <c r="E59">
        <v>33</v>
      </c>
      <c r="F59">
        <f t="shared" si="1"/>
        <v>0</v>
      </c>
    </row>
    <row r="60" spans="1:6" x14ac:dyDescent="0.25">
      <c r="A60" t="str">
        <f t="shared" si="14"/>
        <v>Alexis Midon</v>
      </c>
      <c r="E60">
        <f t="shared" ref="E60:E62" si="15">E59</f>
        <v>33</v>
      </c>
      <c r="F60">
        <f t="shared" si="1"/>
        <v>0</v>
      </c>
    </row>
    <row r="61" spans="1:6" x14ac:dyDescent="0.25">
      <c r="A61" t="str">
        <f t="shared" si="14"/>
        <v>Alexis Midon</v>
      </c>
      <c r="C61">
        <v>1</v>
      </c>
      <c r="D61" t="s">
        <v>38</v>
      </c>
      <c r="E61">
        <f t="shared" si="15"/>
        <v>33</v>
      </c>
      <c r="F61">
        <f t="shared" si="1"/>
        <v>33</v>
      </c>
    </row>
    <row r="62" spans="1:6" x14ac:dyDescent="0.25">
      <c r="A62" t="s">
        <v>1090</v>
      </c>
      <c r="E62">
        <f t="shared" si="15"/>
        <v>33</v>
      </c>
      <c r="F62">
        <f t="shared" si="1"/>
        <v>0</v>
      </c>
    </row>
    <row r="63" spans="1:6" x14ac:dyDescent="0.25">
      <c r="A63" t="str">
        <f t="shared" ref="A63:A78" si="16">A62</f>
        <v xml:space="preserve">Andreas </v>
      </c>
      <c r="B63" t="s">
        <v>40</v>
      </c>
      <c r="E63">
        <v>3</v>
      </c>
      <c r="F63">
        <f t="shared" si="1"/>
        <v>0</v>
      </c>
    </row>
    <row r="64" spans="1:6" x14ac:dyDescent="0.25">
      <c r="A64" t="str">
        <f t="shared" si="16"/>
        <v xml:space="preserve">Andreas </v>
      </c>
      <c r="E64">
        <f t="shared" ref="E64:E66" si="17">E63</f>
        <v>3</v>
      </c>
      <c r="F64">
        <f t="shared" si="1"/>
        <v>0</v>
      </c>
    </row>
    <row r="65" spans="1:6" x14ac:dyDescent="0.25">
      <c r="A65" t="str">
        <f t="shared" si="16"/>
        <v xml:space="preserve">Andreas </v>
      </c>
      <c r="C65">
        <v>1</v>
      </c>
      <c r="D65" t="s">
        <v>41</v>
      </c>
      <c r="E65">
        <f t="shared" si="17"/>
        <v>3</v>
      </c>
      <c r="F65">
        <f t="shared" si="1"/>
        <v>3</v>
      </c>
    </row>
    <row r="66" spans="1:6" x14ac:dyDescent="0.25">
      <c r="A66" t="str">
        <f t="shared" si="16"/>
        <v xml:space="preserve">Andreas </v>
      </c>
      <c r="E66">
        <f t="shared" si="17"/>
        <v>3</v>
      </c>
      <c r="F66">
        <f t="shared" si="1"/>
        <v>0</v>
      </c>
    </row>
    <row r="67" spans="1:6" x14ac:dyDescent="0.25">
      <c r="A67" t="str">
        <f t="shared" si="16"/>
        <v xml:space="preserve">Andreas </v>
      </c>
      <c r="B67" t="s">
        <v>42</v>
      </c>
      <c r="E67">
        <v>2</v>
      </c>
      <c r="F67">
        <f t="shared" ref="F67:F130" si="18">E67*C67</f>
        <v>0</v>
      </c>
    </row>
    <row r="68" spans="1:6" x14ac:dyDescent="0.25">
      <c r="A68" t="str">
        <f t="shared" si="16"/>
        <v xml:space="preserve">Andreas </v>
      </c>
      <c r="E68">
        <f t="shared" ref="E68:E70" si="19">E67</f>
        <v>2</v>
      </c>
      <c r="F68">
        <f t="shared" si="18"/>
        <v>0</v>
      </c>
    </row>
    <row r="69" spans="1:6" x14ac:dyDescent="0.25">
      <c r="A69" t="str">
        <f t="shared" si="16"/>
        <v xml:space="preserve">Andreas </v>
      </c>
      <c r="C69">
        <v>1</v>
      </c>
      <c r="D69" t="s">
        <v>41</v>
      </c>
      <c r="E69">
        <f t="shared" si="19"/>
        <v>2</v>
      </c>
      <c r="F69">
        <f t="shared" si="18"/>
        <v>2</v>
      </c>
    </row>
    <row r="70" spans="1:6" x14ac:dyDescent="0.25">
      <c r="A70" t="str">
        <f t="shared" si="16"/>
        <v xml:space="preserve">Andreas </v>
      </c>
      <c r="E70">
        <f t="shared" si="19"/>
        <v>2</v>
      </c>
      <c r="F70">
        <f t="shared" si="18"/>
        <v>0</v>
      </c>
    </row>
    <row r="71" spans="1:6" x14ac:dyDescent="0.25">
      <c r="A71" t="str">
        <f t="shared" si="16"/>
        <v xml:space="preserve">Andreas </v>
      </c>
      <c r="B71" t="s">
        <v>43</v>
      </c>
      <c r="E71">
        <v>1842</v>
      </c>
      <c r="F71">
        <f t="shared" si="18"/>
        <v>0</v>
      </c>
    </row>
    <row r="72" spans="1:6" x14ac:dyDescent="0.25">
      <c r="A72" t="str">
        <f t="shared" si="16"/>
        <v xml:space="preserve">Andreas </v>
      </c>
      <c r="E72">
        <f t="shared" ref="E72:E75" si="20">E71</f>
        <v>1842</v>
      </c>
      <c r="F72">
        <f t="shared" si="18"/>
        <v>0</v>
      </c>
    </row>
    <row r="73" spans="1:6" x14ac:dyDescent="0.25">
      <c r="A73" t="str">
        <f t="shared" si="16"/>
        <v xml:space="preserve">Andreas </v>
      </c>
      <c r="C73">
        <v>1.0999999999999999E-2</v>
      </c>
      <c r="D73" t="s">
        <v>44</v>
      </c>
      <c r="E73">
        <f t="shared" si="20"/>
        <v>1842</v>
      </c>
      <c r="F73">
        <f t="shared" si="18"/>
        <v>20.262</v>
      </c>
    </row>
    <row r="74" spans="1:6" x14ac:dyDescent="0.25">
      <c r="A74" t="str">
        <f t="shared" si="16"/>
        <v xml:space="preserve">Andreas </v>
      </c>
      <c r="C74">
        <v>0.98799999999999999</v>
      </c>
      <c r="D74" t="s">
        <v>41</v>
      </c>
      <c r="E74">
        <f t="shared" si="20"/>
        <v>1842</v>
      </c>
      <c r="F74">
        <f t="shared" si="18"/>
        <v>1819.896</v>
      </c>
    </row>
    <row r="75" spans="1:6" x14ac:dyDescent="0.25">
      <c r="A75" t="str">
        <f t="shared" si="16"/>
        <v xml:space="preserve">Andreas </v>
      </c>
      <c r="E75">
        <f t="shared" si="20"/>
        <v>1842</v>
      </c>
      <c r="F75">
        <f t="shared" si="18"/>
        <v>0</v>
      </c>
    </row>
    <row r="76" spans="1:6" x14ac:dyDescent="0.25">
      <c r="A76" t="str">
        <f t="shared" si="16"/>
        <v xml:space="preserve">Andreas </v>
      </c>
      <c r="B76" t="s">
        <v>45</v>
      </c>
      <c r="E76">
        <v>100</v>
      </c>
      <c r="F76">
        <f t="shared" si="18"/>
        <v>0</v>
      </c>
    </row>
    <row r="77" spans="1:6" x14ac:dyDescent="0.25">
      <c r="A77" t="str">
        <f t="shared" si="16"/>
        <v xml:space="preserve">Andreas </v>
      </c>
      <c r="E77">
        <f t="shared" ref="E77:E79" si="21">E76</f>
        <v>100</v>
      </c>
      <c r="F77">
        <f t="shared" si="18"/>
        <v>0</v>
      </c>
    </row>
    <row r="78" spans="1:6" x14ac:dyDescent="0.25">
      <c r="A78" t="str">
        <f t="shared" si="16"/>
        <v xml:space="preserve">Andreas </v>
      </c>
      <c r="C78">
        <v>1</v>
      </c>
      <c r="D78" t="s">
        <v>46</v>
      </c>
      <c r="E78">
        <f t="shared" si="21"/>
        <v>100</v>
      </c>
      <c r="F78">
        <f t="shared" si="18"/>
        <v>100</v>
      </c>
    </row>
    <row r="79" spans="1:6" x14ac:dyDescent="0.25">
      <c r="A79" t="s">
        <v>1091</v>
      </c>
      <c r="E79">
        <f t="shared" si="21"/>
        <v>100</v>
      </c>
      <c r="F79">
        <f t="shared" si="18"/>
        <v>0</v>
      </c>
    </row>
    <row r="80" spans="1:6" x14ac:dyDescent="0.25">
      <c r="A80" t="str">
        <f t="shared" ref="A80:A86" si="22">A79</f>
        <v>Andreas Nilsson</v>
      </c>
      <c r="B80" t="s">
        <v>40</v>
      </c>
      <c r="E80">
        <v>3</v>
      </c>
      <c r="F80">
        <f t="shared" si="18"/>
        <v>0</v>
      </c>
    </row>
    <row r="81" spans="1:6" x14ac:dyDescent="0.25">
      <c r="A81" t="str">
        <f t="shared" si="22"/>
        <v>Andreas Nilsson</v>
      </c>
      <c r="E81">
        <f t="shared" ref="E81:E83" si="23">E80</f>
        <v>3</v>
      </c>
      <c r="F81">
        <f t="shared" si="18"/>
        <v>0</v>
      </c>
    </row>
    <row r="82" spans="1:6" x14ac:dyDescent="0.25">
      <c r="A82" t="str">
        <f t="shared" si="22"/>
        <v>Andreas Nilsson</v>
      </c>
      <c r="C82">
        <v>1</v>
      </c>
      <c r="D82" t="s">
        <v>41</v>
      </c>
      <c r="E82">
        <f t="shared" si="23"/>
        <v>3</v>
      </c>
      <c r="F82">
        <f t="shared" si="18"/>
        <v>3</v>
      </c>
    </row>
    <row r="83" spans="1:6" x14ac:dyDescent="0.25">
      <c r="A83" t="str">
        <f t="shared" si="22"/>
        <v>Andreas Nilsson</v>
      </c>
      <c r="E83">
        <f t="shared" si="23"/>
        <v>3</v>
      </c>
      <c r="F83">
        <f t="shared" si="18"/>
        <v>0</v>
      </c>
    </row>
    <row r="84" spans="1:6" x14ac:dyDescent="0.25">
      <c r="A84" t="str">
        <f t="shared" si="22"/>
        <v>Andreas Nilsson</v>
      </c>
      <c r="B84" t="s">
        <v>45</v>
      </c>
      <c r="E84">
        <v>100</v>
      </c>
      <c r="F84">
        <f t="shared" si="18"/>
        <v>0</v>
      </c>
    </row>
    <row r="85" spans="1:6" x14ac:dyDescent="0.25">
      <c r="A85" t="str">
        <f t="shared" si="22"/>
        <v>Andreas Nilsson</v>
      </c>
      <c r="E85">
        <f t="shared" ref="E85:E87" si="24">E84</f>
        <v>100</v>
      </c>
      <c r="F85">
        <f t="shared" si="18"/>
        <v>0</v>
      </c>
    </row>
    <row r="86" spans="1:6" x14ac:dyDescent="0.25">
      <c r="A86" t="str">
        <f t="shared" si="22"/>
        <v>Andreas Nilsson</v>
      </c>
      <c r="C86">
        <v>1</v>
      </c>
      <c r="D86" t="s">
        <v>46</v>
      </c>
      <c r="E86">
        <f t="shared" si="24"/>
        <v>100</v>
      </c>
      <c r="F86">
        <f t="shared" si="18"/>
        <v>100</v>
      </c>
    </row>
    <row r="87" spans="1:6" x14ac:dyDescent="0.25">
      <c r="A87" t="s">
        <v>1092</v>
      </c>
      <c r="E87">
        <f t="shared" si="24"/>
        <v>100</v>
      </c>
      <c r="F87">
        <f t="shared" si="18"/>
        <v>0</v>
      </c>
    </row>
    <row r="88" spans="1:6" x14ac:dyDescent="0.25">
      <c r="A88" t="str">
        <f t="shared" ref="A88:A119" si="25">A87</f>
        <v>Andrew Morrow</v>
      </c>
      <c r="B88" t="s">
        <v>50</v>
      </c>
      <c r="E88">
        <v>48</v>
      </c>
      <c r="F88">
        <f t="shared" si="18"/>
        <v>0</v>
      </c>
    </row>
    <row r="89" spans="1:6" x14ac:dyDescent="0.25">
      <c r="A89" t="str">
        <f t="shared" si="25"/>
        <v>Andrew Morrow</v>
      </c>
      <c r="E89">
        <f t="shared" ref="E89:E91" si="26">E88</f>
        <v>48</v>
      </c>
      <c r="F89">
        <f t="shared" si="18"/>
        <v>0</v>
      </c>
    </row>
    <row r="90" spans="1:6" x14ac:dyDescent="0.25">
      <c r="A90" t="str">
        <f t="shared" si="25"/>
        <v>Andrew Morrow</v>
      </c>
      <c r="C90">
        <v>1</v>
      </c>
      <c r="D90" t="s">
        <v>51</v>
      </c>
      <c r="E90">
        <f t="shared" si="26"/>
        <v>48</v>
      </c>
      <c r="F90">
        <f t="shared" si="18"/>
        <v>48</v>
      </c>
    </row>
    <row r="91" spans="1:6" x14ac:dyDescent="0.25">
      <c r="A91" t="str">
        <f t="shared" si="25"/>
        <v>Andrew Morrow</v>
      </c>
      <c r="E91">
        <f t="shared" si="26"/>
        <v>48</v>
      </c>
      <c r="F91">
        <f t="shared" si="18"/>
        <v>0</v>
      </c>
    </row>
    <row r="92" spans="1:6" x14ac:dyDescent="0.25">
      <c r="A92" t="str">
        <f t="shared" si="25"/>
        <v>Andrew Morrow</v>
      </c>
      <c r="B92" t="s">
        <v>52</v>
      </c>
      <c r="E92">
        <v>8</v>
      </c>
      <c r="F92">
        <f t="shared" si="18"/>
        <v>0</v>
      </c>
    </row>
    <row r="93" spans="1:6" x14ac:dyDescent="0.25">
      <c r="A93" t="str">
        <f t="shared" si="25"/>
        <v>Andrew Morrow</v>
      </c>
      <c r="E93">
        <f t="shared" ref="E93:E97" si="27">E92</f>
        <v>8</v>
      </c>
      <c r="F93">
        <f t="shared" si="18"/>
        <v>0</v>
      </c>
    </row>
    <row r="94" spans="1:6" x14ac:dyDescent="0.25">
      <c r="A94" t="str">
        <f t="shared" si="25"/>
        <v>Andrew Morrow</v>
      </c>
      <c r="C94">
        <v>0.13200000000000001</v>
      </c>
      <c r="D94" t="s">
        <v>53</v>
      </c>
      <c r="E94">
        <f t="shared" si="27"/>
        <v>8</v>
      </c>
      <c r="F94">
        <f t="shared" si="18"/>
        <v>1.056</v>
      </c>
    </row>
    <row r="95" spans="1:6" x14ac:dyDescent="0.25">
      <c r="A95" t="str">
        <f t="shared" si="25"/>
        <v>Andrew Morrow</v>
      </c>
      <c r="C95">
        <v>0.12</v>
      </c>
      <c r="D95" t="s">
        <v>54</v>
      </c>
      <c r="E95">
        <f t="shared" si="27"/>
        <v>8</v>
      </c>
      <c r="F95">
        <f t="shared" si="18"/>
        <v>0.96</v>
      </c>
    </row>
    <row r="96" spans="1:6" x14ac:dyDescent="0.25">
      <c r="A96" t="str">
        <f t="shared" si="25"/>
        <v>Andrew Morrow</v>
      </c>
      <c r="C96">
        <v>0.746</v>
      </c>
      <c r="D96" t="s">
        <v>15</v>
      </c>
      <c r="E96">
        <f t="shared" si="27"/>
        <v>8</v>
      </c>
      <c r="F96">
        <f t="shared" si="18"/>
        <v>5.968</v>
      </c>
    </row>
    <row r="97" spans="1:6" x14ac:dyDescent="0.25">
      <c r="A97" t="str">
        <f t="shared" si="25"/>
        <v>Andrew Morrow</v>
      </c>
      <c r="E97">
        <f t="shared" si="27"/>
        <v>8</v>
      </c>
      <c r="F97">
        <f t="shared" si="18"/>
        <v>0</v>
      </c>
    </row>
    <row r="98" spans="1:6" x14ac:dyDescent="0.25">
      <c r="A98" t="str">
        <f t="shared" si="25"/>
        <v>Andrew Morrow</v>
      </c>
      <c r="B98" t="s">
        <v>55</v>
      </c>
      <c r="E98">
        <v>16</v>
      </c>
      <c r="F98">
        <f t="shared" si="18"/>
        <v>0</v>
      </c>
    </row>
    <row r="99" spans="1:6" x14ac:dyDescent="0.25">
      <c r="A99" t="str">
        <f t="shared" si="25"/>
        <v>Andrew Morrow</v>
      </c>
      <c r="E99">
        <f t="shared" ref="E99:E101" si="28">E98</f>
        <v>16</v>
      </c>
      <c r="F99">
        <f t="shared" si="18"/>
        <v>0</v>
      </c>
    </row>
    <row r="100" spans="1:6" x14ac:dyDescent="0.25">
      <c r="A100" t="str">
        <f t="shared" si="25"/>
        <v>Andrew Morrow</v>
      </c>
      <c r="C100">
        <v>1</v>
      </c>
      <c r="D100" t="s">
        <v>56</v>
      </c>
      <c r="E100">
        <f t="shared" si="28"/>
        <v>16</v>
      </c>
      <c r="F100">
        <f t="shared" si="18"/>
        <v>16</v>
      </c>
    </row>
    <row r="101" spans="1:6" x14ac:dyDescent="0.25">
      <c r="A101" t="str">
        <f t="shared" si="25"/>
        <v>Andrew Morrow</v>
      </c>
      <c r="E101">
        <f t="shared" si="28"/>
        <v>16</v>
      </c>
      <c r="F101">
        <f t="shared" si="18"/>
        <v>0</v>
      </c>
    </row>
    <row r="102" spans="1:6" x14ac:dyDescent="0.25">
      <c r="A102" t="str">
        <f t="shared" si="25"/>
        <v>Andrew Morrow</v>
      </c>
      <c r="B102" t="s">
        <v>57</v>
      </c>
      <c r="E102">
        <v>226</v>
      </c>
      <c r="F102">
        <f t="shared" si="18"/>
        <v>0</v>
      </c>
    </row>
    <row r="103" spans="1:6" x14ac:dyDescent="0.25">
      <c r="A103" t="str">
        <f t="shared" si="25"/>
        <v>Andrew Morrow</v>
      </c>
      <c r="E103">
        <f t="shared" ref="E103:E106" si="29">E102</f>
        <v>226</v>
      </c>
      <c r="F103">
        <f t="shared" si="18"/>
        <v>0</v>
      </c>
    </row>
    <row r="104" spans="1:6" x14ac:dyDescent="0.25">
      <c r="A104" t="str">
        <f t="shared" si="25"/>
        <v>Andrew Morrow</v>
      </c>
      <c r="C104">
        <v>0.96</v>
      </c>
      <c r="D104" t="s">
        <v>56</v>
      </c>
      <c r="E104">
        <f t="shared" si="29"/>
        <v>226</v>
      </c>
      <c r="F104">
        <f t="shared" si="18"/>
        <v>216.95999999999998</v>
      </c>
    </row>
    <row r="105" spans="1:6" x14ac:dyDescent="0.25">
      <c r="A105" t="str">
        <f t="shared" si="25"/>
        <v>Andrew Morrow</v>
      </c>
      <c r="C105">
        <v>3.9E-2</v>
      </c>
      <c r="D105" t="s">
        <v>54</v>
      </c>
      <c r="E105">
        <f t="shared" si="29"/>
        <v>226</v>
      </c>
      <c r="F105">
        <f t="shared" si="18"/>
        <v>8.8140000000000001</v>
      </c>
    </row>
    <row r="106" spans="1:6" x14ac:dyDescent="0.25">
      <c r="A106" t="str">
        <f t="shared" si="25"/>
        <v>Andrew Morrow</v>
      </c>
      <c r="E106">
        <f t="shared" si="29"/>
        <v>226</v>
      </c>
      <c r="F106">
        <f t="shared" si="18"/>
        <v>0</v>
      </c>
    </row>
    <row r="107" spans="1:6" x14ac:dyDescent="0.25">
      <c r="A107" t="str">
        <f t="shared" si="25"/>
        <v>Andrew Morrow</v>
      </c>
      <c r="B107" t="s">
        <v>58</v>
      </c>
      <c r="E107">
        <v>36</v>
      </c>
      <c r="F107">
        <f t="shared" si="18"/>
        <v>0</v>
      </c>
    </row>
    <row r="108" spans="1:6" x14ac:dyDescent="0.25">
      <c r="A108" t="str">
        <f t="shared" si="25"/>
        <v>Andrew Morrow</v>
      </c>
      <c r="E108">
        <f t="shared" ref="E108:E110" si="30">E107</f>
        <v>36</v>
      </c>
      <c r="F108">
        <f t="shared" si="18"/>
        <v>0</v>
      </c>
    </row>
    <row r="109" spans="1:6" x14ac:dyDescent="0.25">
      <c r="A109" t="str">
        <f t="shared" si="25"/>
        <v>Andrew Morrow</v>
      </c>
      <c r="C109">
        <v>1</v>
      </c>
      <c r="D109" t="s">
        <v>56</v>
      </c>
      <c r="E109">
        <f t="shared" si="30"/>
        <v>36</v>
      </c>
      <c r="F109">
        <f t="shared" si="18"/>
        <v>36</v>
      </c>
    </row>
    <row r="110" spans="1:6" x14ac:dyDescent="0.25">
      <c r="A110" t="str">
        <f t="shared" si="25"/>
        <v>Andrew Morrow</v>
      </c>
      <c r="E110">
        <f t="shared" si="30"/>
        <v>36</v>
      </c>
      <c r="F110">
        <f t="shared" si="18"/>
        <v>0</v>
      </c>
    </row>
    <row r="111" spans="1:6" x14ac:dyDescent="0.25">
      <c r="A111" t="str">
        <f t="shared" si="25"/>
        <v>Andrew Morrow</v>
      </c>
      <c r="B111" t="s">
        <v>59</v>
      </c>
      <c r="E111">
        <v>158</v>
      </c>
      <c r="F111">
        <f t="shared" si="18"/>
        <v>0</v>
      </c>
    </row>
    <row r="112" spans="1:6" x14ac:dyDescent="0.25">
      <c r="A112" t="str">
        <f t="shared" si="25"/>
        <v>Andrew Morrow</v>
      </c>
      <c r="E112">
        <f t="shared" ref="E112:E116" si="31">E111</f>
        <v>158</v>
      </c>
      <c r="F112">
        <f t="shared" si="18"/>
        <v>0</v>
      </c>
    </row>
    <row r="113" spans="1:6" x14ac:dyDescent="0.25">
      <c r="A113" t="str">
        <f t="shared" si="25"/>
        <v>Andrew Morrow</v>
      </c>
      <c r="C113">
        <v>2.1000000000000001E-2</v>
      </c>
      <c r="D113" t="s">
        <v>21</v>
      </c>
      <c r="E113">
        <f t="shared" si="31"/>
        <v>158</v>
      </c>
      <c r="F113">
        <f t="shared" si="18"/>
        <v>3.3180000000000001</v>
      </c>
    </row>
    <row r="114" spans="1:6" x14ac:dyDescent="0.25">
      <c r="A114" t="str">
        <f t="shared" si="25"/>
        <v>Andrew Morrow</v>
      </c>
      <c r="C114">
        <v>5.0999999999999997E-2</v>
      </c>
      <c r="D114" t="s">
        <v>30</v>
      </c>
      <c r="E114">
        <f t="shared" si="31"/>
        <v>158</v>
      </c>
      <c r="F114">
        <f t="shared" si="18"/>
        <v>8.0579999999999998</v>
      </c>
    </row>
    <row r="115" spans="1:6" x14ac:dyDescent="0.25">
      <c r="A115" t="str">
        <f t="shared" si="25"/>
        <v>Andrew Morrow</v>
      </c>
      <c r="C115">
        <v>0.92600000000000005</v>
      </c>
      <c r="D115" t="s">
        <v>60</v>
      </c>
      <c r="E115">
        <f t="shared" si="31"/>
        <v>158</v>
      </c>
      <c r="F115">
        <f t="shared" si="18"/>
        <v>146.30800000000002</v>
      </c>
    </row>
    <row r="116" spans="1:6" x14ac:dyDescent="0.25">
      <c r="A116" t="str">
        <f t="shared" si="25"/>
        <v>Andrew Morrow</v>
      </c>
      <c r="E116">
        <f t="shared" si="31"/>
        <v>158</v>
      </c>
      <c r="F116">
        <f t="shared" si="18"/>
        <v>0</v>
      </c>
    </row>
    <row r="117" spans="1:6" x14ac:dyDescent="0.25">
      <c r="A117" t="str">
        <f t="shared" si="25"/>
        <v>Andrew Morrow</v>
      </c>
      <c r="B117" t="s">
        <v>61</v>
      </c>
      <c r="E117">
        <v>296</v>
      </c>
      <c r="F117">
        <f t="shared" si="18"/>
        <v>0</v>
      </c>
    </row>
    <row r="118" spans="1:6" x14ac:dyDescent="0.25">
      <c r="A118" t="str">
        <f t="shared" si="25"/>
        <v>Andrew Morrow</v>
      </c>
      <c r="E118">
        <f t="shared" ref="E118:E123" si="32">E117</f>
        <v>296</v>
      </c>
      <c r="F118">
        <f t="shared" si="18"/>
        <v>0</v>
      </c>
    </row>
    <row r="119" spans="1:6" x14ac:dyDescent="0.25">
      <c r="A119" t="str">
        <f t="shared" si="25"/>
        <v>Andrew Morrow</v>
      </c>
      <c r="C119">
        <v>3.1E-2</v>
      </c>
      <c r="D119" t="s">
        <v>30</v>
      </c>
      <c r="E119">
        <f t="shared" si="32"/>
        <v>296</v>
      </c>
      <c r="F119">
        <f t="shared" si="18"/>
        <v>9.1760000000000002</v>
      </c>
    </row>
    <row r="120" spans="1:6" x14ac:dyDescent="0.25">
      <c r="A120" t="str">
        <f t="shared" ref="A120:A141" si="33">A119</f>
        <v>Andrew Morrow</v>
      </c>
      <c r="C120">
        <v>0.01</v>
      </c>
      <c r="D120" t="s">
        <v>18</v>
      </c>
      <c r="E120">
        <f t="shared" si="32"/>
        <v>296</v>
      </c>
      <c r="F120">
        <f t="shared" si="18"/>
        <v>2.96</v>
      </c>
    </row>
    <row r="121" spans="1:6" x14ac:dyDescent="0.25">
      <c r="A121" t="str">
        <f t="shared" si="33"/>
        <v>Andrew Morrow</v>
      </c>
      <c r="C121">
        <v>0.95199999999999996</v>
      </c>
      <c r="D121" t="s">
        <v>60</v>
      </c>
      <c r="E121">
        <f t="shared" si="32"/>
        <v>296</v>
      </c>
      <c r="F121">
        <f t="shared" si="18"/>
        <v>281.79199999999997</v>
      </c>
    </row>
    <row r="122" spans="1:6" x14ac:dyDescent="0.25">
      <c r="A122" t="str">
        <f t="shared" si="33"/>
        <v>Andrew Morrow</v>
      </c>
      <c r="C122">
        <v>4.0000000000000001E-3</v>
      </c>
      <c r="D122" t="s">
        <v>15</v>
      </c>
      <c r="E122">
        <f t="shared" si="32"/>
        <v>296</v>
      </c>
      <c r="F122">
        <f t="shared" si="18"/>
        <v>1.1839999999999999</v>
      </c>
    </row>
    <row r="123" spans="1:6" x14ac:dyDescent="0.25">
      <c r="A123" t="str">
        <f t="shared" si="33"/>
        <v>Andrew Morrow</v>
      </c>
      <c r="E123">
        <f t="shared" si="32"/>
        <v>296</v>
      </c>
      <c r="F123">
        <f t="shared" si="18"/>
        <v>0</v>
      </c>
    </row>
    <row r="124" spans="1:6" x14ac:dyDescent="0.25">
      <c r="A124" t="str">
        <f t="shared" si="33"/>
        <v>Andrew Morrow</v>
      </c>
      <c r="B124" t="s">
        <v>62</v>
      </c>
      <c r="E124">
        <v>66</v>
      </c>
      <c r="F124">
        <f t="shared" si="18"/>
        <v>0</v>
      </c>
    </row>
    <row r="125" spans="1:6" x14ac:dyDescent="0.25">
      <c r="A125" t="str">
        <f t="shared" si="33"/>
        <v>Andrew Morrow</v>
      </c>
      <c r="E125">
        <f t="shared" ref="E125:E127" si="34">E124</f>
        <v>66</v>
      </c>
      <c r="F125">
        <f t="shared" si="18"/>
        <v>0</v>
      </c>
    </row>
    <row r="126" spans="1:6" x14ac:dyDescent="0.25">
      <c r="A126" t="str">
        <f t="shared" si="33"/>
        <v>Andrew Morrow</v>
      </c>
      <c r="C126">
        <v>1</v>
      </c>
      <c r="D126" t="s">
        <v>56</v>
      </c>
      <c r="E126">
        <f t="shared" si="34"/>
        <v>66</v>
      </c>
      <c r="F126">
        <f t="shared" si="18"/>
        <v>66</v>
      </c>
    </row>
    <row r="127" spans="1:6" x14ac:dyDescent="0.25">
      <c r="A127" t="str">
        <f t="shared" si="33"/>
        <v>Andrew Morrow</v>
      </c>
      <c r="E127">
        <f t="shared" si="34"/>
        <v>66</v>
      </c>
      <c r="F127">
        <f t="shared" si="18"/>
        <v>0</v>
      </c>
    </row>
    <row r="128" spans="1:6" x14ac:dyDescent="0.25">
      <c r="A128" t="str">
        <f t="shared" si="33"/>
        <v>Andrew Morrow</v>
      </c>
      <c r="B128" t="s">
        <v>63</v>
      </c>
      <c r="E128">
        <v>414</v>
      </c>
      <c r="F128">
        <f t="shared" si="18"/>
        <v>0</v>
      </c>
    </row>
    <row r="129" spans="1:6" x14ac:dyDescent="0.25">
      <c r="A129" t="str">
        <f t="shared" si="33"/>
        <v>Andrew Morrow</v>
      </c>
      <c r="E129">
        <f t="shared" ref="E129:E142" si="35">E128</f>
        <v>414</v>
      </c>
      <c r="F129">
        <f t="shared" si="18"/>
        <v>0</v>
      </c>
    </row>
    <row r="130" spans="1:6" x14ac:dyDescent="0.25">
      <c r="A130" t="str">
        <f t="shared" si="33"/>
        <v>Andrew Morrow</v>
      </c>
      <c r="C130">
        <v>0.30299999999999999</v>
      </c>
      <c r="D130" t="s">
        <v>64</v>
      </c>
      <c r="E130">
        <f t="shared" si="35"/>
        <v>414</v>
      </c>
      <c r="F130">
        <f t="shared" si="18"/>
        <v>125.44199999999999</v>
      </c>
    </row>
    <row r="131" spans="1:6" x14ac:dyDescent="0.25">
      <c r="A131" t="str">
        <f t="shared" si="33"/>
        <v>Andrew Morrow</v>
      </c>
      <c r="C131">
        <v>0.03</v>
      </c>
      <c r="D131" t="s">
        <v>65</v>
      </c>
      <c r="E131">
        <f t="shared" si="35"/>
        <v>414</v>
      </c>
      <c r="F131">
        <f t="shared" ref="F131:F194" si="36">E131*C131</f>
        <v>12.42</v>
      </c>
    </row>
    <row r="132" spans="1:6" x14ac:dyDescent="0.25">
      <c r="A132" t="str">
        <f t="shared" si="33"/>
        <v>Andrew Morrow</v>
      </c>
      <c r="C132">
        <v>1.7999999999999999E-2</v>
      </c>
      <c r="D132" t="s">
        <v>23</v>
      </c>
      <c r="E132">
        <f t="shared" si="35"/>
        <v>414</v>
      </c>
      <c r="F132">
        <f t="shared" si="36"/>
        <v>7.4519999999999991</v>
      </c>
    </row>
    <row r="133" spans="1:6" x14ac:dyDescent="0.25">
      <c r="A133" t="str">
        <f t="shared" si="33"/>
        <v>Andrew Morrow</v>
      </c>
      <c r="C133">
        <v>5.5E-2</v>
      </c>
      <c r="D133" t="s">
        <v>66</v>
      </c>
      <c r="E133">
        <f t="shared" si="35"/>
        <v>414</v>
      </c>
      <c r="F133">
        <f t="shared" si="36"/>
        <v>22.77</v>
      </c>
    </row>
    <row r="134" spans="1:6" x14ac:dyDescent="0.25">
      <c r="A134" t="str">
        <f t="shared" si="33"/>
        <v>Andrew Morrow</v>
      </c>
      <c r="C134">
        <v>1.7999999999999999E-2</v>
      </c>
      <c r="D134" t="s">
        <v>21</v>
      </c>
      <c r="E134">
        <f t="shared" si="35"/>
        <v>414</v>
      </c>
      <c r="F134">
        <f t="shared" si="36"/>
        <v>7.4519999999999991</v>
      </c>
    </row>
    <row r="135" spans="1:6" x14ac:dyDescent="0.25">
      <c r="A135" t="str">
        <f t="shared" si="33"/>
        <v>Andrew Morrow</v>
      </c>
      <c r="C135">
        <v>1.4999999999999999E-2</v>
      </c>
      <c r="D135" t="s">
        <v>67</v>
      </c>
      <c r="E135">
        <f t="shared" si="35"/>
        <v>414</v>
      </c>
      <c r="F135">
        <f t="shared" si="36"/>
        <v>6.21</v>
      </c>
    </row>
    <row r="136" spans="1:6" x14ac:dyDescent="0.25">
      <c r="A136" t="str">
        <f t="shared" si="33"/>
        <v>Andrew Morrow</v>
      </c>
      <c r="C136">
        <v>0.184</v>
      </c>
      <c r="D136" t="s">
        <v>68</v>
      </c>
      <c r="E136">
        <f t="shared" si="35"/>
        <v>414</v>
      </c>
      <c r="F136">
        <f t="shared" si="36"/>
        <v>76.176000000000002</v>
      </c>
    </row>
    <row r="137" spans="1:6" x14ac:dyDescent="0.25">
      <c r="A137" t="str">
        <f t="shared" si="33"/>
        <v>Andrew Morrow</v>
      </c>
      <c r="C137">
        <v>0.14499999999999999</v>
      </c>
      <c r="D137" t="s">
        <v>18</v>
      </c>
      <c r="E137">
        <f t="shared" si="35"/>
        <v>414</v>
      </c>
      <c r="F137">
        <f t="shared" si="36"/>
        <v>60.029999999999994</v>
      </c>
    </row>
    <row r="138" spans="1:6" x14ac:dyDescent="0.25">
      <c r="A138" t="str">
        <f t="shared" si="33"/>
        <v>Andrew Morrow</v>
      </c>
      <c r="C138">
        <v>5.5E-2</v>
      </c>
      <c r="D138" t="s">
        <v>69</v>
      </c>
      <c r="E138">
        <f t="shared" si="35"/>
        <v>414</v>
      </c>
      <c r="F138">
        <f t="shared" si="36"/>
        <v>22.77</v>
      </c>
    </row>
    <row r="139" spans="1:6" x14ac:dyDescent="0.25">
      <c r="A139" t="str">
        <f t="shared" si="33"/>
        <v>Andrew Morrow</v>
      </c>
      <c r="C139">
        <v>0.13900000000000001</v>
      </c>
      <c r="D139" t="s">
        <v>54</v>
      </c>
      <c r="E139">
        <f t="shared" si="35"/>
        <v>414</v>
      </c>
      <c r="F139">
        <f t="shared" si="36"/>
        <v>57.546000000000006</v>
      </c>
    </row>
    <row r="140" spans="1:6" x14ac:dyDescent="0.25">
      <c r="A140" t="str">
        <f t="shared" si="33"/>
        <v>Andrew Morrow</v>
      </c>
      <c r="C140">
        <v>1.9E-2</v>
      </c>
      <c r="D140" t="s">
        <v>70</v>
      </c>
      <c r="E140">
        <f t="shared" si="35"/>
        <v>414</v>
      </c>
      <c r="F140">
        <f t="shared" si="36"/>
        <v>7.8659999999999997</v>
      </c>
    </row>
    <row r="141" spans="1:6" x14ac:dyDescent="0.25">
      <c r="A141" t="str">
        <f t="shared" si="33"/>
        <v>Andrew Morrow</v>
      </c>
      <c r="C141">
        <v>1.4E-2</v>
      </c>
      <c r="D141" t="s">
        <v>60</v>
      </c>
      <c r="E141">
        <f t="shared" si="35"/>
        <v>414</v>
      </c>
      <c r="F141">
        <f t="shared" si="36"/>
        <v>5.7960000000000003</v>
      </c>
    </row>
    <row r="142" spans="1:6" x14ac:dyDescent="0.25">
      <c r="A142" t="s">
        <v>1093</v>
      </c>
      <c r="E142">
        <f t="shared" si="35"/>
        <v>414</v>
      </c>
      <c r="F142">
        <f t="shared" si="36"/>
        <v>0</v>
      </c>
    </row>
    <row r="143" spans="1:6" x14ac:dyDescent="0.25">
      <c r="A143" t="str">
        <f t="shared" ref="A143:A174" si="37">A142</f>
        <v>Andy Schwerin</v>
      </c>
      <c r="B143" t="s">
        <v>73</v>
      </c>
      <c r="E143">
        <v>35</v>
      </c>
      <c r="F143">
        <f t="shared" si="36"/>
        <v>0</v>
      </c>
    </row>
    <row r="144" spans="1:6" x14ac:dyDescent="0.25">
      <c r="A144" t="str">
        <f t="shared" si="37"/>
        <v>Andy Schwerin</v>
      </c>
      <c r="E144">
        <f t="shared" ref="E144:E146" si="38">E143</f>
        <v>35</v>
      </c>
      <c r="F144">
        <f t="shared" si="36"/>
        <v>0</v>
      </c>
    </row>
    <row r="145" spans="1:6" x14ac:dyDescent="0.25">
      <c r="A145" t="str">
        <f t="shared" si="37"/>
        <v>Andy Schwerin</v>
      </c>
      <c r="C145">
        <v>1</v>
      </c>
      <c r="D145" t="s">
        <v>21</v>
      </c>
      <c r="E145">
        <f t="shared" si="38"/>
        <v>35</v>
      </c>
      <c r="F145">
        <f t="shared" si="36"/>
        <v>35</v>
      </c>
    </row>
    <row r="146" spans="1:6" x14ac:dyDescent="0.25">
      <c r="A146" t="str">
        <f t="shared" si="37"/>
        <v>Andy Schwerin</v>
      </c>
      <c r="E146">
        <f t="shared" si="38"/>
        <v>35</v>
      </c>
      <c r="F146">
        <f t="shared" si="36"/>
        <v>0</v>
      </c>
    </row>
    <row r="147" spans="1:6" x14ac:dyDescent="0.25">
      <c r="A147" t="str">
        <f t="shared" si="37"/>
        <v>Andy Schwerin</v>
      </c>
      <c r="B147" t="s">
        <v>74</v>
      </c>
      <c r="E147">
        <v>2</v>
      </c>
      <c r="F147">
        <f t="shared" si="36"/>
        <v>0</v>
      </c>
    </row>
    <row r="148" spans="1:6" x14ac:dyDescent="0.25">
      <c r="A148" t="str">
        <f t="shared" si="37"/>
        <v>Andy Schwerin</v>
      </c>
      <c r="E148">
        <f t="shared" ref="E148:E150" si="39">E147</f>
        <v>2</v>
      </c>
      <c r="F148">
        <f t="shared" si="36"/>
        <v>0</v>
      </c>
    </row>
    <row r="149" spans="1:6" x14ac:dyDescent="0.25">
      <c r="A149" t="str">
        <f t="shared" si="37"/>
        <v>Andy Schwerin</v>
      </c>
      <c r="C149">
        <v>1</v>
      </c>
      <c r="D149" t="s">
        <v>21</v>
      </c>
      <c r="E149">
        <f t="shared" si="39"/>
        <v>2</v>
      </c>
      <c r="F149">
        <f t="shared" si="36"/>
        <v>2</v>
      </c>
    </row>
    <row r="150" spans="1:6" x14ac:dyDescent="0.25">
      <c r="A150" t="str">
        <f t="shared" si="37"/>
        <v>Andy Schwerin</v>
      </c>
      <c r="E150">
        <f t="shared" si="39"/>
        <v>2</v>
      </c>
      <c r="F150">
        <f t="shared" si="36"/>
        <v>0</v>
      </c>
    </row>
    <row r="151" spans="1:6" x14ac:dyDescent="0.25">
      <c r="A151" t="str">
        <f t="shared" si="37"/>
        <v>Andy Schwerin</v>
      </c>
      <c r="B151" t="s">
        <v>75</v>
      </c>
      <c r="E151">
        <v>442</v>
      </c>
      <c r="F151">
        <f t="shared" si="36"/>
        <v>0</v>
      </c>
    </row>
    <row r="152" spans="1:6" x14ac:dyDescent="0.25">
      <c r="A152" t="str">
        <f t="shared" si="37"/>
        <v>Andy Schwerin</v>
      </c>
      <c r="E152">
        <f t="shared" ref="E152:E154" si="40">E151</f>
        <v>442</v>
      </c>
      <c r="F152">
        <f t="shared" si="36"/>
        <v>0</v>
      </c>
    </row>
    <row r="153" spans="1:6" x14ac:dyDescent="0.25">
      <c r="A153" t="str">
        <f t="shared" si="37"/>
        <v>Andy Schwerin</v>
      </c>
      <c r="C153">
        <v>1</v>
      </c>
      <c r="D153" t="s">
        <v>21</v>
      </c>
      <c r="E153">
        <f t="shared" si="40"/>
        <v>442</v>
      </c>
      <c r="F153">
        <f t="shared" si="36"/>
        <v>442</v>
      </c>
    </row>
    <row r="154" spans="1:6" x14ac:dyDescent="0.25">
      <c r="A154" t="str">
        <f t="shared" si="37"/>
        <v>Andy Schwerin</v>
      </c>
      <c r="E154">
        <f t="shared" si="40"/>
        <v>442</v>
      </c>
      <c r="F154">
        <f t="shared" si="36"/>
        <v>0</v>
      </c>
    </row>
    <row r="155" spans="1:6" x14ac:dyDescent="0.25">
      <c r="A155" t="str">
        <f t="shared" si="37"/>
        <v>Andy Schwerin</v>
      </c>
      <c r="B155" t="s">
        <v>76</v>
      </c>
      <c r="E155">
        <v>312</v>
      </c>
      <c r="F155">
        <f t="shared" si="36"/>
        <v>0</v>
      </c>
    </row>
    <row r="156" spans="1:6" x14ac:dyDescent="0.25">
      <c r="A156" t="str">
        <f t="shared" si="37"/>
        <v>Andy Schwerin</v>
      </c>
      <c r="E156">
        <f t="shared" ref="E156:E158" si="41">E155</f>
        <v>312</v>
      </c>
      <c r="F156">
        <f t="shared" si="36"/>
        <v>0</v>
      </c>
    </row>
    <row r="157" spans="1:6" x14ac:dyDescent="0.25">
      <c r="A157" t="str">
        <f t="shared" si="37"/>
        <v>Andy Schwerin</v>
      </c>
      <c r="C157">
        <v>1</v>
      </c>
      <c r="D157" t="s">
        <v>21</v>
      </c>
      <c r="E157">
        <f t="shared" si="41"/>
        <v>312</v>
      </c>
      <c r="F157">
        <f t="shared" si="36"/>
        <v>312</v>
      </c>
    </row>
    <row r="158" spans="1:6" x14ac:dyDescent="0.25">
      <c r="A158" t="str">
        <f t="shared" si="37"/>
        <v>Andy Schwerin</v>
      </c>
      <c r="E158">
        <f t="shared" si="41"/>
        <v>312</v>
      </c>
      <c r="F158">
        <f t="shared" si="36"/>
        <v>0</v>
      </c>
    </row>
    <row r="159" spans="1:6" x14ac:dyDescent="0.25">
      <c r="A159" t="str">
        <f t="shared" si="37"/>
        <v>Andy Schwerin</v>
      </c>
      <c r="B159" t="s">
        <v>77</v>
      </c>
      <c r="E159">
        <v>47</v>
      </c>
      <c r="F159">
        <f t="shared" si="36"/>
        <v>0</v>
      </c>
    </row>
    <row r="160" spans="1:6" x14ac:dyDescent="0.25">
      <c r="A160" t="str">
        <f t="shared" si="37"/>
        <v>Andy Schwerin</v>
      </c>
      <c r="E160">
        <f t="shared" ref="E160:E162" si="42">E159</f>
        <v>47</v>
      </c>
      <c r="F160">
        <f t="shared" si="36"/>
        <v>0</v>
      </c>
    </row>
    <row r="161" spans="1:6" x14ac:dyDescent="0.25">
      <c r="A161" t="str">
        <f t="shared" si="37"/>
        <v>Andy Schwerin</v>
      </c>
      <c r="C161">
        <v>1</v>
      </c>
      <c r="D161" t="s">
        <v>21</v>
      </c>
      <c r="E161">
        <f t="shared" si="42"/>
        <v>47</v>
      </c>
      <c r="F161">
        <f t="shared" si="36"/>
        <v>47</v>
      </c>
    </row>
    <row r="162" spans="1:6" x14ac:dyDescent="0.25">
      <c r="A162" t="str">
        <f t="shared" si="37"/>
        <v>Andy Schwerin</v>
      </c>
      <c r="E162">
        <f t="shared" si="42"/>
        <v>47</v>
      </c>
      <c r="F162">
        <f t="shared" si="36"/>
        <v>0</v>
      </c>
    </row>
    <row r="163" spans="1:6" x14ac:dyDescent="0.25">
      <c r="A163" t="str">
        <f t="shared" si="37"/>
        <v>Andy Schwerin</v>
      </c>
      <c r="B163" t="s">
        <v>78</v>
      </c>
      <c r="E163">
        <v>73</v>
      </c>
      <c r="F163">
        <f t="shared" si="36"/>
        <v>0</v>
      </c>
    </row>
    <row r="164" spans="1:6" x14ac:dyDescent="0.25">
      <c r="A164" t="str">
        <f t="shared" si="37"/>
        <v>Andy Schwerin</v>
      </c>
      <c r="E164">
        <f t="shared" ref="E164:E166" si="43">E163</f>
        <v>73</v>
      </c>
      <c r="F164">
        <f t="shared" si="36"/>
        <v>0</v>
      </c>
    </row>
    <row r="165" spans="1:6" x14ac:dyDescent="0.25">
      <c r="A165" t="str">
        <f t="shared" si="37"/>
        <v>Andy Schwerin</v>
      </c>
      <c r="C165">
        <v>1</v>
      </c>
      <c r="D165" t="s">
        <v>21</v>
      </c>
      <c r="E165">
        <f t="shared" si="43"/>
        <v>73</v>
      </c>
      <c r="F165">
        <f t="shared" si="36"/>
        <v>73</v>
      </c>
    </row>
    <row r="166" spans="1:6" x14ac:dyDescent="0.25">
      <c r="A166" t="str">
        <f t="shared" si="37"/>
        <v>Andy Schwerin</v>
      </c>
      <c r="E166">
        <f t="shared" si="43"/>
        <v>73</v>
      </c>
      <c r="F166">
        <f t="shared" si="36"/>
        <v>0</v>
      </c>
    </row>
    <row r="167" spans="1:6" x14ac:dyDescent="0.25">
      <c r="A167" t="str">
        <f t="shared" si="37"/>
        <v>Andy Schwerin</v>
      </c>
      <c r="B167" t="s">
        <v>79</v>
      </c>
      <c r="E167">
        <v>23</v>
      </c>
      <c r="F167">
        <f t="shared" si="36"/>
        <v>0</v>
      </c>
    </row>
    <row r="168" spans="1:6" x14ac:dyDescent="0.25">
      <c r="A168" t="str">
        <f t="shared" si="37"/>
        <v>Andy Schwerin</v>
      </c>
      <c r="E168">
        <f t="shared" ref="E168:E170" si="44">E167</f>
        <v>23</v>
      </c>
      <c r="F168">
        <f t="shared" si="36"/>
        <v>0</v>
      </c>
    </row>
    <row r="169" spans="1:6" x14ac:dyDescent="0.25">
      <c r="A169" t="str">
        <f t="shared" si="37"/>
        <v>Andy Schwerin</v>
      </c>
      <c r="C169">
        <v>1</v>
      </c>
      <c r="D169" t="s">
        <v>21</v>
      </c>
      <c r="E169">
        <f t="shared" si="44"/>
        <v>23</v>
      </c>
      <c r="F169">
        <f t="shared" si="36"/>
        <v>23</v>
      </c>
    </row>
    <row r="170" spans="1:6" x14ac:dyDescent="0.25">
      <c r="A170" t="str">
        <f t="shared" si="37"/>
        <v>Andy Schwerin</v>
      </c>
      <c r="E170">
        <f t="shared" si="44"/>
        <v>23</v>
      </c>
      <c r="F170">
        <f t="shared" si="36"/>
        <v>0</v>
      </c>
    </row>
    <row r="171" spans="1:6" x14ac:dyDescent="0.25">
      <c r="A171" t="str">
        <f t="shared" si="37"/>
        <v>Andy Schwerin</v>
      </c>
      <c r="B171" t="s">
        <v>80</v>
      </c>
      <c r="E171">
        <v>140</v>
      </c>
      <c r="F171">
        <f t="shared" si="36"/>
        <v>0</v>
      </c>
    </row>
    <row r="172" spans="1:6" x14ac:dyDescent="0.25">
      <c r="A172" t="str">
        <f t="shared" si="37"/>
        <v>Andy Schwerin</v>
      </c>
      <c r="E172">
        <f t="shared" ref="E172:E174" si="45">E171</f>
        <v>140</v>
      </c>
      <c r="F172">
        <f t="shared" si="36"/>
        <v>0</v>
      </c>
    </row>
    <row r="173" spans="1:6" x14ac:dyDescent="0.25">
      <c r="A173" t="str">
        <f t="shared" si="37"/>
        <v>Andy Schwerin</v>
      </c>
      <c r="C173">
        <v>1</v>
      </c>
      <c r="D173" t="s">
        <v>18</v>
      </c>
      <c r="E173">
        <f t="shared" si="45"/>
        <v>140</v>
      </c>
      <c r="F173">
        <f t="shared" si="36"/>
        <v>140</v>
      </c>
    </row>
    <row r="174" spans="1:6" x14ac:dyDescent="0.25">
      <c r="A174" t="str">
        <f t="shared" si="37"/>
        <v>Andy Schwerin</v>
      </c>
      <c r="E174">
        <f t="shared" si="45"/>
        <v>140</v>
      </c>
      <c r="F174">
        <f t="shared" si="36"/>
        <v>0</v>
      </c>
    </row>
    <row r="175" spans="1:6" x14ac:dyDescent="0.25">
      <c r="A175" t="str">
        <f t="shared" ref="A175:A206" si="46">A174</f>
        <v>Andy Schwerin</v>
      </c>
      <c r="B175" t="s">
        <v>81</v>
      </c>
      <c r="E175">
        <v>419</v>
      </c>
      <c r="F175">
        <f t="shared" si="36"/>
        <v>0</v>
      </c>
    </row>
    <row r="176" spans="1:6" x14ac:dyDescent="0.25">
      <c r="A176" t="str">
        <f t="shared" si="46"/>
        <v>Andy Schwerin</v>
      </c>
      <c r="E176">
        <f t="shared" ref="E176:E178" si="47">E175</f>
        <v>419</v>
      </c>
      <c r="F176">
        <f t="shared" si="36"/>
        <v>0</v>
      </c>
    </row>
    <row r="177" spans="1:6" x14ac:dyDescent="0.25">
      <c r="A177" t="str">
        <f t="shared" si="46"/>
        <v>Andy Schwerin</v>
      </c>
      <c r="C177">
        <v>1</v>
      </c>
      <c r="D177" t="s">
        <v>21</v>
      </c>
      <c r="E177">
        <f t="shared" si="47"/>
        <v>419</v>
      </c>
      <c r="F177">
        <f t="shared" si="36"/>
        <v>419</v>
      </c>
    </row>
    <row r="178" spans="1:6" x14ac:dyDescent="0.25">
      <c r="A178" t="str">
        <f t="shared" si="46"/>
        <v>Andy Schwerin</v>
      </c>
      <c r="E178">
        <f t="shared" si="47"/>
        <v>419</v>
      </c>
      <c r="F178">
        <f t="shared" si="36"/>
        <v>0</v>
      </c>
    </row>
    <row r="179" spans="1:6" x14ac:dyDescent="0.25">
      <c r="A179" t="str">
        <f t="shared" si="46"/>
        <v>Andy Schwerin</v>
      </c>
      <c r="B179" t="s">
        <v>82</v>
      </c>
      <c r="E179">
        <v>190</v>
      </c>
      <c r="F179">
        <f t="shared" si="36"/>
        <v>0</v>
      </c>
    </row>
    <row r="180" spans="1:6" x14ac:dyDescent="0.25">
      <c r="A180" t="str">
        <f t="shared" si="46"/>
        <v>Andy Schwerin</v>
      </c>
      <c r="E180">
        <f t="shared" ref="E180:E182" si="48">E179</f>
        <v>190</v>
      </c>
      <c r="F180">
        <f t="shared" si="36"/>
        <v>0</v>
      </c>
    </row>
    <row r="181" spans="1:6" x14ac:dyDescent="0.25">
      <c r="A181" t="str">
        <f t="shared" si="46"/>
        <v>Andy Schwerin</v>
      </c>
      <c r="C181">
        <v>1</v>
      </c>
      <c r="D181" t="s">
        <v>21</v>
      </c>
      <c r="E181">
        <f t="shared" si="48"/>
        <v>190</v>
      </c>
      <c r="F181">
        <f t="shared" si="36"/>
        <v>190</v>
      </c>
    </row>
    <row r="182" spans="1:6" x14ac:dyDescent="0.25">
      <c r="A182" t="str">
        <f t="shared" si="46"/>
        <v>Andy Schwerin</v>
      </c>
      <c r="E182">
        <f t="shared" si="48"/>
        <v>190</v>
      </c>
      <c r="F182">
        <f t="shared" si="36"/>
        <v>0</v>
      </c>
    </row>
    <row r="183" spans="1:6" x14ac:dyDescent="0.25">
      <c r="A183" t="str">
        <f t="shared" si="46"/>
        <v>Andy Schwerin</v>
      </c>
      <c r="B183" t="s">
        <v>83</v>
      </c>
      <c r="E183">
        <v>120</v>
      </c>
      <c r="F183">
        <f t="shared" si="36"/>
        <v>0</v>
      </c>
    </row>
    <row r="184" spans="1:6" x14ac:dyDescent="0.25">
      <c r="A184" t="str">
        <f t="shared" si="46"/>
        <v>Andy Schwerin</v>
      </c>
      <c r="E184">
        <f t="shared" ref="E184:E186" si="49">E183</f>
        <v>120</v>
      </c>
      <c r="F184">
        <f t="shared" si="36"/>
        <v>0</v>
      </c>
    </row>
    <row r="185" spans="1:6" x14ac:dyDescent="0.25">
      <c r="A185" t="str">
        <f t="shared" si="46"/>
        <v>Andy Schwerin</v>
      </c>
      <c r="C185">
        <v>1</v>
      </c>
      <c r="D185" t="s">
        <v>21</v>
      </c>
      <c r="E185">
        <f t="shared" si="49"/>
        <v>120</v>
      </c>
      <c r="F185">
        <f t="shared" si="36"/>
        <v>120</v>
      </c>
    </row>
    <row r="186" spans="1:6" x14ac:dyDescent="0.25">
      <c r="A186" t="str">
        <f t="shared" si="46"/>
        <v>Andy Schwerin</v>
      </c>
      <c r="E186">
        <f t="shared" si="49"/>
        <v>120</v>
      </c>
      <c r="F186">
        <f t="shared" si="36"/>
        <v>0</v>
      </c>
    </row>
    <row r="187" spans="1:6" x14ac:dyDescent="0.25">
      <c r="A187" t="str">
        <f t="shared" si="46"/>
        <v>Andy Schwerin</v>
      </c>
      <c r="B187" t="s">
        <v>84</v>
      </c>
      <c r="E187">
        <v>61</v>
      </c>
      <c r="F187">
        <f t="shared" si="36"/>
        <v>0</v>
      </c>
    </row>
    <row r="188" spans="1:6" x14ac:dyDescent="0.25">
      <c r="A188" t="str">
        <f t="shared" si="46"/>
        <v>Andy Schwerin</v>
      </c>
      <c r="E188">
        <f t="shared" ref="E188:E190" si="50">E187</f>
        <v>61</v>
      </c>
      <c r="F188">
        <f t="shared" si="36"/>
        <v>0</v>
      </c>
    </row>
    <row r="189" spans="1:6" x14ac:dyDescent="0.25">
      <c r="A189" t="str">
        <f t="shared" si="46"/>
        <v>Andy Schwerin</v>
      </c>
      <c r="C189">
        <v>1</v>
      </c>
      <c r="D189" t="s">
        <v>21</v>
      </c>
      <c r="E189">
        <f t="shared" si="50"/>
        <v>61</v>
      </c>
      <c r="F189">
        <f t="shared" si="36"/>
        <v>61</v>
      </c>
    </row>
    <row r="190" spans="1:6" x14ac:dyDescent="0.25">
      <c r="A190" t="str">
        <f t="shared" si="46"/>
        <v>Andy Schwerin</v>
      </c>
      <c r="E190">
        <f t="shared" si="50"/>
        <v>61</v>
      </c>
      <c r="F190">
        <f t="shared" si="36"/>
        <v>0</v>
      </c>
    </row>
    <row r="191" spans="1:6" x14ac:dyDescent="0.25">
      <c r="A191" t="str">
        <f t="shared" si="46"/>
        <v>Andy Schwerin</v>
      </c>
      <c r="B191" t="s">
        <v>85</v>
      </c>
      <c r="E191">
        <v>47</v>
      </c>
      <c r="F191">
        <f t="shared" si="36"/>
        <v>0</v>
      </c>
    </row>
    <row r="192" spans="1:6" x14ac:dyDescent="0.25">
      <c r="A192" t="str">
        <f t="shared" si="46"/>
        <v>Andy Schwerin</v>
      </c>
      <c r="E192">
        <f t="shared" ref="E192:E194" si="51">E191</f>
        <v>47</v>
      </c>
      <c r="F192">
        <f t="shared" si="36"/>
        <v>0</v>
      </c>
    </row>
    <row r="193" spans="1:6" x14ac:dyDescent="0.25">
      <c r="A193" t="str">
        <f t="shared" si="46"/>
        <v>Andy Schwerin</v>
      </c>
      <c r="C193">
        <v>1</v>
      </c>
      <c r="D193" t="s">
        <v>21</v>
      </c>
      <c r="E193">
        <f t="shared" si="51"/>
        <v>47</v>
      </c>
      <c r="F193">
        <f t="shared" si="36"/>
        <v>47</v>
      </c>
    </row>
    <row r="194" spans="1:6" x14ac:dyDescent="0.25">
      <c r="A194" t="str">
        <f t="shared" si="46"/>
        <v>Andy Schwerin</v>
      </c>
      <c r="E194">
        <f t="shared" si="51"/>
        <v>47</v>
      </c>
      <c r="F194">
        <f t="shared" si="36"/>
        <v>0</v>
      </c>
    </row>
    <row r="195" spans="1:6" x14ac:dyDescent="0.25">
      <c r="A195" t="str">
        <f t="shared" si="46"/>
        <v>Andy Schwerin</v>
      </c>
      <c r="B195" t="s">
        <v>86</v>
      </c>
      <c r="E195">
        <v>132</v>
      </c>
      <c r="F195">
        <f t="shared" ref="F195:F258" si="52">E195*C195</f>
        <v>0</v>
      </c>
    </row>
    <row r="196" spans="1:6" x14ac:dyDescent="0.25">
      <c r="A196" t="str">
        <f t="shared" si="46"/>
        <v>Andy Schwerin</v>
      </c>
      <c r="E196">
        <f t="shared" ref="E196:E199" si="53">E195</f>
        <v>132</v>
      </c>
      <c r="F196">
        <f t="shared" si="52"/>
        <v>0</v>
      </c>
    </row>
    <row r="197" spans="1:6" x14ac:dyDescent="0.25">
      <c r="A197" t="str">
        <f t="shared" si="46"/>
        <v>Andy Schwerin</v>
      </c>
      <c r="C197">
        <v>0.96099999999999997</v>
      </c>
      <c r="D197" t="s">
        <v>21</v>
      </c>
      <c r="E197">
        <f t="shared" si="53"/>
        <v>132</v>
      </c>
      <c r="F197">
        <f t="shared" si="52"/>
        <v>126.85199999999999</v>
      </c>
    </row>
    <row r="198" spans="1:6" x14ac:dyDescent="0.25">
      <c r="A198" t="str">
        <f t="shared" si="46"/>
        <v>Andy Schwerin</v>
      </c>
      <c r="C198">
        <v>3.7999999999999999E-2</v>
      </c>
      <c r="D198" t="s">
        <v>18</v>
      </c>
      <c r="E198">
        <f t="shared" si="53"/>
        <v>132</v>
      </c>
      <c r="F198">
        <f t="shared" si="52"/>
        <v>5.016</v>
      </c>
    </row>
    <row r="199" spans="1:6" x14ac:dyDescent="0.25">
      <c r="A199" t="str">
        <f t="shared" si="46"/>
        <v>Andy Schwerin</v>
      </c>
      <c r="E199">
        <f t="shared" si="53"/>
        <v>132</v>
      </c>
      <c r="F199">
        <f t="shared" si="52"/>
        <v>0</v>
      </c>
    </row>
    <row r="200" spans="1:6" x14ac:dyDescent="0.25">
      <c r="A200" t="str">
        <f t="shared" si="46"/>
        <v>Andy Schwerin</v>
      </c>
      <c r="B200" t="s">
        <v>87</v>
      </c>
      <c r="E200">
        <v>36</v>
      </c>
      <c r="F200">
        <f t="shared" si="52"/>
        <v>0</v>
      </c>
    </row>
    <row r="201" spans="1:6" x14ac:dyDescent="0.25">
      <c r="A201" t="str">
        <f t="shared" si="46"/>
        <v>Andy Schwerin</v>
      </c>
      <c r="E201">
        <f t="shared" ref="E201:E204" si="54">E200</f>
        <v>36</v>
      </c>
      <c r="F201">
        <f t="shared" si="52"/>
        <v>0</v>
      </c>
    </row>
    <row r="202" spans="1:6" x14ac:dyDescent="0.25">
      <c r="A202" t="str">
        <f t="shared" si="46"/>
        <v>Andy Schwerin</v>
      </c>
      <c r="C202">
        <v>0.187</v>
      </c>
      <c r="D202" t="s">
        <v>21</v>
      </c>
      <c r="E202">
        <f t="shared" si="54"/>
        <v>36</v>
      </c>
      <c r="F202">
        <f t="shared" si="52"/>
        <v>6.7320000000000002</v>
      </c>
    </row>
    <row r="203" spans="1:6" x14ac:dyDescent="0.25">
      <c r="A203" t="str">
        <f t="shared" si="46"/>
        <v>Andy Schwerin</v>
      </c>
      <c r="C203">
        <v>0.81200000000000006</v>
      </c>
      <c r="D203" t="s">
        <v>60</v>
      </c>
      <c r="E203">
        <f t="shared" si="54"/>
        <v>36</v>
      </c>
      <c r="F203">
        <f t="shared" si="52"/>
        <v>29.232000000000003</v>
      </c>
    </row>
    <row r="204" spans="1:6" x14ac:dyDescent="0.25">
      <c r="A204" t="str">
        <f t="shared" si="46"/>
        <v>Andy Schwerin</v>
      </c>
      <c r="E204">
        <f t="shared" si="54"/>
        <v>36</v>
      </c>
      <c r="F204">
        <f t="shared" si="52"/>
        <v>0</v>
      </c>
    </row>
    <row r="205" spans="1:6" x14ac:dyDescent="0.25">
      <c r="A205" t="str">
        <f t="shared" si="46"/>
        <v>Andy Schwerin</v>
      </c>
      <c r="B205" t="s">
        <v>88</v>
      </c>
      <c r="E205">
        <v>41</v>
      </c>
      <c r="F205">
        <f t="shared" si="52"/>
        <v>0</v>
      </c>
    </row>
    <row r="206" spans="1:6" x14ac:dyDescent="0.25">
      <c r="A206" t="str">
        <f t="shared" si="46"/>
        <v>Andy Schwerin</v>
      </c>
      <c r="E206">
        <f t="shared" ref="E206:E208" si="55">E205</f>
        <v>41</v>
      </c>
      <c r="F206">
        <f t="shared" si="52"/>
        <v>0</v>
      </c>
    </row>
    <row r="207" spans="1:6" x14ac:dyDescent="0.25">
      <c r="A207" t="str">
        <f t="shared" ref="A207:A230" si="56">A206</f>
        <v>Andy Schwerin</v>
      </c>
      <c r="C207">
        <v>1</v>
      </c>
      <c r="D207" t="s">
        <v>21</v>
      </c>
      <c r="E207">
        <f t="shared" si="55"/>
        <v>41</v>
      </c>
      <c r="F207">
        <f t="shared" si="52"/>
        <v>41</v>
      </c>
    </row>
    <row r="208" spans="1:6" x14ac:dyDescent="0.25">
      <c r="A208" t="str">
        <f t="shared" si="56"/>
        <v>Andy Schwerin</v>
      </c>
      <c r="E208">
        <f t="shared" si="55"/>
        <v>41</v>
      </c>
      <c r="F208">
        <f t="shared" si="52"/>
        <v>0</v>
      </c>
    </row>
    <row r="209" spans="1:6" x14ac:dyDescent="0.25">
      <c r="A209" t="str">
        <f t="shared" si="56"/>
        <v>Andy Schwerin</v>
      </c>
      <c r="B209" t="s">
        <v>89</v>
      </c>
      <c r="E209">
        <v>43</v>
      </c>
      <c r="F209">
        <f t="shared" si="52"/>
        <v>0</v>
      </c>
    </row>
    <row r="210" spans="1:6" x14ac:dyDescent="0.25">
      <c r="A210" t="str">
        <f t="shared" si="56"/>
        <v>Andy Schwerin</v>
      </c>
      <c r="E210">
        <f t="shared" ref="E210:E213" si="57">E209</f>
        <v>43</v>
      </c>
      <c r="F210">
        <f t="shared" si="52"/>
        <v>0</v>
      </c>
    </row>
    <row r="211" spans="1:6" x14ac:dyDescent="0.25">
      <c r="A211" t="str">
        <f t="shared" si="56"/>
        <v>Andy Schwerin</v>
      </c>
      <c r="C211">
        <v>0.97499999999999998</v>
      </c>
      <c r="D211" t="s">
        <v>21</v>
      </c>
      <c r="E211">
        <f t="shared" si="57"/>
        <v>43</v>
      </c>
      <c r="F211">
        <f t="shared" si="52"/>
        <v>41.924999999999997</v>
      </c>
    </row>
    <row r="212" spans="1:6" x14ac:dyDescent="0.25">
      <c r="A212" t="str">
        <f t="shared" si="56"/>
        <v>Andy Schwerin</v>
      </c>
      <c r="C212">
        <v>2.4E-2</v>
      </c>
      <c r="D212" t="s">
        <v>15</v>
      </c>
      <c r="E212">
        <f t="shared" si="57"/>
        <v>43</v>
      </c>
      <c r="F212">
        <f t="shared" si="52"/>
        <v>1.032</v>
      </c>
    </row>
    <row r="213" spans="1:6" x14ac:dyDescent="0.25">
      <c r="A213" t="str">
        <f t="shared" si="56"/>
        <v>Andy Schwerin</v>
      </c>
      <c r="E213">
        <f t="shared" si="57"/>
        <v>43</v>
      </c>
      <c r="F213">
        <f t="shared" si="52"/>
        <v>0</v>
      </c>
    </row>
    <row r="214" spans="1:6" x14ac:dyDescent="0.25">
      <c r="A214" t="str">
        <f t="shared" si="56"/>
        <v>Andy Schwerin</v>
      </c>
      <c r="B214" t="s">
        <v>90</v>
      </c>
      <c r="E214">
        <v>72</v>
      </c>
      <c r="F214">
        <f t="shared" si="52"/>
        <v>0</v>
      </c>
    </row>
    <row r="215" spans="1:6" x14ac:dyDescent="0.25">
      <c r="A215" t="str">
        <f t="shared" si="56"/>
        <v>Andy Schwerin</v>
      </c>
      <c r="E215">
        <f t="shared" ref="E215:E217" si="58">E214</f>
        <v>72</v>
      </c>
      <c r="F215">
        <f t="shared" si="52"/>
        <v>0</v>
      </c>
    </row>
    <row r="216" spans="1:6" x14ac:dyDescent="0.25">
      <c r="A216" t="str">
        <f t="shared" si="56"/>
        <v>Andy Schwerin</v>
      </c>
      <c r="C216">
        <v>1</v>
      </c>
      <c r="D216" t="s">
        <v>91</v>
      </c>
      <c r="E216">
        <f t="shared" si="58"/>
        <v>72</v>
      </c>
      <c r="F216">
        <f t="shared" si="52"/>
        <v>72</v>
      </c>
    </row>
    <row r="217" spans="1:6" x14ac:dyDescent="0.25">
      <c r="A217" t="str">
        <f t="shared" si="56"/>
        <v>Andy Schwerin</v>
      </c>
      <c r="E217">
        <f t="shared" si="58"/>
        <v>72</v>
      </c>
      <c r="F217">
        <f t="shared" si="52"/>
        <v>0</v>
      </c>
    </row>
    <row r="218" spans="1:6" x14ac:dyDescent="0.25">
      <c r="A218" t="str">
        <f t="shared" si="56"/>
        <v>Andy Schwerin</v>
      </c>
      <c r="B218" t="s">
        <v>92</v>
      </c>
      <c r="E218">
        <v>474</v>
      </c>
      <c r="F218">
        <f t="shared" si="52"/>
        <v>0</v>
      </c>
    </row>
    <row r="219" spans="1:6" x14ac:dyDescent="0.25">
      <c r="A219" t="str">
        <f t="shared" si="56"/>
        <v>Andy Schwerin</v>
      </c>
      <c r="E219">
        <f t="shared" ref="E219:E223" si="59">E218</f>
        <v>474</v>
      </c>
      <c r="F219">
        <f t="shared" si="52"/>
        <v>0</v>
      </c>
    </row>
    <row r="220" spans="1:6" x14ac:dyDescent="0.25">
      <c r="A220" t="str">
        <f t="shared" si="56"/>
        <v>Andy Schwerin</v>
      </c>
      <c r="C220">
        <v>2.5999999999999999E-2</v>
      </c>
      <c r="D220" t="s">
        <v>91</v>
      </c>
      <c r="E220">
        <f t="shared" si="59"/>
        <v>474</v>
      </c>
      <c r="F220">
        <f t="shared" si="52"/>
        <v>12.324</v>
      </c>
    </row>
    <row r="221" spans="1:6" x14ac:dyDescent="0.25">
      <c r="A221" t="str">
        <f t="shared" si="56"/>
        <v>Andy Schwerin</v>
      </c>
      <c r="C221">
        <v>0.95499999999999996</v>
      </c>
      <c r="D221" t="s">
        <v>10</v>
      </c>
      <c r="E221">
        <f t="shared" si="59"/>
        <v>474</v>
      </c>
      <c r="F221">
        <f t="shared" si="52"/>
        <v>452.66999999999996</v>
      </c>
    </row>
    <row r="222" spans="1:6" x14ac:dyDescent="0.25">
      <c r="A222" t="str">
        <f t="shared" si="56"/>
        <v>Andy Schwerin</v>
      </c>
      <c r="C222">
        <v>1.7000000000000001E-2</v>
      </c>
      <c r="D222" t="s">
        <v>15</v>
      </c>
      <c r="E222">
        <f t="shared" si="59"/>
        <v>474</v>
      </c>
      <c r="F222">
        <f t="shared" si="52"/>
        <v>8.0579999999999998</v>
      </c>
    </row>
    <row r="223" spans="1:6" x14ac:dyDescent="0.25">
      <c r="A223" t="str">
        <f t="shared" si="56"/>
        <v>Andy Schwerin</v>
      </c>
      <c r="E223">
        <f t="shared" si="59"/>
        <v>474</v>
      </c>
      <c r="F223">
        <f t="shared" si="52"/>
        <v>0</v>
      </c>
    </row>
    <row r="224" spans="1:6" x14ac:dyDescent="0.25">
      <c r="A224" t="str">
        <f t="shared" si="56"/>
        <v>Andy Schwerin</v>
      </c>
      <c r="B224" t="s">
        <v>93</v>
      </c>
      <c r="E224">
        <v>1088</v>
      </c>
      <c r="F224">
        <f t="shared" si="52"/>
        <v>0</v>
      </c>
    </row>
    <row r="225" spans="1:6" x14ac:dyDescent="0.25">
      <c r="A225" t="str">
        <f t="shared" si="56"/>
        <v>Andy Schwerin</v>
      </c>
      <c r="E225">
        <f t="shared" ref="E225:E227" si="60">E224</f>
        <v>1088</v>
      </c>
      <c r="F225">
        <f t="shared" si="52"/>
        <v>0</v>
      </c>
    </row>
    <row r="226" spans="1:6" x14ac:dyDescent="0.25">
      <c r="A226" t="str">
        <f t="shared" si="56"/>
        <v>Andy Schwerin</v>
      </c>
      <c r="C226">
        <v>1</v>
      </c>
      <c r="D226" t="s">
        <v>21</v>
      </c>
      <c r="E226">
        <f t="shared" si="60"/>
        <v>1088</v>
      </c>
      <c r="F226">
        <f t="shared" si="52"/>
        <v>1088</v>
      </c>
    </row>
    <row r="227" spans="1:6" x14ac:dyDescent="0.25">
      <c r="A227" t="str">
        <f t="shared" si="56"/>
        <v>Andy Schwerin</v>
      </c>
      <c r="E227">
        <f t="shared" si="60"/>
        <v>1088</v>
      </c>
      <c r="F227">
        <f t="shared" si="52"/>
        <v>0</v>
      </c>
    </row>
    <row r="228" spans="1:6" x14ac:dyDescent="0.25">
      <c r="A228" t="str">
        <f t="shared" si="56"/>
        <v>Andy Schwerin</v>
      </c>
      <c r="B228" t="s">
        <v>94</v>
      </c>
      <c r="E228">
        <v>1086</v>
      </c>
      <c r="F228">
        <f t="shared" si="52"/>
        <v>0</v>
      </c>
    </row>
    <row r="229" spans="1:6" x14ac:dyDescent="0.25">
      <c r="A229" t="str">
        <f t="shared" si="56"/>
        <v>Andy Schwerin</v>
      </c>
      <c r="E229">
        <f t="shared" ref="E229:E231" si="61">E228</f>
        <v>1086</v>
      </c>
      <c r="F229">
        <f t="shared" si="52"/>
        <v>0</v>
      </c>
    </row>
    <row r="230" spans="1:6" x14ac:dyDescent="0.25">
      <c r="A230" t="str">
        <f t="shared" si="56"/>
        <v>Andy Schwerin</v>
      </c>
      <c r="C230">
        <v>1</v>
      </c>
      <c r="D230" t="s">
        <v>21</v>
      </c>
      <c r="E230">
        <f t="shared" si="61"/>
        <v>1086</v>
      </c>
      <c r="F230">
        <f t="shared" si="52"/>
        <v>1086</v>
      </c>
    </row>
    <row r="231" spans="1:6" x14ac:dyDescent="0.25">
      <c r="A231" t="s">
        <v>1094</v>
      </c>
      <c r="E231">
        <f t="shared" si="61"/>
        <v>1086</v>
      </c>
      <c r="F231">
        <f t="shared" si="52"/>
        <v>0</v>
      </c>
    </row>
    <row r="232" spans="1:6" x14ac:dyDescent="0.25">
      <c r="A232" t="str">
        <f t="shared" ref="A232:A235" si="62">A231</f>
        <v>Anil Kumar</v>
      </c>
      <c r="B232" t="s">
        <v>97</v>
      </c>
      <c r="E232">
        <v>18</v>
      </c>
      <c r="F232">
        <f t="shared" si="52"/>
        <v>0</v>
      </c>
    </row>
    <row r="233" spans="1:6" x14ac:dyDescent="0.25">
      <c r="A233" t="str">
        <f t="shared" si="62"/>
        <v>Anil Kumar</v>
      </c>
      <c r="E233">
        <f t="shared" ref="E233:E236" si="63">E232</f>
        <v>18</v>
      </c>
      <c r="F233">
        <f t="shared" si="52"/>
        <v>0</v>
      </c>
    </row>
    <row r="234" spans="1:6" x14ac:dyDescent="0.25">
      <c r="A234" t="str">
        <f t="shared" si="62"/>
        <v>Anil Kumar</v>
      </c>
      <c r="C234">
        <v>0.873</v>
      </c>
      <c r="D234" t="s">
        <v>21</v>
      </c>
      <c r="E234">
        <f t="shared" si="63"/>
        <v>18</v>
      </c>
      <c r="F234">
        <f t="shared" si="52"/>
        <v>15.714</v>
      </c>
    </row>
    <row r="235" spans="1:6" x14ac:dyDescent="0.25">
      <c r="A235" t="str">
        <f t="shared" si="62"/>
        <v>Anil Kumar</v>
      </c>
      <c r="C235">
        <v>0.126</v>
      </c>
      <c r="D235" t="s">
        <v>98</v>
      </c>
      <c r="E235">
        <f t="shared" si="63"/>
        <v>18</v>
      </c>
      <c r="F235">
        <f t="shared" si="52"/>
        <v>2.2679999999999998</v>
      </c>
    </row>
    <row r="236" spans="1:6" x14ac:dyDescent="0.25">
      <c r="A236" t="s">
        <v>1095</v>
      </c>
      <c r="E236">
        <f t="shared" si="63"/>
        <v>18</v>
      </c>
      <c r="F236">
        <f t="shared" si="52"/>
        <v>0</v>
      </c>
    </row>
    <row r="237" spans="1:6" x14ac:dyDescent="0.25">
      <c r="A237" t="str">
        <f t="shared" ref="A237:A268" si="64">A236</f>
        <v>Benety Goh</v>
      </c>
      <c r="B237" t="s">
        <v>101</v>
      </c>
      <c r="E237">
        <v>2</v>
      </c>
      <c r="F237">
        <f t="shared" si="52"/>
        <v>0</v>
      </c>
    </row>
    <row r="238" spans="1:6" x14ac:dyDescent="0.25">
      <c r="A238" t="str">
        <f t="shared" si="64"/>
        <v>Benety Goh</v>
      </c>
      <c r="E238">
        <f t="shared" ref="E238:E240" si="65">E237</f>
        <v>2</v>
      </c>
      <c r="F238">
        <f t="shared" si="52"/>
        <v>0</v>
      </c>
    </row>
    <row r="239" spans="1:6" x14ac:dyDescent="0.25">
      <c r="A239" t="str">
        <f t="shared" si="64"/>
        <v>Benety Goh</v>
      </c>
      <c r="C239">
        <v>1</v>
      </c>
      <c r="D239" t="s">
        <v>102</v>
      </c>
      <c r="E239">
        <f t="shared" si="65"/>
        <v>2</v>
      </c>
      <c r="F239">
        <f t="shared" si="52"/>
        <v>2</v>
      </c>
    </row>
    <row r="240" spans="1:6" x14ac:dyDescent="0.25">
      <c r="A240" t="str">
        <f t="shared" si="64"/>
        <v>Benety Goh</v>
      </c>
      <c r="E240">
        <f t="shared" si="65"/>
        <v>2</v>
      </c>
      <c r="F240">
        <f t="shared" si="52"/>
        <v>0</v>
      </c>
    </row>
    <row r="241" spans="1:6" x14ac:dyDescent="0.25">
      <c r="A241" t="str">
        <f t="shared" si="64"/>
        <v>Benety Goh</v>
      </c>
      <c r="B241" t="s">
        <v>103</v>
      </c>
      <c r="E241">
        <v>6</v>
      </c>
      <c r="F241">
        <f t="shared" si="52"/>
        <v>0</v>
      </c>
    </row>
    <row r="242" spans="1:6" x14ac:dyDescent="0.25">
      <c r="A242" t="str">
        <f t="shared" si="64"/>
        <v>Benety Goh</v>
      </c>
      <c r="E242">
        <f t="shared" ref="E242:E244" si="66">E241</f>
        <v>6</v>
      </c>
      <c r="F242">
        <f t="shared" si="52"/>
        <v>0</v>
      </c>
    </row>
    <row r="243" spans="1:6" x14ac:dyDescent="0.25">
      <c r="A243" t="str">
        <f t="shared" si="64"/>
        <v>Benety Goh</v>
      </c>
      <c r="C243">
        <v>1</v>
      </c>
      <c r="D243" t="s">
        <v>102</v>
      </c>
      <c r="E243">
        <f t="shared" si="66"/>
        <v>6</v>
      </c>
      <c r="F243">
        <f t="shared" si="52"/>
        <v>6</v>
      </c>
    </row>
    <row r="244" spans="1:6" x14ac:dyDescent="0.25">
      <c r="A244" t="str">
        <f t="shared" si="64"/>
        <v>Benety Goh</v>
      </c>
      <c r="E244">
        <f t="shared" si="66"/>
        <v>6</v>
      </c>
      <c r="F244">
        <f t="shared" si="52"/>
        <v>0</v>
      </c>
    </row>
    <row r="245" spans="1:6" x14ac:dyDescent="0.25">
      <c r="A245" t="str">
        <f t="shared" si="64"/>
        <v>Benety Goh</v>
      </c>
      <c r="B245" t="s">
        <v>104</v>
      </c>
      <c r="E245">
        <v>41</v>
      </c>
      <c r="F245">
        <f t="shared" si="52"/>
        <v>0</v>
      </c>
    </row>
    <row r="246" spans="1:6" x14ac:dyDescent="0.25">
      <c r="A246" t="str">
        <f t="shared" si="64"/>
        <v>Benety Goh</v>
      </c>
      <c r="E246">
        <f t="shared" ref="E246:E249" si="67">E245</f>
        <v>41</v>
      </c>
      <c r="F246">
        <f t="shared" si="52"/>
        <v>0</v>
      </c>
    </row>
    <row r="247" spans="1:6" x14ac:dyDescent="0.25">
      <c r="A247" t="str">
        <f t="shared" si="64"/>
        <v>Benety Goh</v>
      </c>
      <c r="C247">
        <v>0.219</v>
      </c>
      <c r="D247" t="s">
        <v>105</v>
      </c>
      <c r="E247">
        <f t="shared" si="67"/>
        <v>41</v>
      </c>
      <c r="F247">
        <f t="shared" si="52"/>
        <v>8.9789999999999992</v>
      </c>
    </row>
    <row r="248" spans="1:6" x14ac:dyDescent="0.25">
      <c r="A248" t="str">
        <f t="shared" si="64"/>
        <v>Benety Goh</v>
      </c>
      <c r="C248">
        <v>0.78</v>
      </c>
      <c r="D248" t="s">
        <v>23</v>
      </c>
      <c r="E248">
        <f t="shared" si="67"/>
        <v>41</v>
      </c>
      <c r="F248">
        <f t="shared" si="52"/>
        <v>31.98</v>
      </c>
    </row>
    <row r="249" spans="1:6" x14ac:dyDescent="0.25">
      <c r="A249" t="str">
        <f t="shared" si="64"/>
        <v>Benety Goh</v>
      </c>
      <c r="E249">
        <f t="shared" si="67"/>
        <v>41</v>
      </c>
      <c r="F249">
        <f t="shared" si="52"/>
        <v>0</v>
      </c>
    </row>
    <row r="250" spans="1:6" x14ac:dyDescent="0.25">
      <c r="A250" t="str">
        <f t="shared" si="64"/>
        <v>Benety Goh</v>
      </c>
      <c r="B250" t="s">
        <v>106</v>
      </c>
      <c r="E250">
        <v>2</v>
      </c>
      <c r="F250">
        <f t="shared" si="52"/>
        <v>0</v>
      </c>
    </row>
    <row r="251" spans="1:6" x14ac:dyDescent="0.25">
      <c r="A251" t="str">
        <f t="shared" si="64"/>
        <v>Benety Goh</v>
      </c>
      <c r="E251">
        <f t="shared" ref="E251:E253" si="68">E250</f>
        <v>2</v>
      </c>
      <c r="F251">
        <f t="shared" si="52"/>
        <v>0</v>
      </c>
    </row>
    <row r="252" spans="1:6" x14ac:dyDescent="0.25">
      <c r="A252" t="str">
        <f t="shared" si="64"/>
        <v>Benety Goh</v>
      </c>
      <c r="C252">
        <v>1</v>
      </c>
      <c r="D252" t="s">
        <v>107</v>
      </c>
      <c r="E252">
        <f t="shared" si="68"/>
        <v>2</v>
      </c>
      <c r="F252">
        <f t="shared" si="52"/>
        <v>2</v>
      </c>
    </row>
    <row r="253" spans="1:6" x14ac:dyDescent="0.25">
      <c r="A253" t="str">
        <f t="shared" si="64"/>
        <v>Benety Goh</v>
      </c>
      <c r="E253">
        <f t="shared" si="68"/>
        <v>2</v>
      </c>
      <c r="F253">
        <f t="shared" si="52"/>
        <v>0</v>
      </c>
    </row>
    <row r="254" spans="1:6" x14ac:dyDescent="0.25">
      <c r="A254" t="str">
        <f t="shared" si="64"/>
        <v>Benety Goh</v>
      </c>
      <c r="B254" t="s">
        <v>108</v>
      </c>
      <c r="E254">
        <v>9</v>
      </c>
      <c r="F254">
        <f t="shared" si="52"/>
        <v>0</v>
      </c>
    </row>
    <row r="255" spans="1:6" x14ac:dyDescent="0.25">
      <c r="A255" t="str">
        <f t="shared" si="64"/>
        <v>Benety Goh</v>
      </c>
      <c r="E255">
        <f t="shared" ref="E255:E257" si="69">E254</f>
        <v>9</v>
      </c>
      <c r="F255">
        <f t="shared" si="52"/>
        <v>0</v>
      </c>
    </row>
    <row r="256" spans="1:6" x14ac:dyDescent="0.25">
      <c r="A256" t="str">
        <f t="shared" si="64"/>
        <v>Benety Goh</v>
      </c>
      <c r="C256">
        <v>1</v>
      </c>
      <c r="D256" t="s">
        <v>38</v>
      </c>
      <c r="E256">
        <f t="shared" si="69"/>
        <v>9</v>
      </c>
      <c r="F256">
        <f t="shared" si="52"/>
        <v>9</v>
      </c>
    </row>
    <row r="257" spans="1:6" x14ac:dyDescent="0.25">
      <c r="A257" t="str">
        <f t="shared" si="64"/>
        <v>Benety Goh</v>
      </c>
      <c r="E257">
        <f t="shared" si="69"/>
        <v>9</v>
      </c>
      <c r="F257">
        <f t="shared" si="52"/>
        <v>0</v>
      </c>
    </row>
    <row r="258" spans="1:6" x14ac:dyDescent="0.25">
      <c r="A258" t="str">
        <f t="shared" si="64"/>
        <v>Benety Goh</v>
      </c>
      <c r="B258" t="s">
        <v>109</v>
      </c>
      <c r="E258">
        <v>303</v>
      </c>
      <c r="F258">
        <f t="shared" si="52"/>
        <v>0</v>
      </c>
    </row>
    <row r="259" spans="1:6" x14ac:dyDescent="0.25">
      <c r="A259" t="str">
        <f t="shared" si="64"/>
        <v>Benety Goh</v>
      </c>
      <c r="E259">
        <f t="shared" ref="E259:E270" si="70">E258</f>
        <v>303</v>
      </c>
      <c r="F259">
        <f t="shared" ref="F259:F322" si="71">E259*C259</f>
        <v>0</v>
      </c>
    </row>
    <row r="260" spans="1:6" x14ac:dyDescent="0.25">
      <c r="A260" t="str">
        <f t="shared" si="64"/>
        <v>Benety Goh</v>
      </c>
      <c r="C260">
        <v>4.8000000000000001E-2</v>
      </c>
      <c r="D260" t="s">
        <v>64</v>
      </c>
      <c r="E260">
        <f t="shared" si="70"/>
        <v>303</v>
      </c>
      <c r="F260">
        <f t="shared" si="71"/>
        <v>14.544</v>
      </c>
    </row>
    <row r="261" spans="1:6" x14ac:dyDescent="0.25">
      <c r="A261" t="str">
        <f t="shared" si="64"/>
        <v>Benety Goh</v>
      </c>
      <c r="C261">
        <v>1.6E-2</v>
      </c>
      <c r="D261" t="s">
        <v>56</v>
      </c>
      <c r="E261">
        <f t="shared" si="70"/>
        <v>303</v>
      </c>
      <c r="F261">
        <f t="shared" si="71"/>
        <v>4.8479999999999999</v>
      </c>
    </row>
    <row r="262" spans="1:6" x14ac:dyDescent="0.25">
      <c r="A262" t="str">
        <f t="shared" si="64"/>
        <v>Benety Goh</v>
      </c>
      <c r="C262">
        <v>1.0999999999999999E-2</v>
      </c>
      <c r="D262" t="s">
        <v>65</v>
      </c>
      <c r="E262">
        <f t="shared" si="70"/>
        <v>303</v>
      </c>
      <c r="F262">
        <f t="shared" si="71"/>
        <v>3.3329999999999997</v>
      </c>
    </row>
    <row r="263" spans="1:6" x14ac:dyDescent="0.25">
      <c r="A263" t="str">
        <f t="shared" si="64"/>
        <v>Benety Goh</v>
      </c>
      <c r="C263">
        <v>5.7000000000000002E-2</v>
      </c>
      <c r="D263" t="s">
        <v>12</v>
      </c>
      <c r="E263">
        <f t="shared" si="70"/>
        <v>303</v>
      </c>
      <c r="F263">
        <f t="shared" si="71"/>
        <v>17.271000000000001</v>
      </c>
    </row>
    <row r="264" spans="1:6" x14ac:dyDescent="0.25">
      <c r="A264" t="str">
        <f t="shared" si="64"/>
        <v>Benety Goh</v>
      </c>
      <c r="C264">
        <v>6.0000000000000001E-3</v>
      </c>
      <c r="D264" t="s">
        <v>41</v>
      </c>
      <c r="E264">
        <f t="shared" si="70"/>
        <v>303</v>
      </c>
      <c r="F264">
        <f t="shared" si="71"/>
        <v>1.8180000000000001</v>
      </c>
    </row>
    <row r="265" spans="1:6" x14ac:dyDescent="0.25">
      <c r="A265" t="str">
        <f t="shared" si="64"/>
        <v>Benety Goh</v>
      </c>
      <c r="C265">
        <v>1.4E-2</v>
      </c>
      <c r="D265" t="s">
        <v>30</v>
      </c>
      <c r="E265">
        <f t="shared" si="70"/>
        <v>303</v>
      </c>
      <c r="F265">
        <f t="shared" si="71"/>
        <v>4.242</v>
      </c>
    </row>
    <row r="266" spans="1:6" x14ac:dyDescent="0.25">
      <c r="A266" t="str">
        <f t="shared" si="64"/>
        <v>Benety Goh</v>
      </c>
      <c r="C266">
        <v>0.253</v>
      </c>
      <c r="D266" t="s">
        <v>69</v>
      </c>
      <c r="E266">
        <f t="shared" si="70"/>
        <v>303</v>
      </c>
      <c r="F266">
        <f t="shared" si="71"/>
        <v>76.659000000000006</v>
      </c>
    </row>
    <row r="267" spans="1:6" x14ac:dyDescent="0.25">
      <c r="A267" t="str">
        <f t="shared" si="64"/>
        <v>Benety Goh</v>
      </c>
      <c r="C267">
        <v>4.2999999999999997E-2</v>
      </c>
      <c r="D267" t="s">
        <v>110</v>
      </c>
      <c r="E267">
        <f t="shared" si="70"/>
        <v>303</v>
      </c>
      <c r="F267">
        <f t="shared" si="71"/>
        <v>13.028999999999998</v>
      </c>
    </row>
    <row r="268" spans="1:6" x14ac:dyDescent="0.25">
      <c r="A268" t="str">
        <f t="shared" si="64"/>
        <v>Benety Goh</v>
      </c>
      <c r="C268">
        <v>0.377</v>
      </c>
      <c r="D268" t="s">
        <v>10</v>
      </c>
      <c r="E268">
        <f t="shared" si="70"/>
        <v>303</v>
      </c>
      <c r="F268">
        <f t="shared" si="71"/>
        <v>114.23099999999999</v>
      </c>
    </row>
    <row r="269" spans="1:6" x14ac:dyDescent="0.25">
      <c r="A269" t="str">
        <f t="shared" ref="A269:A300" si="72">A268</f>
        <v>Benety Goh</v>
      </c>
      <c r="C269">
        <v>0.16900000000000001</v>
      </c>
      <c r="D269" t="s">
        <v>15</v>
      </c>
      <c r="E269">
        <f t="shared" si="70"/>
        <v>303</v>
      </c>
      <c r="F269">
        <f t="shared" si="71"/>
        <v>51.207000000000001</v>
      </c>
    </row>
    <row r="270" spans="1:6" x14ac:dyDescent="0.25">
      <c r="A270" t="str">
        <f t="shared" si="72"/>
        <v>Benety Goh</v>
      </c>
      <c r="E270">
        <f t="shared" si="70"/>
        <v>303</v>
      </c>
      <c r="F270">
        <f t="shared" si="71"/>
        <v>0</v>
      </c>
    </row>
    <row r="271" spans="1:6" x14ac:dyDescent="0.25">
      <c r="A271" t="str">
        <f t="shared" si="72"/>
        <v>Benety Goh</v>
      </c>
      <c r="B271" t="s">
        <v>111</v>
      </c>
      <c r="E271">
        <v>1</v>
      </c>
      <c r="F271">
        <f t="shared" si="71"/>
        <v>0</v>
      </c>
    </row>
    <row r="272" spans="1:6" x14ac:dyDescent="0.25">
      <c r="A272" t="str">
        <f t="shared" si="72"/>
        <v>Benety Goh</v>
      </c>
      <c r="E272">
        <f t="shared" ref="E272:E274" si="73">E271</f>
        <v>1</v>
      </c>
      <c r="F272">
        <f t="shared" si="71"/>
        <v>0</v>
      </c>
    </row>
    <row r="273" spans="1:6" x14ac:dyDescent="0.25">
      <c r="A273" t="str">
        <f t="shared" si="72"/>
        <v>Benety Goh</v>
      </c>
      <c r="C273">
        <v>1</v>
      </c>
      <c r="D273" t="s">
        <v>18</v>
      </c>
      <c r="E273">
        <f t="shared" si="73"/>
        <v>1</v>
      </c>
      <c r="F273">
        <f t="shared" si="71"/>
        <v>1</v>
      </c>
    </row>
    <row r="274" spans="1:6" x14ac:dyDescent="0.25">
      <c r="A274" t="str">
        <f t="shared" si="72"/>
        <v>Benety Goh</v>
      </c>
      <c r="E274">
        <f t="shared" si="73"/>
        <v>1</v>
      </c>
      <c r="F274">
        <f t="shared" si="71"/>
        <v>0</v>
      </c>
    </row>
    <row r="275" spans="1:6" x14ac:dyDescent="0.25">
      <c r="A275" t="str">
        <f t="shared" si="72"/>
        <v>Benety Goh</v>
      </c>
      <c r="B275" t="s">
        <v>112</v>
      </c>
      <c r="E275">
        <v>42</v>
      </c>
      <c r="F275">
        <f t="shared" si="71"/>
        <v>0</v>
      </c>
    </row>
    <row r="276" spans="1:6" x14ac:dyDescent="0.25">
      <c r="A276" t="str">
        <f t="shared" si="72"/>
        <v>Benety Goh</v>
      </c>
      <c r="E276">
        <f t="shared" ref="E276:E282" si="74">E275</f>
        <v>42</v>
      </c>
      <c r="F276">
        <f t="shared" si="71"/>
        <v>0</v>
      </c>
    </row>
    <row r="277" spans="1:6" x14ac:dyDescent="0.25">
      <c r="A277" t="str">
        <f t="shared" si="72"/>
        <v>Benety Goh</v>
      </c>
      <c r="C277">
        <v>0.16800000000000001</v>
      </c>
      <c r="D277" t="s">
        <v>41</v>
      </c>
      <c r="E277">
        <f t="shared" si="74"/>
        <v>42</v>
      </c>
      <c r="F277">
        <f t="shared" si="71"/>
        <v>7.056</v>
      </c>
    </row>
    <row r="278" spans="1:6" x14ac:dyDescent="0.25">
      <c r="A278" t="str">
        <f t="shared" si="72"/>
        <v>Benety Goh</v>
      </c>
      <c r="C278">
        <v>0.14299999999999999</v>
      </c>
      <c r="D278" t="s">
        <v>23</v>
      </c>
      <c r="E278">
        <f t="shared" si="74"/>
        <v>42</v>
      </c>
      <c r="F278">
        <f t="shared" si="71"/>
        <v>6.0059999999999993</v>
      </c>
    </row>
    <row r="279" spans="1:6" x14ac:dyDescent="0.25">
      <c r="A279" t="str">
        <f t="shared" si="72"/>
        <v>Benety Goh</v>
      </c>
      <c r="C279">
        <v>0.27100000000000002</v>
      </c>
      <c r="D279" t="s">
        <v>21</v>
      </c>
      <c r="E279">
        <f t="shared" si="74"/>
        <v>42</v>
      </c>
      <c r="F279">
        <f t="shared" si="71"/>
        <v>11.382000000000001</v>
      </c>
    </row>
    <row r="280" spans="1:6" x14ac:dyDescent="0.25">
      <c r="A280" t="str">
        <f t="shared" si="72"/>
        <v>Benety Goh</v>
      </c>
      <c r="C280">
        <v>0.33500000000000002</v>
      </c>
      <c r="D280" t="s">
        <v>18</v>
      </c>
      <c r="E280">
        <f t="shared" si="74"/>
        <v>42</v>
      </c>
      <c r="F280">
        <f t="shared" si="71"/>
        <v>14.07</v>
      </c>
    </row>
    <row r="281" spans="1:6" x14ac:dyDescent="0.25">
      <c r="A281" t="str">
        <f t="shared" si="72"/>
        <v>Benety Goh</v>
      </c>
      <c r="C281">
        <v>0.08</v>
      </c>
      <c r="D281" t="s">
        <v>54</v>
      </c>
      <c r="E281">
        <f t="shared" si="74"/>
        <v>42</v>
      </c>
      <c r="F281">
        <f t="shared" si="71"/>
        <v>3.36</v>
      </c>
    </row>
    <row r="282" spans="1:6" x14ac:dyDescent="0.25">
      <c r="A282" t="str">
        <f t="shared" si="72"/>
        <v>Benety Goh</v>
      </c>
      <c r="E282">
        <f t="shared" si="74"/>
        <v>42</v>
      </c>
      <c r="F282">
        <f t="shared" si="71"/>
        <v>0</v>
      </c>
    </row>
    <row r="283" spans="1:6" x14ac:dyDescent="0.25">
      <c r="A283" t="str">
        <f t="shared" si="72"/>
        <v>Benety Goh</v>
      </c>
      <c r="B283" t="s">
        <v>113</v>
      </c>
      <c r="E283">
        <v>5</v>
      </c>
      <c r="F283">
        <f t="shared" si="71"/>
        <v>0</v>
      </c>
    </row>
    <row r="284" spans="1:6" x14ac:dyDescent="0.25">
      <c r="A284" t="str">
        <f t="shared" si="72"/>
        <v>Benety Goh</v>
      </c>
      <c r="E284">
        <f t="shared" ref="E284:E286" si="75">E283</f>
        <v>5</v>
      </c>
      <c r="F284">
        <f t="shared" si="71"/>
        <v>0</v>
      </c>
    </row>
    <row r="285" spans="1:6" x14ac:dyDescent="0.25">
      <c r="A285" t="str">
        <f t="shared" si="72"/>
        <v>Benety Goh</v>
      </c>
      <c r="C285">
        <v>1</v>
      </c>
      <c r="D285" t="s">
        <v>105</v>
      </c>
      <c r="E285">
        <f t="shared" si="75"/>
        <v>5</v>
      </c>
      <c r="F285">
        <f t="shared" si="71"/>
        <v>5</v>
      </c>
    </row>
    <row r="286" spans="1:6" x14ac:dyDescent="0.25">
      <c r="A286" t="str">
        <f t="shared" si="72"/>
        <v>Benety Goh</v>
      </c>
      <c r="E286">
        <f t="shared" si="75"/>
        <v>5</v>
      </c>
      <c r="F286">
        <f t="shared" si="71"/>
        <v>0</v>
      </c>
    </row>
    <row r="287" spans="1:6" x14ac:dyDescent="0.25">
      <c r="A287" t="str">
        <f t="shared" si="72"/>
        <v>Benety Goh</v>
      </c>
      <c r="B287" t="s">
        <v>114</v>
      </c>
      <c r="E287">
        <v>25</v>
      </c>
      <c r="F287">
        <f t="shared" si="71"/>
        <v>0</v>
      </c>
    </row>
    <row r="288" spans="1:6" x14ac:dyDescent="0.25">
      <c r="A288" t="str">
        <f t="shared" si="72"/>
        <v>Benety Goh</v>
      </c>
      <c r="E288">
        <f t="shared" ref="E288:E290" si="76">E287</f>
        <v>25</v>
      </c>
      <c r="F288">
        <f t="shared" si="71"/>
        <v>0</v>
      </c>
    </row>
    <row r="289" spans="1:6" x14ac:dyDescent="0.25">
      <c r="A289" t="str">
        <f t="shared" si="72"/>
        <v>Benety Goh</v>
      </c>
      <c r="C289">
        <v>1</v>
      </c>
      <c r="D289" t="s">
        <v>102</v>
      </c>
      <c r="E289">
        <f t="shared" si="76"/>
        <v>25</v>
      </c>
      <c r="F289">
        <f t="shared" si="71"/>
        <v>25</v>
      </c>
    </row>
    <row r="290" spans="1:6" x14ac:dyDescent="0.25">
      <c r="A290" t="str">
        <f t="shared" si="72"/>
        <v>Benety Goh</v>
      </c>
      <c r="E290">
        <f t="shared" si="76"/>
        <v>25</v>
      </c>
      <c r="F290">
        <f t="shared" si="71"/>
        <v>0</v>
      </c>
    </row>
    <row r="291" spans="1:6" x14ac:dyDescent="0.25">
      <c r="A291" t="str">
        <f t="shared" si="72"/>
        <v>Benety Goh</v>
      </c>
      <c r="B291" t="s">
        <v>115</v>
      </c>
      <c r="E291">
        <v>21</v>
      </c>
      <c r="F291">
        <f t="shared" si="71"/>
        <v>0</v>
      </c>
    </row>
    <row r="292" spans="1:6" x14ac:dyDescent="0.25">
      <c r="A292" t="str">
        <f t="shared" si="72"/>
        <v>Benety Goh</v>
      </c>
      <c r="E292">
        <f t="shared" ref="E292:E294" si="77">E291</f>
        <v>21</v>
      </c>
      <c r="F292">
        <f t="shared" si="71"/>
        <v>0</v>
      </c>
    </row>
    <row r="293" spans="1:6" x14ac:dyDescent="0.25">
      <c r="A293" t="str">
        <f t="shared" si="72"/>
        <v>Benety Goh</v>
      </c>
      <c r="C293">
        <v>1</v>
      </c>
      <c r="D293" t="s">
        <v>102</v>
      </c>
      <c r="E293">
        <f t="shared" si="77"/>
        <v>21</v>
      </c>
      <c r="F293">
        <f t="shared" si="71"/>
        <v>21</v>
      </c>
    </row>
    <row r="294" spans="1:6" x14ac:dyDescent="0.25">
      <c r="A294" t="str">
        <f t="shared" si="72"/>
        <v>Benety Goh</v>
      </c>
      <c r="E294">
        <f t="shared" si="77"/>
        <v>21</v>
      </c>
      <c r="F294">
        <f t="shared" si="71"/>
        <v>0</v>
      </c>
    </row>
    <row r="295" spans="1:6" x14ac:dyDescent="0.25">
      <c r="A295" t="str">
        <f t="shared" si="72"/>
        <v>Benety Goh</v>
      </c>
      <c r="B295" t="s">
        <v>116</v>
      </c>
      <c r="E295">
        <v>17</v>
      </c>
      <c r="F295">
        <f t="shared" si="71"/>
        <v>0</v>
      </c>
    </row>
    <row r="296" spans="1:6" x14ac:dyDescent="0.25">
      <c r="A296" t="str">
        <f t="shared" si="72"/>
        <v>Benety Goh</v>
      </c>
      <c r="E296">
        <f t="shared" ref="E296:E298" si="78">E295</f>
        <v>17</v>
      </c>
      <c r="F296">
        <f t="shared" si="71"/>
        <v>0</v>
      </c>
    </row>
    <row r="297" spans="1:6" x14ac:dyDescent="0.25">
      <c r="A297" t="str">
        <f t="shared" si="72"/>
        <v>Benety Goh</v>
      </c>
      <c r="C297">
        <v>1</v>
      </c>
      <c r="D297" t="s">
        <v>10</v>
      </c>
      <c r="E297">
        <f t="shared" si="78"/>
        <v>17</v>
      </c>
      <c r="F297">
        <f t="shared" si="71"/>
        <v>17</v>
      </c>
    </row>
    <row r="298" spans="1:6" x14ac:dyDescent="0.25">
      <c r="A298" t="str">
        <f t="shared" si="72"/>
        <v>Benety Goh</v>
      </c>
      <c r="E298">
        <f t="shared" si="78"/>
        <v>17</v>
      </c>
      <c r="F298">
        <f t="shared" si="71"/>
        <v>0</v>
      </c>
    </row>
    <row r="299" spans="1:6" x14ac:dyDescent="0.25">
      <c r="A299" t="str">
        <f t="shared" si="72"/>
        <v>Benety Goh</v>
      </c>
      <c r="B299" t="s">
        <v>117</v>
      </c>
      <c r="E299">
        <v>185</v>
      </c>
      <c r="F299">
        <f t="shared" si="71"/>
        <v>0</v>
      </c>
    </row>
    <row r="300" spans="1:6" x14ac:dyDescent="0.25">
      <c r="A300" t="str">
        <f t="shared" si="72"/>
        <v>Benety Goh</v>
      </c>
      <c r="E300">
        <f t="shared" ref="E300:E304" si="79">E299</f>
        <v>185</v>
      </c>
      <c r="F300">
        <f t="shared" si="71"/>
        <v>0</v>
      </c>
    </row>
    <row r="301" spans="1:6" x14ac:dyDescent="0.25">
      <c r="A301" t="str">
        <f t="shared" ref="A301:A332" si="80">A300</f>
        <v>Benety Goh</v>
      </c>
      <c r="C301">
        <v>0.313</v>
      </c>
      <c r="D301" t="s">
        <v>18</v>
      </c>
      <c r="E301">
        <f t="shared" si="79"/>
        <v>185</v>
      </c>
      <c r="F301">
        <f t="shared" si="71"/>
        <v>57.905000000000001</v>
      </c>
    </row>
    <row r="302" spans="1:6" x14ac:dyDescent="0.25">
      <c r="A302" t="str">
        <f t="shared" si="80"/>
        <v>Benety Goh</v>
      </c>
      <c r="C302">
        <v>0.622</v>
      </c>
      <c r="D302" t="s">
        <v>107</v>
      </c>
      <c r="E302">
        <f t="shared" si="79"/>
        <v>185</v>
      </c>
      <c r="F302">
        <f t="shared" si="71"/>
        <v>115.07</v>
      </c>
    </row>
    <row r="303" spans="1:6" x14ac:dyDescent="0.25">
      <c r="A303" t="str">
        <f t="shared" si="80"/>
        <v>Benety Goh</v>
      </c>
      <c r="C303">
        <v>6.3E-2</v>
      </c>
      <c r="D303" t="s">
        <v>10</v>
      </c>
      <c r="E303">
        <f t="shared" si="79"/>
        <v>185</v>
      </c>
      <c r="F303">
        <f t="shared" si="71"/>
        <v>11.654999999999999</v>
      </c>
    </row>
    <row r="304" spans="1:6" x14ac:dyDescent="0.25">
      <c r="A304" t="str">
        <f t="shared" si="80"/>
        <v>Benety Goh</v>
      </c>
      <c r="E304">
        <f t="shared" si="79"/>
        <v>185</v>
      </c>
      <c r="F304">
        <f t="shared" si="71"/>
        <v>0</v>
      </c>
    </row>
    <row r="305" spans="1:6" x14ac:dyDescent="0.25">
      <c r="A305" t="str">
        <f t="shared" si="80"/>
        <v>Benety Goh</v>
      </c>
      <c r="B305" t="s">
        <v>118</v>
      </c>
      <c r="E305">
        <v>533</v>
      </c>
      <c r="F305">
        <f t="shared" si="71"/>
        <v>0</v>
      </c>
    </row>
    <row r="306" spans="1:6" x14ac:dyDescent="0.25">
      <c r="A306" t="str">
        <f t="shared" si="80"/>
        <v>Benety Goh</v>
      </c>
      <c r="E306">
        <f t="shared" ref="E306:E331" si="81">E305</f>
        <v>533</v>
      </c>
      <c r="F306">
        <f t="shared" si="71"/>
        <v>0</v>
      </c>
    </row>
    <row r="307" spans="1:6" x14ac:dyDescent="0.25">
      <c r="A307" t="str">
        <f t="shared" si="80"/>
        <v>Benety Goh</v>
      </c>
      <c r="C307">
        <v>5.2999999999999999E-2</v>
      </c>
      <c r="D307" t="s">
        <v>12</v>
      </c>
      <c r="E307">
        <f t="shared" si="81"/>
        <v>533</v>
      </c>
      <c r="F307">
        <f t="shared" si="71"/>
        <v>28.248999999999999</v>
      </c>
    </row>
    <row r="308" spans="1:6" x14ac:dyDescent="0.25">
      <c r="A308" t="str">
        <f t="shared" si="80"/>
        <v>Benety Goh</v>
      </c>
      <c r="C308">
        <v>1.4E-2</v>
      </c>
      <c r="D308" t="s">
        <v>41</v>
      </c>
      <c r="E308">
        <f t="shared" si="81"/>
        <v>533</v>
      </c>
      <c r="F308">
        <f t="shared" si="71"/>
        <v>7.4619999999999997</v>
      </c>
    </row>
    <row r="309" spans="1:6" x14ac:dyDescent="0.25">
      <c r="A309" t="str">
        <f t="shared" si="80"/>
        <v>Benety Goh</v>
      </c>
      <c r="C309">
        <v>5.7000000000000002E-2</v>
      </c>
      <c r="D309" t="s">
        <v>32</v>
      </c>
      <c r="E309">
        <f t="shared" si="81"/>
        <v>533</v>
      </c>
      <c r="F309">
        <f t="shared" si="71"/>
        <v>30.381</v>
      </c>
    </row>
    <row r="310" spans="1:6" x14ac:dyDescent="0.25">
      <c r="A310" t="str">
        <f t="shared" si="80"/>
        <v>Benety Goh</v>
      </c>
      <c r="C310">
        <v>6.0000000000000001E-3</v>
      </c>
      <c r="D310" t="s">
        <v>119</v>
      </c>
      <c r="E310">
        <f t="shared" si="81"/>
        <v>533</v>
      </c>
      <c r="F310">
        <f t="shared" si="71"/>
        <v>3.198</v>
      </c>
    </row>
    <row r="311" spans="1:6" x14ac:dyDescent="0.25">
      <c r="A311" t="str">
        <f t="shared" si="80"/>
        <v>Benety Goh</v>
      </c>
      <c r="C311">
        <v>5.1999999999999998E-2</v>
      </c>
      <c r="D311" t="s">
        <v>23</v>
      </c>
      <c r="E311">
        <f t="shared" si="81"/>
        <v>533</v>
      </c>
      <c r="F311">
        <f t="shared" si="71"/>
        <v>27.715999999999998</v>
      </c>
    </row>
    <row r="312" spans="1:6" x14ac:dyDescent="0.25">
      <c r="A312" t="str">
        <f t="shared" si="80"/>
        <v>Benety Goh</v>
      </c>
      <c r="C312">
        <v>1.0999999999999999E-2</v>
      </c>
      <c r="D312" t="s">
        <v>120</v>
      </c>
      <c r="E312">
        <f t="shared" si="81"/>
        <v>533</v>
      </c>
      <c r="F312">
        <f t="shared" si="71"/>
        <v>5.8629999999999995</v>
      </c>
    </row>
    <row r="313" spans="1:6" x14ac:dyDescent="0.25">
      <c r="A313" t="str">
        <f t="shared" si="80"/>
        <v>Benety Goh</v>
      </c>
      <c r="C313">
        <v>6.0000000000000001E-3</v>
      </c>
      <c r="D313" t="s">
        <v>121</v>
      </c>
      <c r="E313">
        <f t="shared" si="81"/>
        <v>533</v>
      </c>
      <c r="F313">
        <f t="shared" si="71"/>
        <v>3.198</v>
      </c>
    </row>
    <row r="314" spans="1:6" x14ac:dyDescent="0.25">
      <c r="A314" t="str">
        <f t="shared" si="80"/>
        <v>Benety Goh</v>
      </c>
      <c r="C314">
        <v>6.0000000000000001E-3</v>
      </c>
      <c r="D314" t="s">
        <v>122</v>
      </c>
      <c r="E314">
        <f t="shared" si="81"/>
        <v>533</v>
      </c>
      <c r="F314">
        <f t="shared" si="71"/>
        <v>3.198</v>
      </c>
    </row>
    <row r="315" spans="1:6" x14ac:dyDescent="0.25">
      <c r="A315" t="str">
        <f t="shared" si="80"/>
        <v>Benety Goh</v>
      </c>
      <c r="C315">
        <v>1.2999999999999999E-2</v>
      </c>
      <c r="D315" t="s">
        <v>123</v>
      </c>
      <c r="E315">
        <f t="shared" si="81"/>
        <v>533</v>
      </c>
      <c r="F315">
        <f t="shared" si="71"/>
        <v>6.9289999999999994</v>
      </c>
    </row>
    <row r="316" spans="1:6" x14ac:dyDescent="0.25">
      <c r="A316" t="str">
        <f t="shared" si="80"/>
        <v>Benety Goh</v>
      </c>
      <c r="C316">
        <v>1.2999999999999999E-2</v>
      </c>
      <c r="D316" t="s">
        <v>124</v>
      </c>
      <c r="E316">
        <f t="shared" si="81"/>
        <v>533</v>
      </c>
      <c r="F316">
        <f t="shared" si="71"/>
        <v>6.9289999999999994</v>
      </c>
    </row>
    <row r="317" spans="1:6" x14ac:dyDescent="0.25">
      <c r="A317" t="str">
        <f t="shared" si="80"/>
        <v>Benety Goh</v>
      </c>
      <c r="C317">
        <v>3.3000000000000002E-2</v>
      </c>
      <c r="D317" t="s">
        <v>53</v>
      </c>
      <c r="E317">
        <f t="shared" si="81"/>
        <v>533</v>
      </c>
      <c r="F317">
        <f t="shared" si="71"/>
        <v>17.589000000000002</v>
      </c>
    </row>
    <row r="318" spans="1:6" x14ac:dyDescent="0.25">
      <c r="A318" t="str">
        <f t="shared" si="80"/>
        <v>Benety Goh</v>
      </c>
      <c r="C318">
        <v>0.153</v>
      </c>
      <c r="D318" t="s">
        <v>21</v>
      </c>
      <c r="E318">
        <f t="shared" si="81"/>
        <v>533</v>
      </c>
      <c r="F318">
        <f t="shared" si="71"/>
        <v>81.548999999999992</v>
      </c>
    </row>
    <row r="319" spans="1:6" x14ac:dyDescent="0.25">
      <c r="A319" t="str">
        <f t="shared" si="80"/>
        <v>Benety Goh</v>
      </c>
      <c r="C319">
        <v>6.0000000000000001E-3</v>
      </c>
      <c r="D319" t="s">
        <v>29</v>
      </c>
      <c r="E319">
        <f t="shared" si="81"/>
        <v>533</v>
      </c>
      <c r="F319">
        <f t="shared" si="71"/>
        <v>3.198</v>
      </c>
    </row>
    <row r="320" spans="1:6" x14ac:dyDescent="0.25">
      <c r="A320" t="str">
        <f t="shared" si="80"/>
        <v>Benety Goh</v>
      </c>
      <c r="C320">
        <v>1.2999999999999999E-2</v>
      </c>
      <c r="D320" t="s">
        <v>125</v>
      </c>
      <c r="E320">
        <f t="shared" si="81"/>
        <v>533</v>
      </c>
      <c r="F320">
        <f t="shared" si="71"/>
        <v>6.9289999999999994</v>
      </c>
    </row>
    <row r="321" spans="1:6" x14ac:dyDescent="0.25">
      <c r="A321" t="str">
        <f t="shared" si="80"/>
        <v>Benety Goh</v>
      </c>
      <c r="C321">
        <v>6.6000000000000003E-2</v>
      </c>
      <c r="D321" t="s">
        <v>30</v>
      </c>
      <c r="E321">
        <f t="shared" si="81"/>
        <v>533</v>
      </c>
      <c r="F321">
        <f t="shared" si="71"/>
        <v>35.178000000000004</v>
      </c>
    </row>
    <row r="322" spans="1:6" x14ac:dyDescent="0.25">
      <c r="A322" t="str">
        <f t="shared" si="80"/>
        <v>Benety Goh</v>
      </c>
      <c r="C322">
        <v>3.0000000000000001E-3</v>
      </c>
      <c r="D322" t="s">
        <v>27</v>
      </c>
      <c r="E322">
        <f t="shared" si="81"/>
        <v>533</v>
      </c>
      <c r="F322">
        <f t="shared" si="71"/>
        <v>1.599</v>
      </c>
    </row>
    <row r="323" spans="1:6" x14ac:dyDescent="0.25">
      <c r="A323" t="str">
        <f t="shared" si="80"/>
        <v>Benety Goh</v>
      </c>
      <c r="C323">
        <v>0.14000000000000001</v>
      </c>
      <c r="D323" t="s">
        <v>18</v>
      </c>
      <c r="E323">
        <f t="shared" si="81"/>
        <v>533</v>
      </c>
      <c r="F323">
        <f t="shared" ref="F323:F386" si="82">E323*C323</f>
        <v>74.62</v>
      </c>
    </row>
    <row r="324" spans="1:6" x14ac:dyDescent="0.25">
      <c r="A324" t="str">
        <f t="shared" si="80"/>
        <v>Benety Goh</v>
      </c>
      <c r="C324">
        <v>6.0000000000000001E-3</v>
      </c>
      <c r="D324" t="s">
        <v>69</v>
      </c>
      <c r="E324">
        <f t="shared" si="81"/>
        <v>533</v>
      </c>
      <c r="F324">
        <f t="shared" si="82"/>
        <v>3.198</v>
      </c>
    </row>
    <row r="325" spans="1:6" x14ac:dyDescent="0.25">
      <c r="A325" t="str">
        <f t="shared" si="80"/>
        <v>Benety Goh</v>
      </c>
      <c r="C325">
        <v>0</v>
      </c>
      <c r="D325" t="s">
        <v>107</v>
      </c>
      <c r="E325">
        <f t="shared" si="81"/>
        <v>533</v>
      </c>
      <c r="F325">
        <f t="shared" si="82"/>
        <v>0</v>
      </c>
    </row>
    <row r="326" spans="1:6" x14ac:dyDescent="0.25">
      <c r="A326" t="str">
        <f t="shared" si="80"/>
        <v>Benety Goh</v>
      </c>
      <c r="C326">
        <v>1.2999999999999999E-2</v>
      </c>
      <c r="D326" t="s">
        <v>126</v>
      </c>
      <c r="E326">
        <f t="shared" si="81"/>
        <v>533</v>
      </c>
      <c r="F326">
        <f t="shared" si="82"/>
        <v>6.9289999999999994</v>
      </c>
    </row>
    <row r="327" spans="1:6" x14ac:dyDescent="0.25">
      <c r="A327" t="str">
        <f t="shared" si="80"/>
        <v>Benety Goh</v>
      </c>
      <c r="C327">
        <v>0.248</v>
      </c>
      <c r="D327" t="s">
        <v>54</v>
      </c>
      <c r="E327">
        <f t="shared" si="81"/>
        <v>533</v>
      </c>
      <c r="F327">
        <f t="shared" si="82"/>
        <v>132.184</v>
      </c>
    </row>
    <row r="328" spans="1:6" x14ac:dyDescent="0.25">
      <c r="A328" t="str">
        <f t="shared" si="80"/>
        <v>Benety Goh</v>
      </c>
      <c r="C328">
        <v>1.2999999999999999E-2</v>
      </c>
      <c r="D328" t="s">
        <v>102</v>
      </c>
      <c r="E328">
        <f t="shared" si="81"/>
        <v>533</v>
      </c>
      <c r="F328">
        <f t="shared" si="82"/>
        <v>6.9289999999999994</v>
      </c>
    </row>
    <row r="329" spans="1:6" x14ac:dyDescent="0.25">
      <c r="A329" t="str">
        <f t="shared" si="80"/>
        <v>Benety Goh</v>
      </c>
      <c r="C329">
        <v>3.9E-2</v>
      </c>
      <c r="D329" t="s">
        <v>110</v>
      </c>
      <c r="E329">
        <f t="shared" si="81"/>
        <v>533</v>
      </c>
      <c r="F329">
        <f t="shared" si="82"/>
        <v>20.786999999999999</v>
      </c>
    </row>
    <row r="330" spans="1:6" x14ac:dyDescent="0.25">
      <c r="A330" t="str">
        <f t="shared" si="80"/>
        <v>Benety Goh</v>
      </c>
      <c r="C330">
        <v>0.02</v>
      </c>
      <c r="D330" t="s">
        <v>10</v>
      </c>
      <c r="E330">
        <f t="shared" si="81"/>
        <v>533</v>
      </c>
      <c r="F330">
        <f t="shared" si="82"/>
        <v>10.66</v>
      </c>
    </row>
    <row r="331" spans="1:6" x14ac:dyDescent="0.25">
      <c r="A331" t="str">
        <f t="shared" si="80"/>
        <v>Benety Goh</v>
      </c>
      <c r="E331">
        <f t="shared" si="81"/>
        <v>533</v>
      </c>
      <c r="F331">
        <f t="shared" si="82"/>
        <v>0</v>
      </c>
    </row>
    <row r="332" spans="1:6" x14ac:dyDescent="0.25">
      <c r="A332" t="str">
        <f t="shared" si="80"/>
        <v>Benety Goh</v>
      </c>
      <c r="B332" t="s">
        <v>127</v>
      </c>
      <c r="E332">
        <v>414</v>
      </c>
      <c r="F332">
        <f t="shared" si="82"/>
        <v>0</v>
      </c>
    </row>
    <row r="333" spans="1:6" x14ac:dyDescent="0.25">
      <c r="A333" t="str">
        <f t="shared" ref="A333:A364" si="83">A332</f>
        <v>Benety Goh</v>
      </c>
      <c r="E333">
        <f t="shared" ref="E333:E336" si="84">E332</f>
        <v>414</v>
      </c>
      <c r="F333">
        <f t="shared" si="82"/>
        <v>0</v>
      </c>
    </row>
    <row r="334" spans="1:6" x14ac:dyDescent="0.25">
      <c r="A334" t="str">
        <f t="shared" si="83"/>
        <v>Benety Goh</v>
      </c>
      <c r="C334">
        <v>0.83299999999999996</v>
      </c>
      <c r="D334" t="s">
        <v>107</v>
      </c>
      <c r="E334">
        <f t="shared" si="84"/>
        <v>414</v>
      </c>
      <c r="F334">
        <f t="shared" si="82"/>
        <v>344.86199999999997</v>
      </c>
    </row>
    <row r="335" spans="1:6" x14ac:dyDescent="0.25">
      <c r="A335" t="str">
        <f t="shared" si="83"/>
        <v>Benety Goh</v>
      </c>
      <c r="C335">
        <v>0.16600000000000001</v>
      </c>
      <c r="D335" t="s">
        <v>10</v>
      </c>
      <c r="E335">
        <f t="shared" si="84"/>
        <v>414</v>
      </c>
      <c r="F335">
        <f t="shared" si="82"/>
        <v>68.724000000000004</v>
      </c>
    </row>
    <row r="336" spans="1:6" x14ac:dyDescent="0.25">
      <c r="A336" t="str">
        <f t="shared" si="83"/>
        <v>Benety Goh</v>
      </c>
      <c r="E336">
        <f t="shared" si="84"/>
        <v>414</v>
      </c>
      <c r="F336">
        <f t="shared" si="82"/>
        <v>0</v>
      </c>
    </row>
    <row r="337" spans="1:6" x14ac:dyDescent="0.25">
      <c r="A337" t="str">
        <f t="shared" si="83"/>
        <v>Benety Goh</v>
      </c>
      <c r="B337" t="s">
        <v>128</v>
      </c>
      <c r="E337">
        <v>1487</v>
      </c>
      <c r="F337">
        <f t="shared" si="82"/>
        <v>0</v>
      </c>
    </row>
    <row r="338" spans="1:6" x14ac:dyDescent="0.25">
      <c r="A338" t="str">
        <f t="shared" si="83"/>
        <v>Benety Goh</v>
      </c>
      <c r="E338">
        <f t="shared" ref="E338:E371" si="85">E337</f>
        <v>1487</v>
      </c>
      <c r="F338">
        <f t="shared" si="82"/>
        <v>0</v>
      </c>
    </row>
    <row r="339" spans="1:6" x14ac:dyDescent="0.25">
      <c r="A339" t="str">
        <f t="shared" si="83"/>
        <v>Benety Goh</v>
      </c>
      <c r="C339">
        <v>3.7999999999999999E-2</v>
      </c>
      <c r="D339" t="s">
        <v>56</v>
      </c>
      <c r="E339">
        <f t="shared" si="85"/>
        <v>1487</v>
      </c>
      <c r="F339">
        <f t="shared" si="82"/>
        <v>56.506</v>
      </c>
    </row>
    <row r="340" spans="1:6" x14ac:dyDescent="0.25">
      <c r="A340" t="str">
        <f t="shared" si="83"/>
        <v>Benety Goh</v>
      </c>
      <c r="C340">
        <v>1.4E-2</v>
      </c>
      <c r="D340" t="s">
        <v>12</v>
      </c>
      <c r="E340">
        <f t="shared" si="85"/>
        <v>1487</v>
      </c>
      <c r="F340">
        <f t="shared" si="82"/>
        <v>20.818000000000001</v>
      </c>
    </row>
    <row r="341" spans="1:6" x14ac:dyDescent="0.25">
      <c r="A341" t="str">
        <f t="shared" si="83"/>
        <v>Benety Goh</v>
      </c>
      <c r="C341">
        <v>2E-3</v>
      </c>
      <c r="D341" t="s">
        <v>41</v>
      </c>
      <c r="E341">
        <f t="shared" si="85"/>
        <v>1487</v>
      </c>
      <c r="F341">
        <f t="shared" si="82"/>
        <v>2.9740000000000002</v>
      </c>
    </row>
    <row r="342" spans="1:6" x14ac:dyDescent="0.25">
      <c r="A342" t="str">
        <f t="shared" si="83"/>
        <v>Benety Goh</v>
      </c>
      <c r="C342">
        <v>0</v>
      </c>
      <c r="D342" t="s">
        <v>32</v>
      </c>
      <c r="E342">
        <f t="shared" si="85"/>
        <v>1487</v>
      </c>
      <c r="F342">
        <f t="shared" si="82"/>
        <v>0</v>
      </c>
    </row>
    <row r="343" spans="1:6" x14ac:dyDescent="0.25">
      <c r="A343" t="str">
        <f t="shared" si="83"/>
        <v>Benety Goh</v>
      </c>
      <c r="C343">
        <v>5.0000000000000001E-3</v>
      </c>
      <c r="D343" t="s">
        <v>23</v>
      </c>
      <c r="E343">
        <f t="shared" si="85"/>
        <v>1487</v>
      </c>
      <c r="F343">
        <f t="shared" si="82"/>
        <v>7.4350000000000005</v>
      </c>
    </row>
    <row r="344" spans="1:6" x14ac:dyDescent="0.25">
      <c r="A344" t="str">
        <f t="shared" si="83"/>
        <v>Benety Goh</v>
      </c>
      <c r="C344">
        <v>2E-3</v>
      </c>
      <c r="D344" t="s">
        <v>120</v>
      </c>
      <c r="E344">
        <f t="shared" si="85"/>
        <v>1487</v>
      </c>
      <c r="F344">
        <f t="shared" si="82"/>
        <v>2.9740000000000002</v>
      </c>
    </row>
    <row r="345" spans="1:6" x14ac:dyDescent="0.25">
      <c r="A345" t="str">
        <f t="shared" si="83"/>
        <v>Benety Goh</v>
      </c>
      <c r="C345">
        <v>1E-3</v>
      </c>
      <c r="D345" t="s">
        <v>121</v>
      </c>
      <c r="E345">
        <f t="shared" si="85"/>
        <v>1487</v>
      </c>
      <c r="F345">
        <f t="shared" si="82"/>
        <v>1.4870000000000001</v>
      </c>
    </row>
    <row r="346" spans="1:6" x14ac:dyDescent="0.25">
      <c r="A346" t="str">
        <f t="shared" si="83"/>
        <v>Benety Goh</v>
      </c>
      <c r="C346">
        <v>1E-3</v>
      </c>
      <c r="D346" t="s">
        <v>122</v>
      </c>
      <c r="E346">
        <f t="shared" si="85"/>
        <v>1487</v>
      </c>
      <c r="F346">
        <f t="shared" si="82"/>
        <v>1.4870000000000001</v>
      </c>
    </row>
    <row r="347" spans="1:6" x14ac:dyDescent="0.25">
      <c r="A347" t="str">
        <f t="shared" si="83"/>
        <v>Benety Goh</v>
      </c>
      <c r="C347">
        <v>1.0999999999999999E-2</v>
      </c>
      <c r="D347" t="s">
        <v>123</v>
      </c>
      <c r="E347">
        <f t="shared" si="85"/>
        <v>1487</v>
      </c>
      <c r="F347">
        <f t="shared" si="82"/>
        <v>16.356999999999999</v>
      </c>
    </row>
    <row r="348" spans="1:6" x14ac:dyDescent="0.25">
      <c r="A348" t="str">
        <f t="shared" si="83"/>
        <v>Benety Goh</v>
      </c>
      <c r="C348">
        <v>0</v>
      </c>
      <c r="D348" t="s">
        <v>129</v>
      </c>
      <c r="E348">
        <f t="shared" si="85"/>
        <v>1487</v>
      </c>
      <c r="F348">
        <f t="shared" si="82"/>
        <v>0</v>
      </c>
    </row>
    <row r="349" spans="1:6" x14ac:dyDescent="0.25">
      <c r="A349" t="str">
        <f t="shared" si="83"/>
        <v>Benety Goh</v>
      </c>
      <c r="C349">
        <v>5.2999999999999999E-2</v>
      </c>
      <c r="D349" t="s">
        <v>124</v>
      </c>
      <c r="E349">
        <f t="shared" si="85"/>
        <v>1487</v>
      </c>
      <c r="F349">
        <f t="shared" si="82"/>
        <v>78.810999999999993</v>
      </c>
    </row>
    <row r="350" spans="1:6" x14ac:dyDescent="0.25">
      <c r="A350" t="str">
        <f t="shared" si="83"/>
        <v>Benety Goh</v>
      </c>
      <c r="C350">
        <v>0.11600000000000001</v>
      </c>
      <c r="D350" t="s">
        <v>53</v>
      </c>
      <c r="E350">
        <f t="shared" si="85"/>
        <v>1487</v>
      </c>
      <c r="F350">
        <f t="shared" si="82"/>
        <v>172.49200000000002</v>
      </c>
    </row>
    <row r="351" spans="1:6" x14ac:dyDescent="0.25">
      <c r="A351" t="str">
        <f t="shared" si="83"/>
        <v>Benety Goh</v>
      </c>
      <c r="C351">
        <v>0.192</v>
      </c>
      <c r="D351" t="s">
        <v>21</v>
      </c>
      <c r="E351">
        <f t="shared" si="85"/>
        <v>1487</v>
      </c>
      <c r="F351">
        <f t="shared" si="82"/>
        <v>285.50400000000002</v>
      </c>
    </row>
    <row r="352" spans="1:6" x14ac:dyDescent="0.25">
      <c r="A352" t="str">
        <f t="shared" si="83"/>
        <v>Benety Goh</v>
      </c>
      <c r="C352">
        <v>0</v>
      </c>
      <c r="D352" t="s">
        <v>67</v>
      </c>
      <c r="E352">
        <f t="shared" si="85"/>
        <v>1487</v>
      </c>
      <c r="F352">
        <f t="shared" si="82"/>
        <v>0</v>
      </c>
    </row>
    <row r="353" spans="1:6" x14ac:dyDescent="0.25">
      <c r="A353" t="str">
        <f t="shared" si="83"/>
        <v>Benety Goh</v>
      </c>
      <c r="C353">
        <v>1E-3</v>
      </c>
      <c r="D353" t="s">
        <v>68</v>
      </c>
      <c r="E353">
        <f t="shared" si="85"/>
        <v>1487</v>
      </c>
      <c r="F353">
        <f t="shared" si="82"/>
        <v>1.4870000000000001</v>
      </c>
    </row>
    <row r="354" spans="1:6" x14ac:dyDescent="0.25">
      <c r="A354" t="str">
        <f t="shared" si="83"/>
        <v>Benety Goh</v>
      </c>
      <c r="C354">
        <v>1E-3</v>
      </c>
      <c r="D354" t="s">
        <v>33</v>
      </c>
      <c r="E354">
        <f t="shared" si="85"/>
        <v>1487</v>
      </c>
      <c r="F354">
        <f t="shared" si="82"/>
        <v>1.4870000000000001</v>
      </c>
    </row>
    <row r="355" spans="1:6" x14ac:dyDescent="0.25">
      <c r="A355" t="str">
        <f t="shared" si="83"/>
        <v>Benety Goh</v>
      </c>
      <c r="C355">
        <v>4.8000000000000001E-2</v>
      </c>
      <c r="D355" t="s">
        <v>29</v>
      </c>
      <c r="E355">
        <f t="shared" si="85"/>
        <v>1487</v>
      </c>
      <c r="F355">
        <f t="shared" si="82"/>
        <v>71.376000000000005</v>
      </c>
    </row>
    <row r="356" spans="1:6" x14ac:dyDescent="0.25">
      <c r="A356" t="str">
        <f t="shared" si="83"/>
        <v>Benety Goh</v>
      </c>
      <c r="C356">
        <v>0.11600000000000001</v>
      </c>
      <c r="D356" t="s">
        <v>125</v>
      </c>
      <c r="E356">
        <f t="shared" si="85"/>
        <v>1487</v>
      </c>
      <c r="F356">
        <f t="shared" si="82"/>
        <v>172.49200000000002</v>
      </c>
    </row>
    <row r="357" spans="1:6" x14ac:dyDescent="0.25">
      <c r="A357" t="str">
        <f t="shared" si="83"/>
        <v>Benety Goh</v>
      </c>
      <c r="C357">
        <v>1.9E-2</v>
      </c>
      <c r="D357" t="s">
        <v>30</v>
      </c>
      <c r="E357">
        <f t="shared" si="85"/>
        <v>1487</v>
      </c>
      <c r="F357">
        <f t="shared" si="82"/>
        <v>28.253</v>
      </c>
    </row>
    <row r="358" spans="1:6" x14ac:dyDescent="0.25">
      <c r="A358" t="str">
        <f t="shared" si="83"/>
        <v>Benety Goh</v>
      </c>
      <c r="C358">
        <v>0</v>
      </c>
      <c r="D358" t="s">
        <v>27</v>
      </c>
      <c r="E358">
        <f t="shared" si="85"/>
        <v>1487</v>
      </c>
      <c r="F358">
        <f t="shared" si="82"/>
        <v>0</v>
      </c>
    </row>
    <row r="359" spans="1:6" x14ac:dyDescent="0.25">
      <c r="A359" t="str">
        <f t="shared" si="83"/>
        <v>Benety Goh</v>
      </c>
      <c r="C359">
        <v>0.02</v>
      </c>
      <c r="D359" t="s">
        <v>18</v>
      </c>
      <c r="E359">
        <f t="shared" si="85"/>
        <v>1487</v>
      </c>
      <c r="F359">
        <f t="shared" si="82"/>
        <v>29.740000000000002</v>
      </c>
    </row>
    <row r="360" spans="1:6" x14ac:dyDescent="0.25">
      <c r="A360" t="str">
        <f t="shared" si="83"/>
        <v>Benety Goh</v>
      </c>
      <c r="C360">
        <v>4.0000000000000001E-3</v>
      </c>
      <c r="D360" t="s">
        <v>69</v>
      </c>
      <c r="E360">
        <f t="shared" si="85"/>
        <v>1487</v>
      </c>
      <c r="F360">
        <f t="shared" si="82"/>
        <v>5.9480000000000004</v>
      </c>
    </row>
    <row r="361" spans="1:6" x14ac:dyDescent="0.25">
      <c r="A361" t="str">
        <f t="shared" si="83"/>
        <v>Benety Goh</v>
      </c>
      <c r="C361">
        <v>0</v>
      </c>
      <c r="D361" t="s">
        <v>130</v>
      </c>
      <c r="E361">
        <f t="shared" si="85"/>
        <v>1487</v>
      </c>
      <c r="F361">
        <f t="shared" si="82"/>
        <v>0</v>
      </c>
    </row>
    <row r="362" spans="1:6" x14ac:dyDescent="0.25">
      <c r="A362" t="str">
        <f t="shared" si="83"/>
        <v>Benety Goh</v>
      </c>
      <c r="C362">
        <v>4.7E-2</v>
      </c>
      <c r="D362" t="s">
        <v>54</v>
      </c>
      <c r="E362">
        <f t="shared" si="85"/>
        <v>1487</v>
      </c>
      <c r="F362">
        <f t="shared" si="82"/>
        <v>69.888999999999996</v>
      </c>
    </row>
    <row r="363" spans="1:6" x14ac:dyDescent="0.25">
      <c r="A363" t="str">
        <f t="shared" si="83"/>
        <v>Benety Goh</v>
      </c>
      <c r="C363">
        <v>0.14000000000000001</v>
      </c>
      <c r="D363" t="s">
        <v>102</v>
      </c>
      <c r="E363">
        <f t="shared" si="85"/>
        <v>1487</v>
      </c>
      <c r="F363">
        <f t="shared" si="82"/>
        <v>208.18</v>
      </c>
    </row>
    <row r="364" spans="1:6" x14ac:dyDescent="0.25">
      <c r="A364" t="str">
        <f t="shared" si="83"/>
        <v>Benety Goh</v>
      </c>
      <c r="C364">
        <v>1E-3</v>
      </c>
      <c r="D364" t="s">
        <v>70</v>
      </c>
      <c r="E364">
        <f t="shared" si="85"/>
        <v>1487</v>
      </c>
      <c r="F364">
        <f t="shared" si="82"/>
        <v>1.4870000000000001</v>
      </c>
    </row>
    <row r="365" spans="1:6" x14ac:dyDescent="0.25">
      <c r="A365" t="str">
        <f t="shared" ref="A365:A379" si="86">A364</f>
        <v>Benety Goh</v>
      </c>
      <c r="C365">
        <v>1E-3</v>
      </c>
      <c r="D365" t="s">
        <v>131</v>
      </c>
      <c r="E365">
        <f t="shared" si="85"/>
        <v>1487</v>
      </c>
      <c r="F365">
        <f t="shared" si="82"/>
        <v>1.4870000000000001</v>
      </c>
    </row>
    <row r="366" spans="1:6" x14ac:dyDescent="0.25">
      <c r="A366" t="str">
        <f t="shared" si="86"/>
        <v>Benety Goh</v>
      </c>
      <c r="C366">
        <v>4.0000000000000001E-3</v>
      </c>
      <c r="D366" t="s">
        <v>60</v>
      </c>
      <c r="E366">
        <f t="shared" si="85"/>
        <v>1487</v>
      </c>
      <c r="F366">
        <f t="shared" si="82"/>
        <v>5.9480000000000004</v>
      </c>
    </row>
    <row r="367" spans="1:6" x14ac:dyDescent="0.25">
      <c r="A367" t="str">
        <f t="shared" si="86"/>
        <v>Benety Goh</v>
      </c>
      <c r="C367">
        <v>3.1E-2</v>
      </c>
      <c r="D367" t="s">
        <v>110</v>
      </c>
      <c r="E367">
        <f t="shared" si="85"/>
        <v>1487</v>
      </c>
      <c r="F367">
        <f t="shared" si="82"/>
        <v>46.097000000000001</v>
      </c>
    </row>
    <row r="368" spans="1:6" x14ac:dyDescent="0.25">
      <c r="A368" t="str">
        <f t="shared" si="86"/>
        <v>Benety Goh</v>
      </c>
      <c r="C368">
        <v>8.5000000000000006E-2</v>
      </c>
      <c r="D368" t="s">
        <v>10</v>
      </c>
      <c r="E368">
        <f t="shared" si="85"/>
        <v>1487</v>
      </c>
      <c r="F368">
        <f t="shared" si="82"/>
        <v>126.39500000000001</v>
      </c>
    </row>
    <row r="369" spans="1:6" x14ac:dyDescent="0.25">
      <c r="A369" t="str">
        <f t="shared" si="86"/>
        <v>Benety Goh</v>
      </c>
      <c r="C369">
        <v>0.01</v>
      </c>
      <c r="D369" t="s">
        <v>15</v>
      </c>
      <c r="E369">
        <f t="shared" si="85"/>
        <v>1487</v>
      </c>
      <c r="F369">
        <f t="shared" si="82"/>
        <v>14.870000000000001</v>
      </c>
    </row>
    <row r="370" spans="1:6" x14ac:dyDescent="0.25">
      <c r="A370" t="str">
        <f t="shared" si="86"/>
        <v>Benety Goh</v>
      </c>
      <c r="C370">
        <v>1.7999999999999999E-2</v>
      </c>
      <c r="D370" t="s">
        <v>132</v>
      </c>
      <c r="E370">
        <f t="shared" si="85"/>
        <v>1487</v>
      </c>
      <c r="F370">
        <f t="shared" si="82"/>
        <v>26.765999999999998</v>
      </c>
    </row>
    <row r="371" spans="1:6" x14ac:dyDescent="0.25">
      <c r="A371" t="str">
        <f t="shared" si="86"/>
        <v>Benety Goh</v>
      </c>
      <c r="E371">
        <f t="shared" si="85"/>
        <v>1487</v>
      </c>
      <c r="F371">
        <f t="shared" si="82"/>
        <v>0</v>
      </c>
    </row>
    <row r="372" spans="1:6" x14ac:dyDescent="0.25">
      <c r="A372" t="str">
        <f t="shared" si="86"/>
        <v>Benety Goh</v>
      </c>
      <c r="B372" t="s">
        <v>133</v>
      </c>
      <c r="E372">
        <v>6</v>
      </c>
      <c r="F372">
        <f t="shared" si="82"/>
        <v>0</v>
      </c>
    </row>
    <row r="373" spans="1:6" x14ac:dyDescent="0.25">
      <c r="A373" t="str">
        <f t="shared" si="86"/>
        <v>Benety Goh</v>
      </c>
      <c r="E373">
        <f t="shared" ref="E373:E376" si="87">E372</f>
        <v>6</v>
      </c>
      <c r="F373">
        <f t="shared" si="82"/>
        <v>0</v>
      </c>
    </row>
    <row r="374" spans="1:6" x14ac:dyDescent="0.25">
      <c r="A374" t="str">
        <f t="shared" si="86"/>
        <v>Benety Goh</v>
      </c>
      <c r="C374">
        <v>0.373</v>
      </c>
      <c r="D374" t="s">
        <v>107</v>
      </c>
      <c r="E374">
        <f t="shared" si="87"/>
        <v>6</v>
      </c>
      <c r="F374">
        <f t="shared" si="82"/>
        <v>2.238</v>
      </c>
    </row>
    <row r="375" spans="1:6" x14ac:dyDescent="0.25">
      <c r="A375" t="str">
        <f t="shared" si="86"/>
        <v>Benety Goh</v>
      </c>
      <c r="C375">
        <v>0.626</v>
      </c>
      <c r="D375" t="s">
        <v>132</v>
      </c>
      <c r="E375">
        <f t="shared" si="87"/>
        <v>6</v>
      </c>
      <c r="F375">
        <f t="shared" si="82"/>
        <v>3.7560000000000002</v>
      </c>
    </row>
    <row r="376" spans="1:6" x14ac:dyDescent="0.25">
      <c r="A376" t="str">
        <f t="shared" si="86"/>
        <v>Benety Goh</v>
      </c>
      <c r="E376">
        <f t="shared" si="87"/>
        <v>6</v>
      </c>
      <c r="F376">
        <f t="shared" si="82"/>
        <v>0</v>
      </c>
    </row>
    <row r="377" spans="1:6" x14ac:dyDescent="0.25">
      <c r="A377" t="str">
        <f t="shared" si="86"/>
        <v>Benety Goh</v>
      </c>
      <c r="B377" t="s">
        <v>134</v>
      </c>
      <c r="E377">
        <v>8</v>
      </c>
      <c r="F377">
        <f t="shared" si="82"/>
        <v>0</v>
      </c>
    </row>
    <row r="378" spans="1:6" x14ac:dyDescent="0.25">
      <c r="A378" t="str">
        <f t="shared" si="86"/>
        <v>Benety Goh</v>
      </c>
      <c r="E378">
        <f t="shared" ref="E378:E380" si="88">E377</f>
        <v>8</v>
      </c>
      <c r="F378">
        <f t="shared" si="82"/>
        <v>0</v>
      </c>
    </row>
    <row r="379" spans="1:6" x14ac:dyDescent="0.25">
      <c r="A379" t="str">
        <f t="shared" si="86"/>
        <v>Benety Goh</v>
      </c>
      <c r="C379">
        <v>1</v>
      </c>
      <c r="D379" t="s">
        <v>10</v>
      </c>
      <c r="E379">
        <f t="shared" si="88"/>
        <v>8</v>
      </c>
      <c r="F379">
        <f t="shared" si="82"/>
        <v>8</v>
      </c>
    </row>
    <row r="380" spans="1:6" x14ac:dyDescent="0.25">
      <c r="A380" t="s">
        <v>1096</v>
      </c>
      <c r="E380">
        <f t="shared" si="88"/>
        <v>8</v>
      </c>
      <c r="F380">
        <f t="shared" si="82"/>
        <v>0</v>
      </c>
    </row>
    <row r="381" spans="1:6" x14ac:dyDescent="0.25">
      <c r="A381" t="str">
        <f t="shared" ref="A381:A387" si="89">A380</f>
        <v xml:space="preserve">daveh86 </v>
      </c>
      <c r="B381" t="s">
        <v>136</v>
      </c>
      <c r="E381">
        <v>6</v>
      </c>
      <c r="F381">
        <f t="shared" si="82"/>
        <v>0</v>
      </c>
    </row>
    <row r="382" spans="1:6" x14ac:dyDescent="0.25">
      <c r="A382" t="str">
        <f t="shared" si="89"/>
        <v xml:space="preserve">daveh86 </v>
      </c>
      <c r="E382">
        <f t="shared" ref="E382:E384" si="90">E381</f>
        <v>6</v>
      </c>
      <c r="F382">
        <f t="shared" si="82"/>
        <v>0</v>
      </c>
    </row>
    <row r="383" spans="1:6" x14ac:dyDescent="0.25">
      <c r="A383" t="str">
        <f t="shared" si="89"/>
        <v xml:space="preserve">daveh86 </v>
      </c>
      <c r="C383">
        <v>1</v>
      </c>
      <c r="D383" t="s">
        <v>54</v>
      </c>
      <c r="E383">
        <f t="shared" si="90"/>
        <v>6</v>
      </c>
      <c r="F383">
        <f t="shared" si="82"/>
        <v>6</v>
      </c>
    </row>
    <row r="384" spans="1:6" x14ac:dyDescent="0.25">
      <c r="A384" t="str">
        <f t="shared" si="89"/>
        <v xml:space="preserve">daveh86 </v>
      </c>
      <c r="E384">
        <f t="shared" si="90"/>
        <v>6</v>
      </c>
      <c r="F384">
        <f t="shared" si="82"/>
        <v>0</v>
      </c>
    </row>
    <row r="385" spans="1:6" x14ac:dyDescent="0.25">
      <c r="A385" t="str">
        <f t="shared" si="89"/>
        <v xml:space="preserve">daveh86 </v>
      </c>
      <c r="B385" t="s">
        <v>137</v>
      </c>
      <c r="E385">
        <v>468</v>
      </c>
      <c r="F385">
        <f t="shared" si="82"/>
        <v>0</v>
      </c>
    </row>
    <row r="386" spans="1:6" x14ac:dyDescent="0.25">
      <c r="A386" t="str">
        <f t="shared" si="89"/>
        <v xml:space="preserve">daveh86 </v>
      </c>
      <c r="E386">
        <f t="shared" ref="E386:E388" si="91">E385</f>
        <v>468</v>
      </c>
      <c r="F386">
        <f t="shared" si="82"/>
        <v>0</v>
      </c>
    </row>
    <row r="387" spans="1:6" x14ac:dyDescent="0.25">
      <c r="A387" t="str">
        <f t="shared" si="89"/>
        <v xml:space="preserve">daveh86 </v>
      </c>
      <c r="C387">
        <v>1</v>
      </c>
      <c r="D387" t="s">
        <v>54</v>
      </c>
      <c r="E387">
        <f t="shared" si="91"/>
        <v>468</v>
      </c>
      <c r="F387">
        <f t="shared" ref="F387:F450" si="92">E387*C387</f>
        <v>468</v>
      </c>
    </row>
    <row r="388" spans="1:6" x14ac:dyDescent="0.25">
      <c r="A388" t="s">
        <v>1097</v>
      </c>
      <c r="E388">
        <f t="shared" si="91"/>
        <v>468</v>
      </c>
      <c r="F388">
        <f t="shared" si="92"/>
        <v>0</v>
      </c>
    </row>
    <row r="389" spans="1:6" x14ac:dyDescent="0.25">
      <c r="A389" t="str">
        <f t="shared" ref="A389:A417" si="93">A388</f>
        <v>David Storch</v>
      </c>
      <c r="B389" t="s">
        <v>140</v>
      </c>
      <c r="E389">
        <v>225</v>
      </c>
      <c r="F389">
        <f t="shared" si="92"/>
        <v>0</v>
      </c>
    </row>
    <row r="390" spans="1:6" x14ac:dyDescent="0.25">
      <c r="A390" t="str">
        <f t="shared" si="93"/>
        <v>David Storch</v>
      </c>
      <c r="E390">
        <f t="shared" ref="E390:E393" si="94">E389</f>
        <v>225</v>
      </c>
      <c r="F390">
        <f t="shared" si="92"/>
        <v>0</v>
      </c>
    </row>
    <row r="391" spans="1:6" x14ac:dyDescent="0.25">
      <c r="A391" t="str">
        <f t="shared" si="93"/>
        <v>David Storch</v>
      </c>
      <c r="C391">
        <v>7.1999999999999995E-2</v>
      </c>
      <c r="D391" t="s">
        <v>105</v>
      </c>
      <c r="E391">
        <f t="shared" si="94"/>
        <v>225</v>
      </c>
      <c r="F391">
        <f t="shared" si="92"/>
        <v>16.2</v>
      </c>
    </row>
    <row r="392" spans="1:6" x14ac:dyDescent="0.25">
      <c r="A392" t="str">
        <f t="shared" si="93"/>
        <v>David Storch</v>
      </c>
      <c r="C392">
        <v>0.92700000000000005</v>
      </c>
      <c r="D392" t="s">
        <v>53</v>
      </c>
      <c r="E392">
        <f t="shared" si="94"/>
        <v>225</v>
      </c>
      <c r="F392">
        <f t="shared" si="92"/>
        <v>208.57500000000002</v>
      </c>
    </row>
    <row r="393" spans="1:6" x14ac:dyDescent="0.25">
      <c r="A393" t="str">
        <f t="shared" si="93"/>
        <v>David Storch</v>
      </c>
      <c r="E393">
        <f t="shared" si="94"/>
        <v>225</v>
      </c>
      <c r="F393">
        <f t="shared" si="92"/>
        <v>0</v>
      </c>
    </row>
    <row r="394" spans="1:6" x14ac:dyDescent="0.25">
      <c r="A394" t="str">
        <f t="shared" si="93"/>
        <v>David Storch</v>
      </c>
      <c r="B394" t="s">
        <v>141</v>
      </c>
      <c r="E394">
        <v>120</v>
      </c>
      <c r="F394">
        <f t="shared" si="92"/>
        <v>0</v>
      </c>
    </row>
    <row r="395" spans="1:6" x14ac:dyDescent="0.25">
      <c r="A395" t="str">
        <f t="shared" si="93"/>
        <v>David Storch</v>
      </c>
      <c r="E395">
        <f t="shared" ref="E395:E398" si="95">E394</f>
        <v>120</v>
      </c>
      <c r="F395">
        <f t="shared" si="92"/>
        <v>0</v>
      </c>
    </row>
    <row r="396" spans="1:6" x14ac:dyDescent="0.25">
      <c r="A396" t="str">
        <f t="shared" si="93"/>
        <v>David Storch</v>
      </c>
      <c r="C396">
        <v>8.5999999999999993E-2</v>
      </c>
      <c r="D396" t="s">
        <v>120</v>
      </c>
      <c r="E396">
        <f t="shared" si="95"/>
        <v>120</v>
      </c>
      <c r="F396">
        <f t="shared" si="92"/>
        <v>10.319999999999999</v>
      </c>
    </row>
    <row r="397" spans="1:6" x14ac:dyDescent="0.25">
      <c r="A397" t="str">
        <f t="shared" si="93"/>
        <v>David Storch</v>
      </c>
      <c r="C397">
        <v>0.91300000000000003</v>
      </c>
      <c r="D397" t="s">
        <v>69</v>
      </c>
      <c r="E397">
        <f t="shared" si="95"/>
        <v>120</v>
      </c>
      <c r="F397">
        <f t="shared" si="92"/>
        <v>109.56</v>
      </c>
    </row>
    <row r="398" spans="1:6" x14ac:dyDescent="0.25">
      <c r="A398" t="str">
        <f t="shared" si="93"/>
        <v>David Storch</v>
      </c>
      <c r="E398">
        <f t="shared" si="95"/>
        <v>120</v>
      </c>
      <c r="F398">
        <f t="shared" si="92"/>
        <v>0</v>
      </c>
    </row>
    <row r="399" spans="1:6" x14ac:dyDescent="0.25">
      <c r="A399" t="str">
        <f t="shared" si="93"/>
        <v>David Storch</v>
      </c>
      <c r="B399" t="s">
        <v>142</v>
      </c>
      <c r="E399">
        <v>4</v>
      </c>
      <c r="F399">
        <f t="shared" si="92"/>
        <v>0</v>
      </c>
    </row>
    <row r="400" spans="1:6" x14ac:dyDescent="0.25">
      <c r="A400" t="str">
        <f t="shared" si="93"/>
        <v>David Storch</v>
      </c>
      <c r="E400">
        <f t="shared" ref="E400:E402" si="96">E399</f>
        <v>4</v>
      </c>
      <c r="F400">
        <f t="shared" si="92"/>
        <v>0</v>
      </c>
    </row>
    <row r="401" spans="1:6" x14ac:dyDescent="0.25">
      <c r="A401" t="str">
        <f t="shared" si="93"/>
        <v>David Storch</v>
      </c>
      <c r="C401">
        <v>1</v>
      </c>
      <c r="D401" t="s">
        <v>143</v>
      </c>
      <c r="E401">
        <f t="shared" si="96"/>
        <v>4</v>
      </c>
      <c r="F401">
        <f t="shared" si="92"/>
        <v>4</v>
      </c>
    </row>
    <row r="402" spans="1:6" x14ac:dyDescent="0.25">
      <c r="A402" t="str">
        <f t="shared" si="93"/>
        <v>David Storch</v>
      </c>
      <c r="E402">
        <f t="shared" si="96"/>
        <v>4</v>
      </c>
      <c r="F402">
        <f t="shared" si="92"/>
        <v>0</v>
      </c>
    </row>
    <row r="403" spans="1:6" x14ac:dyDescent="0.25">
      <c r="A403" t="str">
        <f t="shared" si="93"/>
        <v>David Storch</v>
      </c>
      <c r="B403" t="s">
        <v>144</v>
      </c>
      <c r="E403">
        <v>63</v>
      </c>
      <c r="F403">
        <f t="shared" si="92"/>
        <v>0</v>
      </c>
    </row>
    <row r="404" spans="1:6" x14ac:dyDescent="0.25">
      <c r="A404" t="str">
        <f t="shared" si="93"/>
        <v>David Storch</v>
      </c>
      <c r="E404">
        <f t="shared" ref="E404:E406" si="97">E403</f>
        <v>63</v>
      </c>
      <c r="F404">
        <f t="shared" si="92"/>
        <v>0</v>
      </c>
    </row>
    <row r="405" spans="1:6" x14ac:dyDescent="0.25">
      <c r="A405" t="str">
        <f t="shared" si="93"/>
        <v>David Storch</v>
      </c>
      <c r="C405">
        <v>1</v>
      </c>
      <c r="D405" t="s">
        <v>145</v>
      </c>
      <c r="E405">
        <f t="shared" si="97"/>
        <v>63</v>
      </c>
      <c r="F405">
        <f t="shared" si="92"/>
        <v>63</v>
      </c>
    </row>
    <row r="406" spans="1:6" x14ac:dyDescent="0.25">
      <c r="A406" t="str">
        <f t="shared" si="93"/>
        <v>David Storch</v>
      </c>
      <c r="E406">
        <f t="shared" si="97"/>
        <v>63</v>
      </c>
      <c r="F406">
        <f t="shared" si="92"/>
        <v>0</v>
      </c>
    </row>
    <row r="407" spans="1:6" x14ac:dyDescent="0.25">
      <c r="A407" t="str">
        <f t="shared" si="93"/>
        <v>David Storch</v>
      </c>
      <c r="B407" t="s">
        <v>146</v>
      </c>
      <c r="E407">
        <v>2250</v>
      </c>
      <c r="F407">
        <f t="shared" si="92"/>
        <v>0</v>
      </c>
    </row>
    <row r="408" spans="1:6" x14ac:dyDescent="0.25">
      <c r="A408" t="str">
        <f t="shared" si="93"/>
        <v>David Storch</v>
      </c>
      <c r="E408">
        <f t="shared" ref="E408:E413" si="98">E407</f>
        <v>2250</v>
      </c>
      <c r="F408">
        <f t="shared" si="92"/>
        <v>0</v>
      </c>
    </row>
    <row r="409" spans="1:6" x14ac:dyDescent="0.25">
      <c r="A409" t="str">
        <f t="shared" si="93"/>
        <v>David Storch</v>
      </c>
      <c r="C409">
        <v>0.443</v>
      </c>
      <c r="D409" t="s">
        <v>120</v>
      </c>
      <c r="E409">
        <f t="shared" si="98"/>
        <v>2250</v>
      </c>
      <c r="F409">
        <f t="shared" si="92"/>
        <v>996.75</v>
      </c>
    </row>
    <row r="410" spans="1:6" x14ac:dyDescent="0.25">
      <c r="A410" t="str">
        <f t="shared" si="93"/>
        <v>David Storch</v>
      </c>
      <c r="C410">
        <v>0.35599999999999998</v>
      </c>
      <c r="D410" t="s">
        <v>124</v>
      </c>
      <c r="E410">
        <f t="shared" si="98"/>
        <v>2250</v>
      </c>
      <c r="F410">
        <f t="shared" si="92"/>
        <v>801</v>
      </c>
    </row>
    <row r="411" spans="1:6" x14ac:dyDescent="0.25">
      <c r="A411" t="str">
        <f t="shared" si="93"/>
        <v>David Storch</v>
      </c>
      <c r="C411">
        <v>5.7000000000000002E-2</v>
      </c>
      <c r="D411" t="s">
        <v>53</v>
      </c>
      <c r="E411">
        <f t="shared" si="98"/>
        <v>2250</v>
      </c>
      <c r="F411">
        <f t="shared" si="92"/>
        <v>128.25</v>
      </c>
    </row>
    <row r="412" spans="1:6" x14ac:dyDescent="0.25">
      <c r="A412" t="str">
        <f t="shared" si="93"/>
        <v>David Storch</v>
      </c>
      <c r="C412">
        <v>0.14099999999999999</v>
      </c>
      <c r="D412" t="s">
        <v>69</v>
      </c>
      <c r="E412">
        <f t="shared" si="98"/>
        <v>2250</v>
      </c>
      <c r="F412">
        <f t="shared" si="92"/>
        <v>317.24999999999994</v>
      </c>
    </row>
    <row r="413" spans="1:6" x14ac:dyDescent="0.25">
      <c r="A413" t="str">
        <f t="shared" si="93"/>
        <v>David Storch</v>
      </c>
      <c r="E413">
        <f t="shared" si="98"/>
        <v>2250</v>
      </c>
      <c r="F413">
        <f t="shared" si="92"/>
        <v>0</v>
      </c>
    </row>
    <row r="414" spans="1:6" x14ac:dyDescent="0.25">
      <c r="A414" t="str">
        <f t="shared" si="93"/>
        <v>David Storch</v>
      </c>
      <c r="B414" t="s">
        <v>147</v>
      </c>
      <c r="E414">
        <v>160</v>
      </c>
      <c r="F414">
        <f t="shared" si="92"/>
        <v>0</v>
      </c>
    </row>
    <row r="415" spans="1:6" x14ac:dyDescent="0.25">
      <c r="A415" t="str">
        <f t="shared" si="93"/>
        <v>David Storch</v>
      </c>
      <c r="E415">
        <f t="shared" ref="E415:E418" si="99">E414</f>
        <v>160</v>
      </c>
      <c r="F415">
        <f t="shared" si="92"/>
        <v>0</v>
      </c>
    </row>
    <row r="416" spans="1:6" x14ac:dyDescent="0.25">
      <c r="A416" t="str">
        <f t="shared" si="93"/>
        <v>David Storch</v>
      </c>
      <c r="C416">
        <v>1.0999999999999999E-2</v>
      </c>
      <c r="D416" t="s">
        <v>129</v>
      </c>
      <c r="E416">
        <f t="shared" si="99"/>
        <v>160</v>
      </c>
      <c r="F416">
        <f t="shared" si="92"/>
        <v>1.7599999999999998</v>
      </c>
    </row>
    <row r="417" spans="1:6" x14ac:dyDescent="0.25">
      <c r="A417" t="str">
        <f t="shared" si="93"/>
        <v>David Storch</v>
      </c>
      <c r="C417">
        <v>0.98799999999999999</v>
      </c>
      <c r="D417" t="s">
        <v>53</v>
      </c>
      <c r="E417">
        <f t="shared" si="99"/>
        <v>160</v>
      </c>
      <c r="F417">
        <f t="shared" si="92"/>
        <v>158.07999999999998</v>
      </c>
    </row>
    <row r="418" spans="1:6" x14ac:dyDescent="0.25">
      <c r="A418" t="s">
        <v>1098</v>
      </c>
      <c r="E418">
        <f t="shared" si="99"/>
        <v>160</v>
      </c>
      <c r="F418">
        <f t="shared" si="92"/>
        <v>0</v>
      </c>
    </row>
    <row r="419" spans="1:6" x14ac:dyDescent="0.25">
      <c r="A419" t="str">
        <f t="shared" ref="A419:A421" si="100">A418</f>
        <v>Davide Italiano</v>
      </c>
      <c r="B419" t="s">
        <v>150</v>
      </c>
      <c r="E419">
        <v>14</v>
      </c>
      <c r="F419">
        <f t="shared" si="92"/>
        <v>0</v>
      </c>
    </row>
    <row r="420" spans="1:6" x14ac:dyDescent="0.25">
      <c r="A420" t="str">
        <f t="shared" si="100"/>
        <v>Davide Italiano</v>
      </c>
      <c r="E420">
        <f t="shared" ref="E420:E422" si="101">E419</f>
        <v>14</v>
      </c>
      <c r="F420">
        <f t="shared" si="92"/>
        <v>0</v>
      </c>
    </row>
    <row r="421" spans="1:6" x14ac:dyDescent="0.25">
      <c r="A421" t="str">
        <f t="shared" si="100"/>
        <v>Davide Italiano</v>
      </c>
      <c r="C421">
        <v>1</v>
      </c>
      <c r="D421" t="s">
        <v>70</v>
      </c>
      <c r="E421">
        <f t="shared" si="101"/>
        <v>14</v>
      </c>
      <c r="F421">
        <f t="shared" si="92"/>
        <v>14</v>
      </c>
    </row>
    <row r="422" spans="1:6" x14ac:dyDescent="0.25">
      <c r="A422" t="s">
        <v>1099</v>
      </c>
      <c r="E422">
        <f t="shared" si="101"/>
        <v>14</v>
      </c>
      <c r="F422">
        <f t="shared" si="92"/>
        <v>0</v>
      </c>
    </row>
    <row r="423" spans="1:6" x14ac:dyDescent="0.25">
      <c r="A423" t="str">
        <f t="shared" ref="A423:A454" si="102">A422</f>
        <v>Eliot Horowitz</v>
      </c>
      <c r="B423" t="s">
        <v>153</v>
      </c>
      <c r="E423">
        <v>2249</v>
      </c>
      <c r="F423">
        <f t="shared" si="92"/>
        <v>0</v>
      </c>
    </row>
    <row r="424" spans="1:6" x14ac:dyDescent="0.25">
      <c r="A424" t="str">
        <f t="shared" si="102"/>
        <v>Eliot Horowitz</v>
      </c>
      <c r="E424">
        <f t="shared" ref="E424:E444" si="103">E423</f>
        <v>2249</v>
      </c>
      <c r="F424">
        <f t="shared" si="92"/>
        <v>0</v>
      </c>
    </row>
    <row r="425" spans="1:6" x14ac:dyDescent="0.25">
      <c r="A425" t="str">
        <f t="shared" si="102"/>
        <v>Eliot Horowitz</v>
      </c>
      <c r="C425">
        <v>0</v>
      </c>
      <c r="D425" t="s">
        <v>41</v>
      </c>
      <c r="E425">
        <f t="shared" si="103"/>
        <v>2249</v>
      </c>
      <c r="F425">
        <f t="shared" si="92"/>
        <v>0</v>
      </c>
    </row>
    <row r="426" spans="1:6" x14ac:dyDescent="0.25">
      <c r="A426" t="str">
        <f t="shared" si="102"/>
        <v>Eliot Horowitz</v>
      </c>
      <c r="C426">
        <v>0.14199999999999999</v>
      </c>
      <c r="D426" t="s">
        <v>32</v>
      </c>
      <c r="E426">
        <f t="shared" si="103"/>
        <v>2249</v>
      </c>
      <c r="F426">
        <f t="shared" si="92"/>
        <v>319.35799999999995</v>
      </c>
    </row>
    <row r="427" spans="1:6" x14ac:dyDescent="0.25">
      <c r="A427" t="str">
        <f t="shared" si="102"/>
        <v>Eliot Horowitz</v>
      </c>
      <c r="C427">
        <v>2.3E-2</v>
      </c>
      <c r="D427" t="s">
        <v>23</v>
      </c>
      <c r="E427">
        <f t="shared" si="103"/>
        <v>2249</v>
      </c>
      <c r="F427">
        <f t="shared" si="92"/>
        <v>51.726999999999997</v>
      </c>
    </row>
    <row r="428" spans="1:6" x14ac:dyDescent="0.25">
      <c r="A428" t="str">
        <f t="shared" si="102"/>
        <v>Eliot Horowitz</v>
      </c>
      <c r="C428">
        <v>9.8000000000000004E-2</v>
      </c>
      <c r="D428" t="s">
        <v>120</v>
      </c>
      <c r="E428">
        <f t="shared" si="103"/>
        <v>2249</v>
      </c>
      <c r="F428">
        <f t="shared" si="92"/>
        <v>220.40200000000002</v>
      </c>
    </row>
    <row r="429" spans="1:6" x14ac:dyDescent="0.25">
      <c r="A429" t="str">
        <f t="shared" si="102"/>
        <v>Eliot Horowitz</v>
      </c>
      <c r="C429">
        <v>1E-3</v>
      </c>
      <c r="D429" t="s">
        <v>122</v>
      </c>
      <c r="E429">
        <f t="shared" si="103"/>
        <v>2249</v>
      </c>
      <c r="F429">
        <f t="shared" si="92"/>
        <v>2.2490000000000001</v>
      </c>
    </row>
    <row r="430" spans="1:6" x14ac:dyDescent="0.25">
      <c r="A430" t="str">
        <f t="shared" si="102"/>
        <v>Eliot Horowitz</v>
      </c>
      <c r="C430">
        <v>1.2E-2</v>
      </c>
      <c r="D430" t="s">
        <v>123</v>
      </c>
      <c r="E430">
        <f t="shared" si="103"/>
        <v>2249</v>
      </c>
      <c r="F430">
        <f t="shared" si="92"/>
        <v>26.988</v>
      </c>
    </row>
    <row r="431" spans="1:6" x14ac:dyDescent="0.25">
      <c r="A431" t="str">
        <f t="shared" si="102"/>
        <v>Eliot Horowitz</v>
      </c>
      <c r="C431">
        <v>6.0000000000000001E-3</v>
      </c>
      <c r="D431" t="s">
        <v>124</v>
      </c>
      <c r="E431">
        <f t="shared" si="103"/>
        <v>2249</v>
      </c>
      <c r="F431">
        <f t="shared" si="92"/>
        <v>13.494</v>
      </c>
    </row>
    <row r="432" spans="1:6" x14ac:dyDescent="0.25">
      <c r="A432" t="str">
        <f t="shared" si="102"/>
        <v>Eliot Horowitz</v>
      </c>
      <c r="C432">
        <v>2.9000000000000001E-2</v>
      </c>
      <c r="D432" t="s">
        <v>53</v>
      </c>
      <c r="E432">
        <f t="shared" si="103"/>
        <v>2249</v>
      </c>
      <c r="F432">
        <f t="shared" si="92"/>
        <v>65.221000000000004</v>
      </c>
    </row>
    <row r="433" spans="1:6" x14ac:dyDescent="0.25">
      <c r="A433" t="str">
        <f t="shared" si="102"/>
        <v>Eliot Horowitz</v>
      </c>
      <c r="C433">
        <v>8.0000000000000002E-3</v>
      </c>
      <c r="D433" t="s">
        <v>21</v>
      </c>
      <c r="E433">
        <f t="shared" si="103"/>
        <v>2249</v>
      </c>
      <c r="F433">
        <f t="shared" si="92"/>
        <v>17.992000000000001</v>
      </c>
    </row>
    <row r="434" spans="1:6" x14ac:dyDescent="0.25">
      <c r="A434" t="str">
        <f t="shared" si="102"/>
        <v>Eliot Horowitz</v>
      </c>
      <c r="C434">
        <v>3.6999999999999998E-2</v>
      </c>
      <c r="D434" t="s">
        <v>33</v>
      </c>
      <c r="E434">
        <f t="shared" si="103"/>
        <v>2249</v>
      </c>
      <c r="F434">
        <f t="shared" si="92"/>
        <v>83.212999999999994</v>
      </c>
    </row>
    <row r="435" spans="1:6" x14ac:dyDescent="0.25">
      <c r="A435" t="str">
        <f t="shared" si="102"/>
        <v>Eliot Horowitz</v>
      </c>
      <c r="C435">
        <v>0.17</v>
      </c>
      <c r="D435" t="s">
        <v>29</v>
      </c>
      <c r="E435">
        <f t="shared" si="103"/>
        <v>2249</v>
      </c>
      <c r="F435">
        <f t="shared" si="92"/>
        <v>382.33000000000004</v>
      </c>
    </row>
    <row r="436" spans="1:6" x14ac:dyDescent="0.25">
      <c r="A436" t="str">
        <f t="shared" si="102"/>
        <v>Eliot Horowitz</v>
      </c>
      <c r="C436">
        <v>5.0999999999999997E-2</v>
      </c>
      <c r="D436" t="s">
        <v>125</v>
      </c>
      <c r="E436">
        <f t="shared" si="103"/>
        <v>2249</v>
      </c>
      <c r="F436">
        <f t="shared" si="92"/>
        <v>114.699</v>
      </c>
    </row>
    <row r="437" spans="1:6" x14ac:dyDescent="0.25">
      <c r="A437" t="str">
        <f t="shared" si="102"/>
        <v>Eliot Horowitz</v>
      </c>
      <c r="C437">
        <v>2.7E-2</v>
      </c>
      <c r="D437" t="s">
        <v>30</v>
      </c>
      <c r="E437">
        <f t="shared" si="103"/>
        <v>2249</v>
      </c>
      <c r="F437">
        <f t="shared" si="92"/>
        <v>60.722999999999999</v>
      </c>
    </row>
    <row r="438" spans="1:6" x14ac:dyDescent="0.25">
      <c r="A438" t="str">
        <f t="shared" si="102"/>
        <v>Eliot Horowitz</v>
      </c>
      <c r="C438">
        <v>0.124</v>
      </c>
      <c r="D438" t="s">
        <v>27</v>
      </c>
      <c r="E438">
        <f t="shared" si="103"/>
        <v>2249</v>
      </c>
      <c r="F438">
        <f t="shared" si="92"/>
        <v>278.87599999999998</v>
      </c>
    </row>
    <row r="439" spans="1:6" x14ac:dyDescent="0.25">
      <c r="A439" t="str">
        <f t="shared" si="102"/>
        <v>Eliot Horowitz</v>
      </c>
      <c r="C439">
        <v>9.6000000000000002E-2</v>
      </c>
      <c r="D439" t="s">
        <v>34</v>
      </c>
      <c r="E439">
        <f t="shared" si="103"/>
        <v>2249</v>
      </c>
      <c r="F439">
        <f t="shared" si="92"/>
        <v>215.904</v>
      </c>
    </row>
    <row r="440" spans="1:6" x14ac:dyDescent="0.25">
      <c r="A440" t="str">
        <f t="shared" si="102"/>
        <v>Eliot Horowitz</v>
      </c>
      <c r="C440">
        <v>2.5999999999999999E-2</v>
      </c>
      <c r="D440" t="s">
        <v>18</v>
      </c>
      <c r="E440">
        <f t="shared" si="103"/>
        <v>2249</v>
      </c>
      <c r="F440">
        <f t="shared" si="92"/>
        <v>58.473999999999997</v>
      </c>
    </row>
    <row r="441" spans="1:6" x14ac:dyDescent="0.25">
      <c r="A441" t="str">
        <f t="shared" si="102"/>
        <v>Eliot Horowitz</v>
      </c>
      <c r="C441">
        <v>0.126</v>
      </c>
      <c r="D441" t="s">
        <v>69</v>
      </c>
      <c r="E441">
        <f t="shared" si="103"/>
        <v>2249</v>
      </c>
      <c r="F441">
        <f t="shared" si="92"/>
        <v>283.37400000000002</v>
      </c>
    </row>
    <row r="442" spans="1:6" x14ac:dyDescent="0.25">
      <c r="A442" t="str">
        <f t="shared" si="102"/>
        <v>Eliot Horowitz</v>
      </c>
      <c r="C442">
        <v>1.0999999999999999E-2</v>
      </c>
      <c r="D442" t="s">
        <v>54</v>
      </c>
      <c r="E442">
        <f t="shared" si="103"/>
        <v>2249</v>
      </c>
      <c r="F442">
        <f t="shared" si="92"/>
        <v>24.738999999999997</v>
      </c>
    </row>
    <row r="443" spans="1:6" x14ac:dyDescent="0.25">
      <c r="A443" t="str">
        <f t="shared" si="102"/>
        <v>Eliot Horowitz</v>
      </c>
      <c r="C443">
        <v>3.0000000000000001E-3</v>
      </c>
      <c r="D443" t="s">
        <v>131</v>
      </c>
      <c r="E443">
        <f t="shared" si="103"/>
        <v>2249</v>
      </c>
      <c r="F443">
        <f t="shared" si="92"/>
        <v>6.7469999999999999</v>
      </c>
    </row>
    <row r="444" spans="1:6" x14ac:dyDescent="0.25">
      <c r="A444" t="str">
        <f t="shared" si="102"/>
        <v>Eliot Horowitz</v>
      </c>
      <c r="E444">
        <f t="shared" si="103"/>
        <v>2249</v>
      </c>
      <c r="F444">
        <f t="shared" si="92"/>
        <v>0</v>
      </c>
    </row>
    <row r="445" spans="1:6" x14ac:dyDescent="0.25">
      <c r="A445" t="str">
        <f t="shared" si="102"/>
        <v>Eliot Horowitz</v>
      </c>
      <c r="B445" t="s">
        <v>154</v>
      </c>
      <c r="E445">
        <v>13</v>
      </c>
      <c r="F445">
        <f t="shared" si="92"/>
        <v>0</v>
      </c>
    </row>
    <row r="446" spans="1:6" x14ac:dyDescent="0.25">
      <c r="A446" t="str">
        <f t="shared" si="102"/>
        <v>Eliot Horowitz</v>
      </c>
      <c r="E446">
        <f t="shared" ref="E446:E448" si="104">E445</f>
        <v>13</v>
      </c>
      <c r="F446">
        <f t="shared" si="92"/>
        <v>0</v>
      </c>
    </row>
    <row r="447" spans="1:6" x14ac:dyDescent="0.25">
      <c r="A447" t="str">
        <f t="shared" si="102"/>
        <v>Eliot Horowitz</v>
      </c>
      <c r="C447">
        <v>1</v>
      </c>
      <c r="D447" t="s">
        <v>105</v>
      </c>
      <c r="E447">
        <f t="shared" si="104"/>
        <v>13</v>
      </c>
      <c r="F447">
        <f t="shared" si="92"/>
        <v>13</v>
      </c>
    </row>
    <row r="448" spans="1:6" x14ac:dyDescent="0.25">
      <c r="A448" t="str">
        <f t="shared" si="102"/>
        <v>Eliot Horowitz</v>
      </c>
      <c r="E448">
        <f t="shared" si="104"/>
        <v>13</v>
      </c>
      <c r="F448">
        <f t="shared" si="92"/>
        <v>0</v>
      </c>
    </row>
    <row r="449" spans="1:6" x14ac:dyDescent="0.25">
      <c r="A449" t="str">
        <f t="shared" si="102"/>
        <v>Eliot Horowitz</v>
      </c>
      <c r="B449" t="s">
        <v>155</v>
      </c>
      <c r="E449">
        <v>48</v>
      </c>
      <c r="F449">
        <f t="shared" si="92"/>
        <v>0</v>
      </c>
    </row>
    <row r="450" spans="1:6" x14ac:dyDescent="0.25">
      <c r="A450" t="str">
        <f t="shared" si="102"/>
        <v>Eliot Horowitz</v>
      </c>
      <c r="E450">
        <f t="shared" ref="E450:E452" si="105">E449</f>
        <v>48</v>
      </c>
      <c r="F450">
        <f t="shared" si="92"/>
        <v>0</v>
      </c>
    </row>
    <row r="451" spans="1:6" x14ac:dyDescent="0.25">
      <c r="A451" t="str">
        <f t="shared" si="102"/>
        <v>Eliot Horowitz</v>
      </c>
      <c r="C451">
        <v>1</v>
      </c>
      <c r="D451" t="s">
        <v>105</v>
      </c>
      <c r="E451">
        <f t="shared" si="105"/>
        <v>48</v>
      </c>
      <c r="F451">
        <f t="shared" ref="F451:F514" si="106">E451*C451</f>
        <v>48</v>
      </c>
    </row>
    <row r="452" spans="1:6" x14ac:dyDescent="0.25">
      <c r="A452" t="str">
        <f t="shared" si="102"/>
        <v>Eliot Horowitz</v>
      </c>
      <c r="E452">
        <f t="shared" si="105"/>
        <v>48</v>
      </c>
      <c r="F452">
        <f t="shared" si="106"/>
        <v>0</v>
      </c>
    </row>
    <row r="453" spans="1:6" x14ac:dyDescent="0.25">
      <c r="A453" t="str">
        <f t="shared" si="102"/>
        <v>Eliot Horowitz</v>
      </c>
      <c r="B453" t="s">
        <v>156</v>
      </c>
      <c r="E453">
        <v>2</v>
      </c>
      <c r="F453">
        <f t="shared" si="106"/>
        <v>0</v>
      </c>
    </row>
    <row r="454" spans="1:6" x14ac:dyDescent="0.25">
      <c r="A454" t="str">
        <f t="shared" si="102"/>
        <v>Eliot Horowitz</v>
      </c>
      <c r="E454">
        <f t="shared" ref="E454:E456" si="107">E453</f>
        <v>2</v>
      </c>
      <c r="F454">
        <f t="shared" si="106"/>
        <v>0</v>
      </c>
    </row>
    <row r="455" spans="1:6" x14ac:dyDescent="0.25">
      <c r="A455" t="str">
        <f t="shared" ref="A455:A486" si="108">A454</f>
        <v>Eliot Horowitz</v>
      </c>
      <c r="C455">
        <v>1</v>
      </c>
      <c r="D455" t="s">
        <v>30</v>
      </c>
      <c r="E455">
        <f t="shared" si="107"/>
        <v>2</v>
      </c>
      <c r="F455">
        <f t="shared" si="106"/>
        <v>2</v>
      </c>
    </row>
    <row r="456" spans="1:6" x14ac:dyDescent="0.25">
      <c r="A456" t="str">
        <f t="shared" si="108"/>
        <v>Eliot Horowitz</v>
      </c>
      <c r="E456">
        <f t="shared" si="107"/>
        <v>2</v>
      </c>
      <c r="F456">
        <f t="shared" si="106"/>
        <v>0</v>
      </c>
    </row>
    <row r="457" spans="1:6" x14ac:dyDescent="0.25">
      <c r="A457" t="str">
        <f t="shared" si="108"/>
        <v>Eliot Horowitz</v>
      </c>
      <c r="B457" t="s">
        <v>157</v>
      </c>
      <c r="E457">
        <v>297</v>
      </c>
      <c r="F457">
        <f t="shared" si="106"/>
        <v>0</v>
      </c>
    </row>
    <row r="458" spans="1:6" x14ac:dyDescent="0.25">
      <c r="A458" t="str">
        <f t="shared" si="108"/>
        <v>Eliot Horowitz</v>
      </c>
      <c r="E458">
        <f t="shared" ref="E458:E460" si="109">E457</f>
        <v>297</v>
      </c>
      <c r="F458">
        <f t="shared" si="106"/>
        <v>0</v>
      </c>
    </row>
    <row r="459" spans="1:6" x14ac:dyDescent="0.25">
      <c r="A459" t="str">
        <f t="shared" si="108"/>
        <v>Eliot Horowitz</v>
      </c>
      <c r="C459">
        <v>1</v>
      </c>
      <c r="D459" t="s">
        <v>33</v>
      </c>
      <c r="E459">
        <f t="shared" si="109"/>
        <v>297</v>
      </c>
      <c r="F459">
        <f t="shared" si="106"/>
        <v>297</v>
      </c>
    </row>
    <row r="460" spans="1:6" x14ac:dyDescent="0.25">
      <c r="A460" t="str">
        <f t="shared" si="108"/>
        <v>Eliot Horowitz</v>
      </c>
      <c r="E460">
        <f t="shared" si="109"/>
        <v>297</v>
      </c>
      <c r="F460">
        <f t="shared" si="106"/>
        <v>0</v>
      </c>
    </row>
    <row r="461" spans="1:6" x14ac:dyDescent="0.25">
      <c r="A461" t="str">
        <f t="shared" si="108"/>
        <v>Eliot Horowitz</v>
      </c>
      <c r="B461" t="s">
        <v>158</v>
      </c>
      <c r="E461">
        <v>2</v>
      </c>
      <c r="F461">
        <f t="shared" si="106"/>
        <v>0</v>
      </c>
    </row>
    <row r="462" spans="1:6" x14ac:dyDescent="0.25">
      <c r="A462" t="str">
        <f t="shared" si="108"/>
        <v>Eliot Horowitz</v>
      </c>
      <c r="E462">
        <f t="shared" ref="E462:E464" si="110">E461</f>
        <v>2</v>
      </c>
      <c r="F462">
        <f t="shared" si="106"/>
        <v>0</v>
      </c>
    </row>
    <row r="463" spans="1:6" x14ac:dyDescent="0.25">
      <c r="A463" t="str">
        <f t="shared" si="108"/>
        <v>Eliot Horowitz</v>
      </c>
      <c r="C463">
        <v>1</v>
      </c>
      <c r="D463" t="s">
        <v>34</v>
      </c>
      <c r="E463">
        <f t="shared" si="110"/>
        <v>2</v>
      </c>
      <c r="F463">
        <f t="shared" si="106"/>
        <v>2</v>
      </c>
    </row>
    <row r="464" spans="1:6" x14ac:dyDescent="0.25">
      <c r="A464" t="str">
        <f t="shared" si="108"/>
        <v>Eliot Horowitz</v>
      </c>
      <c r="E464">
        <f t="shared" si="110"/>
        <v>2</v>
      </c>
      <c r="F464">
        <f t="shared" si="106"/>
        <v>0</v>
      </c>
    </row>
    <row r="465" spans="1:6" x14ac:dyDescent="0.25">
      <c r="A465" t="str">
        <f t="shared" si="108"/>
        <v>Eliot Horowitz</v>
      </c>
      <c r="B465" t="s">
        <v>159</v>
      </c>
      <c r="E465">
        <v>9</v>
      </c>
      <c r="F465">
        <f t="shared" si="106"/>
        <v>0</v>
      </c>
    </row>
    <row r="466" spans="1:6" x14ac:dyDescent="0.25">
      <c r="A466" t="str">
        <f t="shared" si="108"/>
        <v>Eliot Horowitz</v>
      </c>
      <c r="E466">
        <f t="shared" ref="E466:E468" si="111">E465</f>
        <v>9</v>
      </c>
      <c r="F466">
        <f t="shared" si="106"/>
        <v>0</v>
      </c>
    </row>
    <row r="467" spans="1:6" x14ac:dyDescent="0.25">
      <c r="A467" t="str">
        <f t="shared" si="108"/>
        <v>Eliot Horowitz</v>
      </c>
      <c r="C467">
        <v>1</v>
      </c>
      <c r="D467" t="s">
        <v>23</v>
      </c>
      <c r="E467">
        <f t="shared" si="111"/>
        <v>9</v>
      </c>
      <c r="F467">
        <f t="shared" si="106"/>
        <v>9</v>
      </c>
    </row>
    <row r="468" spans="1:6" x14ac:dyDescent="0.25">
      <c r="A468" t="str">
        <f t="shared" si="108"/>
        <v>Eliot Horowitz</v>
      </c>
      <c r="E468">
        <f t="shared" si="111"/>
        <v>9</v>
      </c>
      <c r="F468">
        <f t="shared" si="106"/>
        <v>0</v>
      </c>
    </row>
    <row r="469" spans="1:6" x14ac:dyDescent="0.25">
      <c r="A469" t="str">
        <f t="shared" si="108"/>
        <v>Eliot Horowitz</v>
      </c>
      <c r="B469" t="s">
        <v>160</v>
      </c>
      <c r="E469">
        <v>430</v>
      </c>
      <c r="F469">
        <f t="shared" si="106"/>
        <v>0</v>
      </c>
    </row>
    <row r="470" spans="1:6" x14ac:dyDescent="0.25">
      <c r="A470" t="str">
        <f t="shared" si="108"/>
        <v>Eliot Horowitz</v>
      </c>
      <c r="E470">
        <f t="shared" ref="E470:E473" si="112">E469</f>
        <v>430</v>
      </c>
      <c r="F470">
        <f t="shared" si="106"/>
        <v>0</v>
      </c>
    </row>
    <row r="471" spans="1:6" x14ac:dyDescent="0.25">
      <c r="A471" t="str">
        <f t="shared" si="108"/>
        <v>Eliot Horowitz</v>
      </c>
      <c r="C471">
        <v>0.54800000000000004</v>
      </c>
      <c r="D471" t="s">
        <v>105</v>
      </c>
      <c r="E471">
        <f t="shared" si="112"/>
        <v>430</v>
      </c>
      <c r="F471">
        <f t="shared" si="106"/>
        <v>235.64000000000001</v>
      </c>
    </row>
    <row r="472" spans="1:6" x14ac:dyDescent="0.25">
      <c r="A472" t="str">
        <f t="shared" si="108"/>
        <v>Eliot Horowitz</v>
      </c>
      <c r="C472">
        <v>0.45100000000000001</v>
      </c>
      <c r="D472" t="s">
        <v>161</v>
      </c>
      <c r="E472">
        <f t="shared" si="112"/>
        <v>430</v>
      </c>
      <c r="F472">
        <f t="shared" si="106"/>
        <v>193.93</v>
      </c>
    </row>
    <row r="473" spans="1:6" x14ac:dyDescent="0.25">
      <c r="A473" t="str">
        <f t="shared" si="108"/>
        <v>Eliot Horowitz</v>
      </c>
      <c r="E473">
        <f t="shared" si="112"/>
        <v>430</v>
      </c>
      <c r="F473">
        <f t="shared" si="106"/>
        <v>0</v>
      </c>
    </row>
    <row r="474" spans="1:6" x14ac:dyDescent="0.25">
      <c r="A474" t="str">
        <f t="shared" si="108"/>
        <v>Eliot Horowitz</v>
      </c>
      <c r="B474" t="s">
        <v>162</v>
      </c>
      <c r="E474">
        <v>78</v>
      </c>
      <c r="F474">
        <f t="shared" si="106"/>
        <v>0</v>
      </c>
    </row>
    <row r="475" spans="1:6" x14ac:dyDescent="0.25">
      <c r="A475" t="str">
        <f t="shared" si="108"/>
        <v>Eliot Horowitz</v>
      </c>
      <c r="E475">
        <f t="shared" ref="E475:E479" si="113">E474</f>
        <v>78</v>
      </c>
      <c r="F475">
        <f t="shared" si="106"/>
        <v>0</v>
      </c>
    </row>
    <row r="476" spans="1:6" x14ac:dyDescent="0.25">
      <c r="A476" t="str">
        <f t="shared" si="108"/>
        <v>Eliot Horowitz</v>
      </c>
      <c r="C476">
        <v>0.52800000000000002</v>
      </c>
      <c r="D476" t="s">
        <v>105</v>
      </c>
      <c r="E476">
        <f t="shared" si="113"/>
        <v>78</v>
      </c>
      <c r="F476">
        <f t="shared" si="106"/>
        <v>41.184000000000005</v>
      </c>
    </row>
    <row r="477" spans="1:6" x14ac:dyDescent="0.25">
      <c r="A477" t="str">
        <f t="shared" si="108"/>
        <v>Eliot Horowitz</v>
      </c>
      <c r="C477">
        <v>0.39900000000000002</v>
      </c>
      <c r="D477" t="s">
        <v>161</v>
      </c>
      <c r="E477">
        <f t="shared" si="113"/>
        <v>78</v>
      </c>
      <c r="F477">
        <f t="shared" si="106"/>
        <v>31.122</v>
      </c>
    </row>
    <row r="478" spans="1:6" x14ac:dyDescent="0.25">
      <c r="A478" t="str">
        <f t="shared" si="108"/>
        <v>Eliot Horowitz</v>
      </c>
      <c r="C478">
        <v>7.0999999999999994E-2</v>
      </c>
      <c r="D478" t="s">
        <v>33</v>
      </c>
      <c r="E478">
        <f t="shared" si="113"/>
        <v>78</v>
      </c>
      <c r="F478">
        <f t="shared" si="106"/>
        <v>5.5379999999999994</v>
      </c>
    </row>
    <row r="479" spans="1:6" x14ac:dyDescent="0.25">
      <c r="A479" t="str">
        <f t="shared" si="108"/>
        <v>Eliot Horowitz</v>
      </c>
      <c r="E479">
        <f t="shared" si="113"/>
        <v>78</v>
      </c>
      <c r="F479">
        <f t="shared" si="106"/>
        <v>0</v>
      </c>
    </row>
    <row r="480" spans="1:6" x14ac:dyDescent="0.25">
      <c r="A480" t="str">
        <f t="shared" si="108"/>
        <v>Eliot Horowitz</v>
      </c>
      <c r="B480" t="s">
        <v>163</v>
      </c>
      <c r="E480">
        <v>94</v>
      </c>
      <c r="F480">
        <f t="shared" si="106"/>
        <v>0</v>
      </c>
    </row>
    <row r="481" spans="1:6" x14ac:dyDescent="0.25">
      <c r="A481" t="str">
        <f t="shared" si="108"/>
        <v>Eliot Horowitz</v>
      </c>
      <c r="E481">
        <f t="shared" ref="E481:E484" si="114">E480</f>
        <v>94</v>
      </c>
      <c r="F481">
        <f t="shared" si="106"/>
        <v>0</v>
      </c>
    </row>
    <row r="482" spans="1:6" x14ac:dyDescent="0.25">
      <c r="A482" t="str">
        <f t="shared" si="108"/>
        <v>Eliot Horowitz</v>
      </c>
      <c r="C482">
        <v>0.5</v>
      </c>
      <c r="D482" t="s">
        <v>105</v>
      </c>
      <c r="E482">
        <f t="shared" si="114"/>
        <v>94</v>
      </c>
      <c r="F482">
        <f t="shared" si="106"/>
        <v>47</v>
      </c>
    </row>
    <row r="483" spans="1:6" x14ac:dyDescent="0.25">
      <c r="A483" t="str">
        <f t="shared" si="108"/>
        <v>Eliot Horowitz</v>
      </c>
      <c r="C483">
        <v>0.5</v>
      </c>
      <c r="D483" t="s">
        <v>161</v>
      </c>
      <c r="E483">
        <f t="shared" si="114"/>
        <v>94</v>
      </c>
      <c r="F483">
        <f t="shared" si="106"/>
        <v>47</v>
      </c>
    </row>
    <row r="484" spans="1:6" x14ac:dyDescent="0.25">
      <c r="A484" t="str">
        <f t="shared" si="108"/>
        <v>Eliot Horowitz</v>
      </c>
      <c r="E484">
        <f t="shared" si="114"/>
        <v>94</v>
      </c>
      <c r="F484">
        <f t="shared" si="106"/>
        <v>0</v>
      </c>
    </row>
    <row r="485" spans="1:6" x14ac:dyDescent="0.25">
      <c r="A485" t="str">
        <f t="shared" si="108"/>
        <v>Eliot Horowitz</v>
      </c>
      <c r="B485" t="s">
        <v>164</v>
      </c>
      <c r="E485">
        <v>31</v>
      </c>
      <c r="F485">
        <f t="shared" si="106"/>
        <v>0</v>
      </c>
    </row>
    <row r="486" spans="1:6" x14ac:dyDescent="0.25">
      <c r="A486" t="str">
        <f t="shared" si="108"/>
        <v>Eliot Horowitz</v>
      </c>
      <c r="E486">
        <f t="shared" ref="E486:E489" si="115">E485</f>
        <v>31</v>
      </c>
      <c r="F486">
        <f t="shared" si="106"/>
        <v>0</v>
      </c>
    </row>
    <row r="487" spans="1:6" x14ac:dyDescent="0.25">
      <c r="A487" t="str">
        <f t="shared" ref="A487:A513" si="116">A486</f>
        <v>Eliot Horowitz</v>
      </c>
      <c r="C487">
        <v>0.39700000000000002</v>
      </c>
      <c r="D487" t="s">
        <v>32</v>
      </c>
      <c r="E487">
        <f t="shared" si="115"/>
        <v>31</v>
      </c>
      <c r="F487">
        <f t="shared" si="106"/>
        <v>12.307</v>
      </c>
    </row>
    <row r="488" spans="1:6" x14ac:dyDescent="0.25">
      <c r="A488" t="str">
        <f t="shared" si="116"/>
        <v>Eliot Horowitz</v>
      </c>
      <c r="C488">
        <v>0.60199999999999998</v>
      </c>
      <c r="D488" t="s">
        <v>30</v>
      </c>
      <c r="E488">
        <f t="shared" si="115"/>
        <v>31</v>
      </c>
      <c r="F488">
        <f t="shared" si="106"/>
        <v>18.661999999999999</v>
      </c>
    </row>
    <row r="489" spans="1:6" x14ac:dyDescent="0.25">
      <c r="A489" t="str">
        <f t="shared" si="116"/>
        <v>Eliot Horowitz</v>
      </c>
      <c r="E489">
        <f t="shared" si="115"/>
        <v>31</v>
      </c>
      <c r="F489">
        <f t="shared" si="106"/>
        <v>0</v>
      </c>
    </row>
    <row r="490" spans="1:6" x14ac:dyDescent="0.25">
      <c r="A490" t="str">
        <f t="shared" si="116"/>
        <v>Eliot Horowitz</v>
      </c>
      <c r="B490" t="s">
        <v>165</v>
      </c>
      <c r="E490">
        <v>12</v>
      </c>
      <c r="F490">
        <f t="shared" si="106"/>
        <v>0</v>
      </c>
    </row>
    <row r="491" spans="1:6" x14ac:dyDescent="0.25">
      <c r="A491" t="str">
        <f t="shared" si="116"/>
        <v>Eliot Horowitz</v>
      </c>
      <c r="E491">
        <f t="shared" ref="E491:E493" si="117">E490</f>
        <v>12</v>
      </c>
      <c r="F491">
        <f t="shared" si="106"/>
        <v>0</v>
      </c>
    </row>
    <row r="492" spans="1:6" x14ac:dyDescent="0.25">
      <c r="A492" t="str">
        <f t="shared" si="116"/>
        <v>Eliot Horowitz</v>
      </c>
      <c r="C492">
        <v>1</v>
      </c>
      <c r="D492" t="s">
        <v>105</v>
      </c>
      <c r="E492">
        <f t="shared" si="117"/>
        <v>12</v>
      </c>
      <c r="F492">
        <f t="shared" si="106"/>
        <v>12</v>
      </c>
    </row>
    <row r="493" spans="1:6" x14ac:dyDescent="0.25">
      <c r="A493" t="str">
        <f t="shared" si="116"/>
        <v>Eliot Horowitz</v>
      </c>
      <c r="E493">
        <f t="shared" si="117"/>
        <v>12</v>
      </c>
      <c r="F493">
        <f t="shared" si="106"/>
        <v>0</v>
      </c>
    </row>
    <row r="494" spans="1:6" x14ac:dyDescent="0.25">
      <c r="A494" t="str">
        <f t="shared" si="116"/>
        <v>Eliot Horowitz</v>
      </c>
      <c r="B494" t="s">
        <v>166</v>
      </c>
      <c r="E494">
        <v>40</v>
      </c>
      <c r="F494">
        <f t="shared" si="106"/>
        <v>0</v>
      </c>
    </row>
    <row r="495" spans="1:6" x14ac:dyDescent="0.25">
      <c r="A495" t="str">
        <f t="shared" si="116"/>
        <v>Eliot Horowitz</v>
      </c>
      <c r="E495">
        <f t="shared" ref="E495:E501" si="118">E494</f>
        <v>40</v>
      </c>
      <c r="F495">
        <f t="shared" si="106"/>
        <v>0</v>
      </c>
    </row>
    <row r="496" spans="1:6" x14ac:dyDescent="0.25">
      <c r="A496" t="str">
        <f t="shared" si="116"/>
        <v>Eliot Horowitz</v>
      </c>
      <c r="C496">
        <v>9.0999999999999998E-2</v>
      </c>
      <c r="D496" t="s">
        <v>32</v>
      </c>
      <c r="E496">
        <f t="shared" si="118"/>
        <v>40</v>
      </c>
      <c r="F496">
        <f t="shared" si="106"/>
        <v>3.6399999999999997</v>
      </c>
    </row>
    <row r="497" spans="1:6" x14ac:dyDescent="0.25">
      <c r="A497" t="str">
        <f t="shared" si="116"/>
        <v>Eliot Horowitz</v>
      </c>
      <c r="C497">
        <v>0.33400000000000002</v>
      </c>
      <c r="D497" t="s">
        <v>33</v>
      </c>
      <c r="E497">
        <f t="shared" si="118"/>
        <v>40</v>
      </c>
      <c r="F497">
        <f t="shared" si="106"/>
        <v>13.360000000000001</v>
      </c>
    </row>
    <row r="498" spans="1:6" x14ac:dyDescent="0.25">
      <c r="A498" t="str">
        <f t="shared" si="116"/>
        <v>Eliot Horowitz</v>
      </c>
      <c r="C498">
        <v>0.38400000000000001</v>
      </c>
      <c r="D498" t="s">
        <v>30</v>
      </c>
      <c r="E498">
        <f t="shared" si="118"/>
        <v>40</v>
      </c>
      <c r="F498">
        <f t="shared" si="106"/>
        <v>15.36</v>
      </c>
    </row>
    <row r="499" spans="1:6" x14ac:dyDescent="0.25">
      <c r="A499" t="str">
        <f t="shared" si="116"/>
        <v>Eliot Horowitz</v>
      </c>
      <c r="C499">
        <v>0.13100000000000001</v>
      </c>
      <c r="D499" t="s">
        <v>34</v>
      </c>
      <c r="E499">
        <f t="shared" si="118"/>
        <v>40</v>
      </c>
      <c r="F499">
        <f t="shared" si="106"/>
        <v>5.24</v>
      </c>
    </row>
    <row r="500" spans="1:6" x14ac:dyDescent="0.25">
      <c r="A500" t="str">
        <f t="shared" si="116"/>
        <v>Eliot Horowitz</v>
      </c>
      <c r="C500">
        <v>5.7000000000000002E-2</v>
      </c>
      <c r="D500" t="s">
        <v>18</v>
      </c>
      <c r="E500">
        <f t="shared" si="118"/>
        <v>40</v>
      </c>
      <c r="F500">
        <f t="shared" si="106"/>
        <v>2.2800000000000002</v>
      </c>
    </row>
    <row r="501" spans="1:6" x14ac:dyDescent="0.25">
      <c r="A501" t="str">
        <f t="shared" si="116"/>
        <v>Eliot Horowitz</v>
      </c>
      <c r="E501">
        <f t="shared" si="118"/>
        <v>40</v>
      </c>
      <c r="F501">
        <f t="shared" si="106"/>
        <v>0</v>
      </c>
    </row>
    <row r="502" spans="1:6" x14ac:dyDescent="0.25">
      <c r="A502" t="str">
        <f t="shared" si="116"/>
        <v>Eliot Horowitz</v>
      </c>
      <c r="B502" t="s">
        <v>167</v>
      </c>
      <c r="E502">
        <v>100</v>
      </c>
      <c r="F502">
        <f t="shared" si="106"/>
        <v>0</v>
      </c>
    </row>
    <row r="503" spans="1:6" x14ac:dyDescent="0.25">
      <c r="A503" t="str">
        <f t="shared" si="116"/>
        <v>Eliot Horowitz</v>
      </c>
      <c r="E503">
        <f t="shared" ref="E503:E508" si="119">E502</f>
        <v>100</v>
      </c>
      <c r="F503">
        <f t="shared" si="106"/>
        <v>0</v>
      </c>
    </row>
    <row r="504" spans="1:6" x14ac:dyDescent="0.25">
      <c r="A504" t="str">
        <f t="shared" si="116"/>
        <v>Eliot Horowitz</v>
      </c>
      <c r="C504">
        <v>0.105</v>
      </c>
      <c r="D504" t="s">
        <v>32</v>
      </c>
      <c r="E504">
        <f t="shared" si="119"/>
        <v>100</v>
      </c>
      <c r="F504">
        <f t="shared" si="106"/>
        <v>10.5</v>
      </c>
    </row>
    <row r="505" spans="1:6" x14ac:dyDescent="0.25">
      <c r="A505" t="str">
        <f t="shared" si="116"/>
        <v>Eliot Horowitz</v>
      </c>
      <c r="C505">
        <v>0.22600000000000001</v>
      </c>
      <c r="D505" t="s">
        <v>33</v>
      </c>
      <c r="E505">
        <f t="shared" si="119"/>
        <v>100</v>
      </c>
      <c r="F505">
        <f t="shared" si="106"/>
        <v>22.6</v>
      </c>
    </row>
    <row r="506" spans="1:6" x14ac:dyDescent="0.25">
      <c r="A506" t="str">
        <f t="shared" si="116"/>
        <v>Eliot Horowitz</v>
      </c>
      <c r="C506">
        <v>0.59899999999999998</v>
      </c>
      <c r="D506" t="s">
        <v>30</v>
      </c>
      <c r="E506">
        <f t="shared" si="119"/>
        <v>100</v>
      </c>
      <c r="F506">
        <f t="shared" si="106"/>
        <v>59.9</v>
      </c>
    </row>
    <row r="507" spans="1:6" x14ac:dyDescent="0.25">
      <c r="A507" t="str">
        <f t="shared" si="116"/>
        <v>Eliot Horowitz</v>
      </c>
      <c r="C507">
        <v>6.8000000000000005E-2</v>
      </c>
      <c r="D507" t="s">
        <v>34</v>
      </c>
      <c r="E507">
        <f t="shared" si="119"/>
        <v>100</v>
      </c>
      <c r="F507">
        <f t="shared" si="106"/>
        <v>6.8000000000000007</v>
      </c>
    </row>
    <row r="508" spans="1:6" x14ac:dyDescent="0.25">
      <c r="A508" t="str">
        <f t="shared" si="116"/>
        <v>Eliot Horowitz</v>
      </c>
      <c r="E508">
        <f t="shared" si="119"/>
        <v>100</v>
      </c>
      <c r="F508">
        <f t="shared" si="106"/>
        <v>0</v>
      </c>
    </row>
    <row r="509" spans="1:6" x14ac:dyDescent="0.25">
      <c r="A509" t="str">
        <f t="shared" si="116"/>
        <v>Eliot Horowitz</v>
      </c>
      <c r="B509" t="s">
        <v>168</v>
      </c>
      <c r="E509">
        <v>97</v>
      </c>
      <c r="F509">
        <f t="shared" si="106"/>
        <v>0</v>
      </c>
    </row>
    <row r="510" spans="1:6" x14ac:dyDescent="0.25">
      <c r="A510" t="str">
        <f t="shared" si="116"/>
        <v>Eliot Horowitz</v>
      </c>
      <c r="E510">
        <f t="shared" ref="E510:E514" si="120">E509</f>
        <v>97</v>
      </c>
      <c r="F510">
        <f t="shared" si="106"/>
        <v>0</v>
      </c>
    </row>
    <row r="511" spans="1:6" x14ac:dyDescent="0.25">
      <c r="A511" t="str">
        <f t="shared" si="116"/>
        <v>Eliot Horowitz</v>
      </c>
      <c r="C511">
        <v>0.67800000000000005</v>
      </c>
      <c r="D511" t="s">
        <v>32</v>
      </c>
      <c r="E511">
        <f t="shared" si="120"/>
        <v>97</v>
      </c>
      <c r="F511">
        <f t="shared" si="106"/>
        <v>65.766000000000005</v>
      </c>
    </row>
    <row r="512" spans="1:6" x14ac:dyDescent="0.25">
      <c r="A512" t="str">
        <f t="shared" si="116"/>
        <v>Eliot Horowitz</v>
      </c>
      <c r="C512">
        <v>2.3E-2</v>
      </c>
      <c r="D512" t="s">
        <v>30</v>
      </c>
      <c r="E512">
        <f t="shared" si="120"/>
        <v>97</v>
      </c>
      <c r="F512">
        <f t="shared" si="106"/>
        <v>2.2309999999999999</v>
      </c>
    </row>
    <row r="513" spans="1:6" x14ac:dyDescent="0.25">
      <c r="A513" t="str">
        <f t="shared" si="116"/>
        <v>Eliot Horowitz</v>
      </c>
      <c r="C513">
        <v>0.29699999999999999</v>
      </c>
      <c r="D513" t="s">
        <v>18</v>
      </c>
      <c r="E513">
        <f t="shared" si="120"/>
        <v>97</v>
      </c>
      <c r="F513">
        <f t="shared" si="106"/>
        <v>28.808999999999997</v>
      </c>
    </row>
    <row r="514" spans="1:6" x14ac:dyDescent="0.25">
      <c r="A514" t="s">
        <v>1100</v>
      </c>
      <c r="E514">
        <f t="shared" si="120"/>
        <v>97</v>
      </c>
      <c r="F514">
        <f t="shared" si="106"/>
        <v>0</v>
      </c>
    </row>
    <row r="515" spans="1:6" x14ac:dyDescent="0.25">
      <c r="A515" t="str">
        <f t="shared" ref="A515:A546" si="121">A514</f>
        <v>Eric Milkie</v>
      </c>
      <c r="B515" t="s">
        <v>171</v>
      </c>
      <c r="E515">
        <v>33</v>
      </c>
      <c r="F515">
        <f t="shared" ref="F515:F578" si="122">E515*C515</f>
        <v>0</v>
      </c>
    </row>
    <row r="516" spans="1:6" x14ac:dyDescent="0.25">
      <c r="A516" t="str">
        <f t="shared" si="121"/>
        <v>Eric Milkie</v>
      </c>
      <c r="E516">
        <f t="shared" ref="E516:E521" si="123">E515</f>
        <v>33</v>
      </c>
      <c r="F516">
        <f t="shared" si="122"/>
        <v>0</v>
      </c>
    </row>
    <row r="517" spans="1:6" x14ac:dyDescent="0.25">
      <c r="A517" t="str">
        <f t="shared" si="121"/>
        <v>Eric Milkie</v>
      </c>
      <c r="C517">
        <v>0.46600000000000003</v>
      </c>
      <c r="D517" t="s">
        <v>12</v>
      </c>
      <c r="E517">
        <f t="shared" si="123"/>
        <v>33</v>
      </c>
      <c r="F517">
        <f t="shared" si="122"/>
        <v>15.378</v>
      </c>
    </row>
    <row r="518" spans="1:6" x14ac:dyDescent="0.25">
      <c r="A518" t="str">
        <f t="shared" si="121"/>
        <v>Eric Milkie</v>
      </c>
      <c r="C518">
        <v>0.372</v>
      </c>
      <c r="D518" t="s">
        <v>21</v>
      </c>
      <c r="E518">
        <f t="shared" si="123"/>
        <v>33</v>
      </c>
      <c r="F518">
        <f t="shared" si="122"/>
        <v>12.276</v>
      </c>
    </row>
    <row r="519" spans="1:6" x14ac:dyDescent="0.25">
      <c r="A519" t="str">
        <f t="shared" si="121"/>
        <v>Eric Milkie</v>
      </c>
      <c r="C519">
        <v>7.6999999999999999E-2</v>
      </c>
      <c r="D519" t="s">
        <v>69</v>
      </c>
      <c r="E519">
        <f t="shared" si="123"/>
        <v>33</v>
      </c>
      <c r="F519">
        <f t="shared" si="122"/>
        <v>2.5409999999999999</v>
      </c>
    </row>
    <row r="520" spans="1:6" x14ac:dyDescent="0.25">
      <c r="A520" t="str">
        <f t="shared" si="121"/>
        <v>Eric Milkie</v>
      </c>
      <c r="C520">
        <v>8.4000000000000005E-2</v>
      </c>
      <c r="D520" t="s">
        <v>131</v>
      </c>
      <c r="E520">
        <f t="shared" si="123"/>
        <v>33</v>
      </c>
      <c r="F520">
        <f t="shared" si="122"/>
        <v>2.7720000000000002</v>
      </c>
    </row>
    <row r="521" spans="1:6" x14ac:dyDescent="0.25">
      <c r="A521" t="str">
        <f t="shared" si="121"/>
        <v>Eric Milkie</v>
      </c>
      <c r="E521">
        <f t="shared" si="123"/>
        <v>33</v>
      </c>
      <c r="F521">
        <f t="shared" si="122"/>
        <v>0</v>
      </c>
    </row>
    <row r="522" spans="1:6" x14ac:dyDescent="0.25">
      <c r="A522" t="str">
        <f t="shared" si="121"/>
        <v>Eric Milkie</v>
      </c>
      <c r="B522" t="s">
        <v>172</v>
      </c>
      <c r="E522">
        <v>40</v>
      </c>
      <c r="F522">
        <f t="shared" si="122"/>
        <v>0</v>
      </c>
    </row>
    <row r="523" spans="1:6" x14ac:dyDescent="0.25">
      <c r="A523" t="str">
        <f t="shared" si="121"/>
        <v>Eric Milkie</v>
      </c>
      <c r="E523">
        <f t="shared" ref="E523:E525" si="124">E522</f>
        <v>40</v>
      </c>
      <c r="F523">
        <f t="shared" si="122"/>
        <v>0</v>
      </c>
    </row>
    <row r="524" spans="1:6" x14ac:dyDescent="0.25">
      <c r="A524" t="str">
        <f t="shared" si="121"/>
        <v>Eric Milkie</v>
      </c>
      <c r="C524">
        <v>1</v>
      </c>
      <c r="D524" t="s">
        <v>21</v>
      </c>
      <c r="E524">
        <f t="shared" si="124"/>
        <v>40</v>
      </c>
      <c r="F524">
        <f t="shared" si="122"/>
        <v>40</v>
      </c>
    </row>
    <row r="525" spans="1:6" x14ac:dyDescent="0.25">
      <c r="A525" t="str">
        <f t="shared" si="121"/>
        <v>Eric Milkie</v>
      </c>
      <c r="E525">
        <f t="shared" si="124"/>
        <v>40</v>
      </c>
      <c r="F525">
        <f t="shared" si="122"/>
        <v>0</v>
      </c>
    </row>
    <row r="526" spans="1:6" x14ac:dyDescent="0.25">
      <c r="A526" t="str">
        <f t="shared" si="121"/>
        <v>Eric Milkie</v>
      </c>
      <c r="B526" t="s">
        <v>173</v>
      </c>
      <c r="E526">
        <v>2852</v>
      </c>
      <c r="F526">
        <f t="shared" si="122"/>
        <v>0</v>
      </c>
    </row>
    <row r="527" spans="1:6" x14ac:dyDescent="0.25">
      <c r="A527" t="str">
        <f t="shared" si="121"/>
        <v>Eric Milkie</v>
      </c>
      <c r="E527">
        <f t="shared" ref="E527:E529" si="125">E526</f>
        <v>2852</v>
      </c>
      <c r="F527">
        <f t="shared" si="122"/>
        <v>0</v>
      </c>
    </row>
    <row r="528" spans="1:6" x14ac:dyDescent="0.25">
      <c r="A528" t="str">
        <f t="shared" si="121"/>
        <v>Eric Milkie</v>
      </c>
      <c r="C528">
        <v>1</v>
      </c>
      <c r="D528" t="s">
        <v>21</v>
      </c>
      <c r="E528">
        <f t="shared" si="125"/>
        <v>2852</v>
      </c>
      <c r="F528">
        <f t="shared" si="122"/>
        <v>2852</v>
      </c>
    </row>
    <row r="529" spans="1:6" x14ac:dyDescent="0.25">
      <c r="A529" t="str">
        <f t="shared" si="121"/>
        <v>Eric Milkie</v>
      </c>
      <c r="E529">
        <f t="shared" si="125"/>
        <v>2852</v>
      </c>
      <c r="F529">
        <f t="shared" si="122"/>
        <v>0</v>
      </c>
    </row>
    <row r="530" spans="1:6" x14ac:dyDescent="0.25">
      <c r="A530" t="str">
        <f t="shared" si="121"/>
        <v>Eric Milkie</v>
      </c>
      <c r="B530" t="s">
        <v>174</v>
      </c>
      <c r="E530">
        <v>2</v>
      </c>
      <c r="F530">
        <f t="shared" si="122"/>
        <v>0</v>
      </c>
    </row>
    <row r="531" spans="1:6" x14ac:dyDescent="0.25">
      <c r="A531" t="str">
        <f t="shared" si="121"/>
        <v>Eric Milkie</v>
      </c>
      <c r="E531">
        <f t="shared" ref="E531:E533" si="126">E530</f>
        <v>2</v>
      </c>
      <c r="F531">
        <f t="shared" si="122"/>
        <v>0</v>
      </c>
    </row>
    <row r="532" spans="1:6" x14ac:dyDescent="0.25">
      <c r="A532" t="str">
        <f t="shared" si="121"/>
        <v>Eric Milkie</v>
      </c>
      <c r="C532">
        <v>1</v>
      </c>
      <c r="D532" t="s">
        <v>18</v>
      </c>
      <c r="E532">
        <f t="shared" si="126"/>
        <v>2</v>
      </c>
      <c r="F532">
        <f t="shared" si="122"/>
        <v>2</v>
      </c>
    </row>
    <row r="533" spans="1:6" x14ac:dyDescent="0.25">
      <c r="A533" t="str">
        <f t="shared" si="121"/>
        <v>Eric Milkie</v>
      </c>
      <c r="E533">
        <f t="shared" si="126"/>
        <v>2</v>
      </c>
      <c r="F533">
        <f t="shared" si="122"/>
        <v>0</v>
      </c>
    </row>
    <row r="534" spans="1:6" x14ac:dyDescent="0.25">
      <c r="A534" t="str">
        <f t="shared" si="121"/>
        <v>Eric Milkie</v>
      </c>
      <c r="B534" t="s">
        <v>175</v>
      </c>
      <c r="E534">
        <v>24</v>
      </c>
      <c r="F534">
        <f t="shared" si="122"/>
        <v>0</v>
      </c>
    </row>
    <row r="535" spans="1:6" x14ac:dyDescent="0.25">
      <c r="A535" t="str">
        <f t="shared" si="121"/>
        <v>Eric Milkie</v>
      </c>
      <c r="E535">
        <f t="shared" ref="E535:E537" si="127">E534</f>
        <v>24</v>
      </c>
      <c r="F535">
        <f t="shared" si="122"/>
        <v>0</v>
      </c>
    </row>
    <row r="536" spans="1:6" x14ac:dyDescent="0.25">
      <c r="A536" t="str">
        <f t="shared" si="121"/>
        <v>Eric Milkie</v>
      </c>
      <c r="C536">
        <v>1</v>
      </c>
      <c r="D536" t="s">
        <v>21</v>
      </c>
      <c r="E536">
        <f t="shared" si="127"/>
        <v>24</v>
      </c>
      <c r="F536">
        <f t="shared" si="122"/>
        <v>24</v>
      </c>
    </row>
    <row r="537" spans="1:6" x14ac:dyDescent="0.25">
      <c r="A537" t="str">
        <f t="shared" si="121"/>
        <v>Eric Milkie</v>
      </c>
      <c r="E537">
        <f t="shared" si="127"/>
        <v>24</v>
      </c>
      <c r="F537">
        <f t="shared" si="122"/>
        <v>0</v>
      </c>
    </row>
    <row r="538" spans="1:6" x14ac:dyDescent="0.25">
      <c r="A538" t="str">
        <f t="shared" si="121"/>
        <v>Eric Milkie</v>
      </c>
      <c r="B538" t="s">
        <v>176</v>
      </c>
      <c r="E538">
        <v>1152</v>
      </c>
      <c r="F538">
        <f t="shared" si="122"/>
        <v>0</v>
      </c>
    </row>
    <row r="539" spans="1:6" x14ac:dyDescent="0.25">
      <c r="A539" t="str">
        <f t="shared" si="121"/>
        <v>Eric Milkie</v>
      </c>
      <c r="E539">
        <f t="shared" ref="E539:E541" si="128">E538</f>
        <v>1152</v>
      </c>
      <c r="F539">
        <f t="shared" si="122"/>
        <v>0</v>
      </c>
    </row>
    <row r="540" spans="1:6" x14ac:dyDescent="0.25">
      <c r="A540" t="str">
        <f t="shared" si="121"/>
        <v>Eric Milkie</v>
      </c>
      <c r="C540">
        <v>1</v>
      </c>
      <c r="D540" t="s">
        <v>21</v>
      </c>
      <c r="E540">
        <f t="shared" si="128"/>
        <v>1152</v>
      </c>
      <c r="F540">
        <f t="shared" si="122"/>
        <v>1152</v>
      </c>
    </row>
    <row r="541" spans="1:6" x14ac:dyDescent="0.25">
      <c r="A541" t="str">
        <f t="shared" si="121"/>
        <v>Eric Milkie</v>
      </c>
      <c r="E541">
        <f t="shared" si="128"/>
        <v>1152</v>
      </c>
      <c r="F541">
        <f t="shared" si="122"/>
        <v>0</v>
      </c>
    </row>
    <row r="542" spans="1:6" x14ac:dyDescent="0.25">
      <c r="A542" t="str">
        <f t="shared" si="121"/>
        <v>Eric Milkie</v>
      </c>
      <c r="B542" t="s">
        <v>177</v>
      </c>
      <c r="E542">
        <v>390</v>
      </c>
      <c r="F542">
        <f t="shared" si="122"/>
        <v>0</v>
      </c>
    </row>
    <row r="543" spans="1:6" x14ac:dyDescent="0.25">
      <c r="A543" t="str">
        <f t="shared" si="121"/>
        <v>Eric Milkie</v>
      </c>
      <c r="E543">
        <f t="shared" ref="E543:E545" si="129">E542</f>
        <v>390</v>
      </c>
      <c r="F543">
        <f t="shared" si="122"/>
        <v>0</v>
      </c>
    </row>
    <row r="544" spans="1:6" x14ac:dyDescent="0.25">
      <c r="A544" t="str">
        <f t="shared" si="121"/>
        <v>Eric Milkie</v>
      </c>
      <c r="C544">
        <v>1</v>
      </c>
      <c r="D544" t="s">
        <v>21</v>
      </c>
      <c r="E544">
        <f t="shared" si="129"/>
        <v>390</v>
      </c>
      <c r="F544">
        <f t="shared" si="122"/>
        <v>390</v>
      </c>
    </row>
    <row r="545" spans="1:6" x14ac:dyDescent="0.25">
      <c r="A545" t="str">
        <f t="shared" si="121"/>
        <v>Eric Milkie</v>
      </c>
      <c r="E545">
        <f t="shared" si="129"/>
        <v>390</v>
      </c>
      <c r="F545">
        <f t="shared" si="122"/>
        <v>0</v>
      </c>
    </row>
    <row r="546" spans="1:6" x14ac:dyDescent="0.25">
      <c r="A546" t="str">
        <f t="shared" si="121"/>
        <v>Eric Milkie</v>
      </c>
      <c r="B546" t="s">
        <v>178</v>
      </c>
      <c r="E546">
        <v>547</v>
      </c>
      <c r="F546">
        <f t="shared" si="122"/>
        <v>0</v>
      </c>
    </row>
    <row r="547" spans="1:6" x14ac:dyDescent="0.25">
      <c r="A547" t="str">
        <f t="shared" ref="A547:A574" si="130">A546</f>
        <v>Eric Milkie</v>
      </c>
      <c r="E547">
        <f t="shared" ref="E547:E550" si="131">E546</f>
        <v>547</v>
      </c>
      <c r="F547">
        <f t="shared" si="122"/>
        <v>0</v>
      </c>
    </row>
    <row r="548" spans="1:6" x14ac:dyDescent="0.25">
      <c r="A548" t="str">
        <f t="shared" si="130"/>
        <v>Eric Milkie</v>
      </c>
      <c r="C548">
        <v>0.99099999999999999</v>
      </c>
      <c r="D548" t="s">
        <v>21</v>
      </c>
      <c r="E548">
        <f t="shared" si="131"/>
        <v>547</v>
      </c>
      <c r="F548">
        <f t="shared" si="122"/>
        <v>542.077</v>
      </c>
    </row>
    <row r="549" spans="1:6" x14ac:dyDescent="0.25">
      <c r="A549" t="str">
        <f t="shared" si="130"/>
        <v>Eric Milkie</v>
      </c>
      <c r="C549">
        <v>8.0000000000000002E-3</v>
      </c>
      <c r="D549" t="s">
        <v>18</v>
      </c>
      <c r="E549">
        <f t="shared" si="131"/>
        <v>547</v>
      </c>
      <c r="F549">
        <f t="shared" si="122"/>
        <v>4.3760000000000003</v>
      </c>
    </row>
    <row r="550" spans="1:6" x14ac:dyDescent="0.25">
      <c r="A550" t="str">
        <f t="shared" si="130"/>
        <v>Eric Milkie</v>
      </c>
      <c r="E550">
        <f t="shared" si="131"/>
        <v>547</v>
      </c>
      <c r="F550">
        <f t="shared" si="122"/>
        <v>0</v>
      </c>
    </row>
    <row r="551" spans="1:6" x14ac:dyDescent="0.25">
      <c r="A551" t="str">
        <f t="shared" si="130"/>
        <v>Eric Milkie</v>
      </c>
      <c r="B551" t="s">
        <v>179</v>
      </c>
      <c r="E551">
        <v>40</v>
      </c>
      <c r="F551">
        <f t="shared" si="122"/>
        <v>0</v>
      </c>
    </row>
    <row r="552" spans="1:6" x14ac:dyDescent="0.25">
      <c r="A552" t="str">
        <f t="shared" si="130"/>
        <v>Eric Milkie</v>
      </c>
      <c r="E552">
        <f t="shared" ref="E552:E554" si="132">E551</f>
        <v>40</v>
      </c>
      <c r="F552">
        <f t="shared" si="122"/>
        <v>0</v>
      </c>
    </row>
    <row r="553" spans="1:6" x14ac:dyDescent="0.25">
      <c r="A553" t="str">
        <f t="shared" si="130"/>
        <v>Eric Milkie</v>
      </c>
      <c r="C553">
        <v>1</v>
      </c>
      <c r="D553" t="s">
        <v>21</v>
      </c>
      <c r="E553">
        <f t="shared" si="132"/>
        <v>40</v>
      </c>
      <c r="F553">
        <f t="shared" si="122"/>
        <v>40</v>
      </c>
    </row>
    <row r="554" spans="1:6" x14ac:dyDescent="0.25">
      <c r="A554" t="str">
        <f t="shared" si="130"/>
        <v>Eric Milkie</v>
      </c>
      <c r="E554">
        <f t="shared" si="132"/>
        <v>40</v>
      </c>
      <c r="F554">
        <f t="shared" si="122"/>
        <v>0</v>
      </c>
    </row>
    <row r="555" spans="1:6" x14ac:dyDescent="0.25">
      <c r="A555" t="str">
        <f t="shared" si="130"/>
        <v>Eric Milkie</v>
      </c>
      <c r="B555" t="s">
        <v>180</v>
      </c>
      <c r="E555">
        <v>13</v>
      </c>
      <c r="F555">
        <f t="shared" si="122"/>
        <v>0</v>
      </c>
    </row>
    <row r="556" spans="1:6" x14ac:dyDescent="0.25">
      <c r="A556" t="str">
        <f t="shared" si="130"/>
        <v>Eric Milkie</v>
      </c>
      <c r="E556">
        <f t="shared" ref="E556:E558" si="133">E555</f>
        <v>13</v>
      </c>
      <c r="F556">
        <f t="shared" si="122"/>
        <v>0</v>
      </c>
    </row>
    <row r="557" spans="1:6" x14ac:dyDescent="0.25">
      <c r="A557" t="str">
        <f t="shared" si="130"/>
        <v>Eric Milkie</v>
      </c>
      <c r="C557">
        <v>1</v>
      </c>
      <c r="D557" t="s">
        <v>21</v>
      </c>
      <c r="E557">
        <f t="shared" si="133"/>
        <v>13</v>
      </c>
      <c r="F557">
        <f t="shared" si="122"/>
        <v>13</v>
      </c>
    </row>
    <row r="558" spans="1:6" x14ac:dyDescent="0.25">
      <c r="A558" t="str">
        <f t="shared" si="130"/>
        <v>Eric Milkie</v>
      </c>
      <c r="E558">
        <f t="shared" si="133"/>
        <v>13</v>
      </c>
      <c r="F558">
        <f t="shared" si="122"/>
        <v>0</v>
      </c>
    </row>
    <row r="559" spans="1:6" x14ac:dyDescent="0.25">
      <c r="A559" t="str">
        <f t="shared" si="130"/>
        <v>Eric Milkie</v>
      </c>
      <c r="B559" t="s">
        <v>181</v>
      </c>
      <c r="E559">
        <v>5</v>
      </c>
      <c r="F559">
        <f t="shared" si="122"/>
        <v>0</v>
      </c>
    </row>
    <row r="560" spans="1:6" x14ac:dyDescent="0.25">
      <c r="A560" t="str">
        <f t="shared" si="130"/>
        <v>Eric Milkie</v>
      </c>
      <c r="E560">
        <f t="shared" ref="E560:E562" si="134">E559</f>
        <v>5</v>
      </c>
      <c r="F560">
        <f t="shared" si="122"/>
        <v>0</v>
      </c>
    </row>
    <row r="561" spans="1:6" x14ac:dyDescent="0.25">
      <c r="A561" t="str">
        <f t="shared" si="130"/>
        <v>Eric Milkie</v>
      </c>
      <c r="C561">
        <v>1</v>
      </c>
      <c r="D561" t="s">
        <v>21</v>
      </c>
      <c r="E561">
        <f t="shared" si="134"/>
        <v>5</v>
      </c>
      <c r="F561">
        <f t="shared" si="122"/>
        <v>5</v>
      </c>
    </row>
    <row r="562" spans="1:6" x14ac:dyDescent="0.25">
      <c r="A562" t="str">
        <f t="shared" si="130"/>
        <v>Eric Milkie</v>
      </c>
      <c r="E562">
        <f t="shared" si="134"/>
        <v>5</v>
      </c>
      <c r="F562">
        <f t="shared" si="122"/>
        <v>0</v>
      </c>
    </row>
    <row r="563" spans="1:6" x14ac:dyDescent="0.25">
      <c r="A563" t="str">
        <f t="shared" si="130"/>
        <v>Eric Milkie</v>
      </c>
      <c r="B563" t="s">
        <v>182</v>
      </c>
      <c r="E563">
        <v>40</v>
      </c>
      <c r="F563">
        <f t="shared" si="122"/>
        <v>0</v>
      </c>
    </row>
    <row r="564" spans="1:6" x14ac:dyDescent="0.25">
      <c r="A564" t="str">
        <f t="shared" si="130"/>
        <v>Eric Milkie</v>
      </c>
      <c r="E564">
        <f t="shared" ref="E564:E567" si="135">E563</f>
        <v>40</v>
      </c>
      <c r="F564">
        <f t="shared" si="122"/>
        <v>0</v>
      </c>
    </row>
    <row r="565" spans="1:6" x14ac:dyDescent="0.25">
      <c r="A565" t="str">
        <f t="shared" si="130"/>
        <v>Eric Milkie</v>
      </c>
      <c r="C565">
        <v>0.92400000000000004</v>
      </c>
      <c r="D565" t="s">
        <v>21</v>
      </c>
      <c r="E565">
        <f t="shared" si="135"/>
        <v>40</v>
      </c>
      <c r="F565">
        <f t="shared" si="122"/>
        <v>36.96</v>
      </c>
    </row>
    <row r="566" spans="1:6" x14ac:dyDescent="0.25">
      <c r="A566" t="str">
        <f t="shared" si="130"/>
        <v>Eric Milkie</v>
      </c>
      <c r="C566">
        <v>7.4999999999999997E-2</v>
      </c>
      <c r="D566" t="s">
        <v>18</v>
      </c>
      <c r="E566">
        <f t="shared" si="135"/>
        <v>40</v>
      </c>
      <c r="F566">
        <f t="shared" si="122"/>
        <v>3</v>
      </c>
    </row>
    <row r="567" spans="1:6" x14ac:dyDescent="0.25">
      <c r="A567" t="str">
        <f t="shared" si="130"/>
        <v>Eric Milkie</v>
      </c>
      <c r="E567">
        <f t="shared" si="135"/>
        <v>40</v>
      </c>
      <c r="F567">
        <f t="shared" si="122"/>
        <v>0</v>
      </c>
    </row>
    <row r="568" spans="1:6" x14ac:dyDescent="0.25">
      <c r="A568" t="str">
        <f t="shared" si="130"/>
        <v>Eric Milkie</v>
      </c>
      <c r="B568" t="s">
        <v>183</v>
      </c>
      <c r="E568">
        <v>166</v>
      </c>
      <c r="F568">
        <f t="shared" si="122"/>
        <v>0</v>
      </c>
    </row>
    <row r="569" spans="1:6" x14ac:dyDescent="0.25">
      <c r="A569" t="str">
        <f t="shared" si="130"/>
        <v>Eric Milkie</v>
      </c>
      <c r="E569">
        <f t="shared" ref="E569:E571" si="136">E568</f>
        <v>166</v>
      </c>
      <c r="F569">
        <f t="shared" si="122"/>
        <v>0</v>
      </c>
    </row>
    <row r="570" spans="1:6" x14ac:dyDescent="0.25">
      <c r="A570" t="str">
        <f t="shared" si="130"/>
        <v>Eric Milkie</v>
      </c>
      <c r="C570">
        <v>1</v>
      </c>
      <c r="D570" t="s">
        <v>21</v>
      </c>
      <c r="E570">
        <f t="shared" si="136"/>
        <v>166</v>
      </c>
      <c r="F570">
        <f t="shared" si="122"/>
        <v>166</v>
      </c>
    </row>
    <row r="571" spans="1:6" x14ac:dyDescent="0.25">
      <c r="A571" t="str">
        <f t="shared" si="130"/>
        <v>Eric Milkie</v>
      </c>
      <c r="E571">
        <f t="shared" si="136"/>
        <v>166</v>
      </c>
      <c r="F571">
        <f t="shared" si="122"/>
        <v>0</v>
      </c>
    </row>
    <row r="572" spans="1:6" x14ac:dyDescent="0.25">
      <c r="A572" t="str">
        <f t="shared" si="130"/>
        <v>Eric Milkie</v>
      </c>
      <c r="B572" t="s">
        <v>184</v>
      </c>
      <c r="E572">
        <v>1086</v>
      </c>
      <c r="F572">
        <f t="shared" si="122"/>
        <v>0</v>
      </c>
    </row>
    <row r="573" spans="1:6" x14ac:dyDescent="0.25">
      <c r="A573" t="str">
        <f t="shared" si="130"/>
        <v>Eric Milkie</v>
      </c>
      <c r="E573">
        <f t="shared" ref="E573:E575" si="137">E572</f>
        <v>1086</v>
      </c>
      <c r="F573">
        <f t="shared" si="122"/>
        <v>0</v>
      </c>
    </row>
    <row r="574" spans="1:6" x14ac:dyDescent="0.25">
      <c r="A574" t="str">
        <f t="shared" si="130"/>
        <v>Eric Milkie</v>
      </c>
      <c r="C574">
        <v>1</v>
      </c>
      <c r="D574" t="s">
        <v>21</v>
      </c>
      <c r="E574">
        <f t="shared" si="137"/>
        <v>1086</v>
      </c>
      <c r="F574">
        <f t="shared" si="122"/>
        <v>1086</v>
      </c>
    </row>
    <row r="575" spans="1:6" x14ac:dyDescent="0.25">
      <c r="A575" t="s">
        <v>1101</v>
      </c>
      <c r="E575">
        <f t="shared" si="137"/>
        <v>1086</v>
      </c>
      <c r="F575">
        <f t="shared" si="122"/>
        <v>0</v>
      </c>
    </row>
    <row r="576" spans="1:6" x14ac:dyDescent="0.25">
      <c r="A576" t="str">
        <f t="shared" ref="A576:A588" si="138">A575</f>
        <v>Ernie Hershey</v>
      </c>
      <c r="B576" t="s">
        <v>187</v>
      </c>
      <c r="E576">
        <v>14</v>
      </c>
      <c r="F576">
        <f t="shared" si="122"/>
        <v>0</v>
      </c>
    </row>
    <row r="577" spans="1:6" x14ac:dyDescent="0.25">
      <c r="A577" t="str">
        <f t="shared" si="138"/>
        <v>Ernie Hershey</v>
      </c>
      <c r="E577">
        <f t="shared" ref="E577:E580" si="139">E576</f>
        <v>14</v>
      </c>
      <c r="F577">
        <f t="shared" si="122"/>
        <v>0</v>
      </c>
    </row>
    <row r="578" spans="1:6" x14ac:dyDescent="0.25">
      <c r="A578" t="str">
        <f t="shared" si="138"/>
        <v>Ernie Hershey</v>
      </c>
      <c r="C578">
        <v>0.54700000000000004</v>
      </c>
      <c r="D578" t="s">
        <v>38</v>
      </c>
      <c r="E578">
        <f t="shared" si="139"/>
        <v>14</v>
      </c>
      <c r="F578">
        <f t="shared" si="122"/>
        <v>7.6580000000000004</v>
      </c>
    </row>
    <row r="579" spans="1:6" x14ac:dyDescent="0.25">
      <c r="A579" t="str">
        <f t="shared" si="138"/>
        <v>Ernie Hershey</v>
      </c>
      <c r="C579">
        <v>0.25700000000000001</v>
      </c>
      <c r="D579" t="s">
        <v>10</v>
      </c>
      <c r="E579">
        <f t="shared" si="139"/>
        <v>14</v>
      </c>
      <c r="F579">
        <f t="shared" ref="F579:F642" si="140">E579*C579</f>
        <v>3.5979999999999999</v>
      </c>
    </row>
    <row r="580" spans="1:6" x14ac:dyDescent="0.25">
      <c r="A580" t="str">
        <f t="shared" si="138"/>
        <v>Ernie Hershey</v>
      </c>
      <c r="E580">
        <f t="shared" si="139"/>
        <v>14</v>
      </c>
      <c r="F580">
        <f t="shared" si="140"/>
        <v>0</v>
      </c>
    </row>
    <row r="581" spans="1:6" x14ac:dyDescent="0.25">
      <c r="A581" t="str">
        <f t="shared" si="138"/>
        <v>Ernie Hershey</v>
      </c>
      <c r="B581" t="s">
        <v>188</v>
      </c>
      <c r="E581">
        <v>14</v>
      </c>
      <c r="F581">
        <f t="shared" si="140"/>
        <v>0</v>
      </c>
    </row>
    <row r="582" spans="1:6" x14ac:dyDescent="0.25">
      <c r="A582" t="str">
        <f t="shared" si="138"/>
        <v>Ernie Hershey</v>
      </c>
      <c r="E582">
        <f t="shared" ref="E582:E585" si="141">E581</f>
        <v>14</v>
      </c>
      <c r="F582">
        <f t="shared" si="140"/>
        <v>0</v>
      </c>
    </row>
    <row r="583" spans="1:6" x14ac:dyDescent="0.25">
      <c r="A583" t="str">
        <f t="shared" si="138"/>
        <v>Ernie Hershey</v>
      </c>
      <c r="C583">
        <v>0.54700000000000004</v>
      </c>
      <c r="D583" t="s">
        <v>38</v>
      </c>
      <c r="E583">
        <f t="shared" si="141"/>
        <v>14</v>
      </c>
      <c r="F583">
        <f t="shared" si="140"/>
        <v>7.6580000000000004</v>
      </c>
    </row>
    <row r="584" spans="1:6" x14ac:dyDescent="0.25">
      <c r="A584" t="str">
        <f t="shared" si="138"/>
        <v>Ernie Hershey</v>
      </c>
      <c r="C584">
        <v>0.25700000000000001</v>
      </c>
      <c r="D584" t="s">
        <v>10</v>
      </c>
      <c r="E584">
        <f t="shared" si="141"/>
        <v>14</v>
      </c>
      <c r="F584">
        <f t="shared" si="140"/>
        <v>3.5979999999999999</v>
      </c>
    </row>
    <row r="585" spans="1:6" x14ac:dyDescent="0.25">
      <c r="A585" t="str">
        <f t="shared" si="138"/>
        <v>Ernie Hershey</v>
      </c>
      <c r="E585">
        <f t="shared" si="141"/>
        <v>14</v>
      </c>
      <c r="F585">
        <f t="shared" si="140"/>
        <v>0</v>
      </c>
    </row>
    <row r="586" spans="1:6" x14ac:dyDescent="0.25">
      <c r="A586" t="str">
        <f t="shared" si="138"/>
        <v>Ernie Hershey</v>
      </c>
      <c r="B586" t="s">
        <v>189</v>
      </c>
      <c r="E586">
        <v>2</v>
      </c>
      <c r="F586">
        <f t="shared" si="140"/>
        <v>0</v>
      </c>
    </row>
    <row r="587" spans="1:6" x14ac:dyDescent="0.25">
      <c r="A587" t="str">
        <f t="shared" si="138"/>
        <v>Ernie Hershey</v>
      </c>
      <c r="E587">
        <f t="shared" ref="E587:E589" si="142">E586</f>
        <v>2</v>
      </c>
      <c r="F587">
        <f t="shared" si="140"/>
        <v>0</v>
      </c>
    </row>
    <row r="588" spans="1:6" x14ac:dyDescent="0.25">
      <c r="A588" t="str">
        <f t="shared" si="138"/>
        <v>Ernie Hershey</v>
      </c>
      <c r="C588">
        <v>1</v>
      </c>
      <c r="D588" t="s">
        <v>190</v>
      </c>
      <c r="E588">
        <f t="shared" si="142"/>
        <v>2</v>
      </c>
      <c r="F588">
        <f t="shared" si="140"/>
        <v>2</v>
      </c>
    </row>
    <row r="589" spans="1:6" x14ac:dyDescent="0.25">
      <c r="A589" t="s">
        <v>1102</v>
      </c>
      <c r="E589">
        <f t="shared" si="142"/>
        <v>2</v>
      </c>
      <c r="F589">
        <f t="shared" si="140"/>
        <v>0</v>
      </c>
    </row>
    <row r="590" spans="1:6" x14ac:dyDescent="0.25">
      <c r="A590" t="str">
        <f t="shared" ref="A590:A613" si="143">A589</f>
        <v>Greg Studer</v>
      </c>
      <c r="B590" t="s">
        <v>193</v>
      </c>
      <c r="E590">
        <v>39</v>
      </c>
      <c r="F590">
        <f t="shared" si="140"/>
        <v>0</v>
      </c>
    </row>
    <row r="591" spans="1:6" x14ac:dyDescent="0.25">
      <c r="A591" t="str">
        <f t="shared" si="143"/>
        <v>Greg Studer</v>
      </c>
      <c r="E591">
        <f t="shared" ref="E591:E594" si="144">E590</f>
        <v>39</v>
      </c>
      <c r="F591">
        <f t="shared" si="140"/>
        <v>0</v>
      </c>
    </row>
    <row r="592" spans="1:6" x14ac:dyDescent="0.25">
      <c r="A592" t="str">
        <f t="shared" si="143"/>
        <v>Greg Studer</v>
      </c>
      <c r="C592">
        <v>0.22800000000000001</v>
      </c>
      <c r="D592" t="s">
        <v>105</v>
      </c>
      <c r="E592">
        <f t="shared" si="144"/>
        <v>39</v>
      </c>
      <c r="F592">
        <f t="shared" si="140"/>
        <v>8.8919999999999995</v>
      </c>
    </row>
    <row r="593" spans="1:6" x14ac:dyDescent="0.25">
      <c r="A593" t="str">
        <f t="shared" si="143"/>
        <v>Greg Studer</v>
      </c>
      <c r="C593">
        <v>0.77100000000000002</v>
      </c>
      <c r="D593" t="s">
        <v>53</v>
      </c>
      <c r="E593">
        <f t="shared" si="144"/>
        <v>39</v>
      </c>
      <c r="F593">
        <f t="shared" si="140"/>
        <v>30.068999999999999</v>
      </c>
    </row>
    <row r="594" spans="1:6" x14ac:dyDescent="0.25">
      <c r="A594" t="str">
        <f t="shared" si="143"/>
        <v>Greg Studer</v>
      </c>
      <c r="E594">
        <f t="shared" si="144"/>
        <v>39</v>
      </c>
      <c r="F594">
        <f t="shared" si="140"/>
        <v>0</v>
      </c>
    </row>
    <row r="595" spans="1:6" x14ac:dyDescent="0.25">
      <c r="A595" t="str">
        <f t="shared" si="143"/>
        <v>Greg Studer</v>
      </c>
      <c r="B595" t="s">
        <v>194</v>
      </c>
      <c r="E595">
        <v>275</v>
      </c>
      <c r="F595">
        <f t="shared" si="140"/>
        <v>0</v>
      </c>
    </row>
    <row r="596" spans="1:6" x14ac:dyDescent="0.25">
      <c r="A596" t="str">
        <f t="shared" si="143"/>
        <v>Greg Studer</v>
      </c>
      <c r="E596">
        <f t="shared" ref="E596:E601" si="145">E595</f>
        <v>275</v>
      </c>
      <c r="F596">
        <f t="shared" si="140"/>
        <v>0</v>
      </c>
    </row>
    <row r="597" spans="1:6" x14ac:dyDescent="0.25">
      <c r="A597" t="str">
        <f t="shared" si="143"/>
        <v>Greg Studer</v>
      </c>
      <c r="C597">
        <v>0.496</v>
      </c>
      <c r="D597" t="s">
        <v>195</v>
      </c>
      <c r="E597">
        <f t="shared" si="145"/>
        <v>275</v>
      </c>
      <c r="F597">
        <f t="shared" si="140"/>
        <v>136.4</v>
      </c>
    </row>
    <row r="598" spans="1:6" x14ac:dyDescent="0.25">
      <c r="A598" t="str">
        <f t="shared" si="143"/>
        <v>Greg Studer</v>
      </c>
      <c r="C598">
        <v>4.0000000000000001E-3</v>
      </c>
      <c r="D598" t="s">
        <v>196</v>
      </c>
      <c r="E598">
        <f t="shared" si="145"/>
        <v>275</v>
      </c>
      <c r="F598">
        <f t="shared" si="140"/>
        <v>1.1000000000000001</v>
      </c>
    </row>
    <row r="599" spans="1:6" x14ac:dyDescent="0.25">
      <c r="A599" t="str">
        <f t="shared" si="143"/>
        <v>Greg Studer</v>
      </c>
      <c r="C599">
        <v>0.48799999999999999</v>
      </c>
      <c r="D599" t="s">
        <v>54</v>
      </c>
      <c r="E599">
        <f t="shared" si="145"/>
        <v>275</v>
      </c>
      <c r="F599">
        <f t="shared" si="140"/>
        <v>134.19999999999999</v>
      </c>
    </row>
    <row r="600" spans="1:6" x14ac:dyDescent="0.25">
      <c r="A600" t="str">
        <f t="shared" si="143"/>
        <v>Greg Studer</v>
      </c>
      <c r="C600">
        <v>8.9999999999999993E-3</v>
      </c>
      <c r="D600" t="s">
        <v>70</v>
      </c>
      <c r="E600">
        <f t="shared" si="145"/>
        <v>275</v>
      </c>
      <c r="F600">
        <f t="shared" si="140"/>
        <v>2.4749999999999996</v>
      </c>
    </row>
    <row r="601" spans="1:6" x14ac:dyDescent="0.25">
      <c r="A601" t="str">
        <f t="shared" si="143"/>
        <v>Greg Studer</v>
      </c>
      <c r="E601">
        <f t="shared" si="145"/>
        <v>275</v>
      </c>
      <c r="F601">
        <f t="shared" si="140"/>
        <v>0</v>
      </c>
    </row>
    <row r="602" spans="1:6" x14ac:dyDescent="0.25">
      <c r="A602" t="str">
        <f t="shared" si="143"/>
        <v>Greg Studer</v>
      </c>
      <c r="B602" t="s">
        <v>197</v>
      </c>
      <c r="E602">
        <v>154</v>
      </c>
      <c r="F602">
        <f t="shared" si="140"/>
        <v>0</v>
      </c>
    </row>
    <row r="603" spans="1:6" x14ac:dyDescent="0.25">
      <c r="A603" t="str">
        <f t="shared" si="143"/>
        <v>Greg Studer</v>
      </c>
      <c r="E603">
        <f t="shared" ref="E603:E605" si="146">E602</f>
        <v>154</v>
      </c>
      <c r="F603">
        <f t="shared" si="140"/>
        <v>0</v>
      </c>
    </row>
    <row r="604" spans="1:6" x14ac:dyDescent="0.25">
      <c r="A604" t="str">
        <f t="shared" si="143"/>
        <v>Greg Studer</v>
      </c>
      <c r="C604">
        <v>1</v>
      </c>
      <c r="D604" t="s">
        <v>18</v>
      </c>
      <c r="E604">
        <f t="shared" si="146"/>
        <v>154</v>
      </c>
      <c r="F604">
        <f t="shared" si="140"/>
        <v>154</v>
      </c>
    </row>
    <row r="605" spans="1:6" x14ac:dyDescent="0.25">
      <c r="A605" t="str">
        <f t="shared" si="143"/>
        <v>Greg Studer</v>
      </c>
      <c r="E605">
        <f t="shared" si="146"/>
        <v>154</v>
      </c>
      <c r="F605">
        <f t="shared" si="140"/>
        <v>0</v>
      </c>
    </row>
    <row r="606" spans="1:6" x14ac:dyDescent="0.25">
      <c r="A606" t="str">
        <f t="shared" si="143"/>
        <v>Greg Studer</v>
      </c>
      <c r="B606" t="s">
        <v>198</v>
      </c>
      <c r="E606">
        <v>473</v>
      </c>
      <c r="F606">
        <f t="shared" si="140"/>
        <v>0</v>
      </c>
    </row>
    <row r="607" spans="1:6" x14ac:dyDescent="0.25">
      <c r="A607" t="str">
        <f t="shared" si="143"/>
        <v>Greg Studer</v>
      </c>
      <c r="E607">
        <f t="shared" ref="E607:E609" si="147">E606</f>
        <v>473</v>
      </c>
      <c r="F607">
        <f t="shared" si="140"/>
        <v>0</v>
      </c>
    </row>
    <row r="608" spans="1:6" x14ac:dyDescent="0.25">
      <c r="A608" t="str">
        <f t="shared" si="143"/>
        <v>Greg Studer</v>
      </c>
      <c r="C608">
        <v>1</v>
      </c>
      <c r="D608" t="s">
        <v>54</v>
      </c>
      <c r="E608">
        <f t="shared" si="147"/>
        <v>473</v>
      </c>
      <c r="F608">
        <f t="shared" si="140"/>
        <v>473</v>
      </c>
    </row>
    <row r="609" spans="1:6" x14ac:dyDescent="0.25">
      <c r="A609" t="str">
        <f t="shared" si="143"/>
        <v>Greg Studer</v>
      </c>
      <c r="E609">
        <f t="shared" si="147"/>
        <v>473</v>
      </c>
      <c r="F609">
        <f t="shared" si="140"/>
        <v>0</v>
      </c>
    </row>
    <row r="610" spans="1:6" x14ac:dyDescent="0.25">
      <c r="A610" t="str">
        <f t="shared" si="143"/>
        <v>Greg Studer</v>
      </c>
      <c r="B610" t="s">
        <v>199</v>
      </c>
      <c r="E610">
        <v>240</v>
      </c>
      <c r="F610">
        <f t="shared" si="140"/>
        <v>0</v>
      </c>
    </row>
    <row r="611" spans="1:6" x14ac:dyDescent="0.25">
      <c r="A611" t="str">
        <f t="shared" si="143"/>
        <v>Greg Studer</v>
      </c>
      <c r="E611">
        <f t="shared" ref="E611:E614" si="148">E610</f>
        <v>240</v>
      </c>
      <c r="F611">
        <f t="shared" si="140"/>
        <v>0</v>
      </c>
    </row>
    <row r="612" spans="1:6" x14ac:dyDescent="0.25">
      <c r="A612" t="str">
        <f t="shared" si="143"/>
        <v>Greg Studer</v>
      </c>
      <c r="C612">
        <v>0.26600000000000001</v>
      </c>
      <c r="D612" t="s">
        <v>195</v>
      </c>
      <c r="E612">
        <f t="shared" si="148"/>
        <v>240</v>
      </c>
      <c r="F612">
        <f t="shared" si="140"/>
        <v>63.84</v>
      </c>
    </row>
    <row r="613" spans="1:6" x14ac:dyDescent="0.25">
      <c r="A613" t="str">
        <f t="shared" si="143"/>
        <v>Greg Studer</v>
      </c>
      <c r="C613">
        <v>0.73299999999999998</v>
      </c>
      <c r="D613" t="s">
        <v>12</v>
      </c>
      <c r="E613">
        <f t="shared" si="148"/>
        <v>240</v>
      </c>
      <c r="F613">
        <f t="shared" si="140"/>
        <v>175.92</v>
      </c>
    </row>
    <row r="614" spans="1:6" x14ac:dyDescent="0.25">
      <c r="A614" t="s">
        <v>1103</v>
      </c>
      <c r="E614">
        <f t="shared" si="148"/>
        <v>240</v>
      </c>
      <c r="F614">
        <f t="shared" si="140"/>
        <v>0</v>
      </c>
    </row>
    <row r="615" spans="1:6" x14ac:dyDescent="0.25">
      <c r="A615" t="str">
        <f t="shared" ref="A615:A640" si="149">A614</f>
        <v>Hari Khalsa</v>
      </c>
      <c r="B615" t="s">
        <v>202</v>
      </c>
      <c r="E615">
        <v>4</v>
      </c>
      <c r="F615">
        <f t="shared" si="140"/>
        <v>0</v>
      </c>
    </row>
    <row r="616" spans="1:6" x14ac:dyDescent="0.25">
      <c r="A616" t="str">
        <f t="shared" si="149"/>
        <v>Hari Khalsa</v>
      </c>
      <c r="E616">
        <f t="shared" ref="E616:E618" si="150">E615</f>
        <v>4</v>
      </c>
      <c r="F616">
        <f t="shared" si="140"/>
        <v>0</v>
      </c>
    </row>
    <row r="617" spans="1:6" x14ac:dyDescent="0.25">
      <c r="A617" t="str">
        <f t="shared" si="149"/>
        <v>Hari Khalsa</v>
      </c>
      <c r="C617">
        <v>1</v>
      </c>
      <c r="D617" t="s">
        <v>18</v>
      </c>
      <c r="E617">
        <f t="shared" si="150"/>
        <v>4</v>
      </c>
      <c r="F617">
        <f t="shared" si="140"/>
        <v>4</v>
      </c>
    </row>
    <row r="618" spans="1:6" x14ac:dyDescent="0.25">
      <c r="A618" t="str">
        <f t="shared" si="149"/>
        <v>Hari Khalsa</v>
      </c>
      <c r="E618">
        <f t="shared" si="150"/>
        <v>4</v>
      </c>
      <c r="F618">
        <f t="shared" si="140"/>
        <v>0</v>
      </c>
    </row>
    <row r="619" spans="1:6" x14ac:dyDescent="0.25">
      <c r="A619" t="str">
        <f t="shared" si="149"/>
        <v>Hari Khalsa</v>
      </c>
      <c r="B619" t="s">
        <v>203</v>
      </c>
      <c r="E619">
        <v>12</v>
      </c>
      <c r="F619">
        <f t="shared" si="140"/>
        <v>0</v>
      </c>
    </row>
    <row r="620" spans="1:6" x14ac:dyDescent="0.25">
      <c r="A620" t="str">
        <f t="shared" si="149"/>
        <v>Hari Khalsa</v>
      </c>
      <c r="E620">
        <f t="shared" ref="E620:E623" si="151">E619</f>
        <v>12</v>
      </c>
      <c r="F620">
        <f t="shared" si="140"/>
        <v>0</v>
      </c>
    </row>
    <row r="621" spans="1:6" x14ac:dyDescent="0.25">
      <c r="A621" t="str">
        <f t="shared" si="149"/>
        <v>Hari Khalsa</v>
      </c>
      <c r="C621">
        <v>0.24399999999999999</v>
      </c>
      <c r="D621" t="s">
        <v>33</v>
      </c>
      <c r="E621">
        <f t="shared" si="151"/>
        <v>12</v>
      </c>
      <c r="F621">
        <f t="shared" si="140"/>
        <v>2.9279999999999999</v>
      </c>
    </row>
    <row r="622" spans="1:6" x14ac:dyDescent="0.25">
      <c r="A622" t="str">
        <f t="shared" si="149"/>
        <v>Hari Khalsa</v>
      </c>
      <c r="C622">
        <v>0.755</v>
      </c>
      <c r="D622" t="s">
        <v>27</v>
      </c>
      <c r="E622">
        <f t="shared" si="151"/>
        <v>12</v>
      </c>
      <c r="F622">
        <f t="shared" si="140"/>
        <v>9.06</v>
      </c>
    </row>
    <row r="623" spans="1:6" x14ac:dyDescent="0.25">
      <c r="A623" t="str">
        <f t="shared" si="149"/>
        <v>Hari Khalsa</v>
      </c>
      <c r="E623">
        <f t="shared" si="151"/>
        <v>12</v>
      </c>
      <c r="F623">
        <f t="shared" si="140"/>
        <v>0</v>
      </c>
    </row>
    <row r="624" spans="1:6" x14ac:dyDescent="0.25">
      <c r="A624" t="str">
        <f t="shared" si="149"/>
        <v>Hari Khalsa</v>
      </c>
      <c r="B624" t="s">
        <v>204</v>
      </c>
      <c r="E624">
        <v>4</v>
      </c>
      <c r="F624">
        <f t="shared" si="140"/>
        <v>0</v>
      </c>
    </row>
    <row r="625" spans="1:6" x14ac:dyDescent="0.25">
      <c r="A625" t="str">
        <f t="shared" si="149"/>
        <v>Hari Khalsa</v>
      </c>
      <c r="E625">
        <f t="shared" ref="E625:E627" si="152">E624</f>
        <v>4</v>
      </c>
      <c r="F625">
        <f t="shared" si="140"/>
        <v>0</v>
      </c>
    </row>
    <row r="626" spans="1:6" x14ac:dyDescent="0.25">
      <c r="A626" t="str">
        <f t="shared" si="149"/>
        <v>Hari Khalsa</v>
      </c>
      <c r="C626">
        <v>1</v>
      </c>
      <c r="D626" t="s">
        <v>33</v>
      </c>
      <c r="E626">
        <f t="shared" si="152"/>
        <v>4</v>
      </c>
      <c r="F626">
        <f t="shared" si="140"/>
        <v>4</v>
      </c>
    </row>
    <row r="627" spans="1:6" x14ac:dyDescent="0.25">
      <c r="A627" t="str">
        <f t="shared" si="149"/>
        <v>Hari Khalsa</v>
      </c>
      <c r="E627">
        <f t="shared" si="152"/>
        <v>4</v>
      </c>
      <c r="F627">
        <f t="shared" si="140"/>
        <v>0</v>
      </c>
    </row>
    <row r="628" spans="1:6" x14ac:dyDescent="0.25">
      <c r="A628" t="str">
        <f t="shared" si="149"/>
        <v>Hari Khalsa</v>
      </c>
      <c r="B628" t="s">
        <v>205</v>
      </c>
      <c r="E628">
        <v>452</v>
      </c>
      <c r="F628">
        <f t="shared" si="140"/>
        <v>0</v>
      </c>
    </row>
    <row r="629" spans="1:6" x14ac:dyDescent="0.25">
      <c r="A629" t="str">
        <f t="shared" si="149"/>
        <v>Hari Khalsa</v>
      </c>
      <c r="E629">
        <f t="shared" ref="E629:E637" si="153">E628</f>
        <v>452</v>
      </c>
      <c r="F629">
        <f t="shared" si="140"/>
        <v>0</v>
      </c>
    </row>
    <row r="630" spans="1:6" x14ac:dyDescent="0.25">
      <c r="A630" t="str">
        <f t="shared" si="149"/>
        <v>Hari Khalsa</v>
      </c>
      <c r="C630">
        <v>0.12</v>
      </c>
      <c r="D630" t="s">
        <v>33</v>
      </c>
      <c r="E630">
        <f t="shared" si="153"/>
        <v>452</v>
      </c>
      <c r="F630">
        <f t="shared" si="140"/>
        <v>54.239999999999995</v>
      </c>
    </row>
    <row r="631" spans="1:6" x14ac:dyDescent="0.25">
      <c r="A631" t="str">
        <f t="shared" si="149"/>
        <v>Hari Khalsa</v>
      </c>
      <c r="C631">
        <v>0.161</v>
      </c>
      <c r="D631" t="s">
        <v>30</v>
      </c>
      <c r="E631">
        <f t="shared" si="153"/>
        <v>452</v>
      </c>
      <c r="F631">
        <f t="shared" si="140"/>
        <v>72.772000000000006</v>
      </c>
    </row>
    <row r="632" spans="1:6" x14ac:dyDescent="0.25">
      <c r="A632" t="str">
        <f t="shared" si="149"/>
        <v>Hari Khalsa</v>
      </c>
      <c r="C632">
        <v>0.50800000000000001</v>
      </c>
      <c r="D632" t="s">
        <v>34</v>
      </c>
      <c r="E632">
        <f t="shared" si="153"/>
        <v>452</v>
      </c>
      <c r="F632">
        <f t="shared" si="140"/>
        <v>229.61600000000001</v>
      </c>
    </row>
    <row r="633" spans="1:6" x14ac:dyDescent="0.25">
      <c r="A633" t="str">
        <f t="shared" si="149"/>
        <v>Hari Khalsa</v>
      </c>
      <c r="C633">
        <v>0.17399999999999999</v>
      </c>
      <c r="D633" t="s">
        <v>18</v>
      </c>
      <c r="E633">
        <f t="shared" si="153"/>
        <v>452</v>
      </c>
      <c r="F633">
        <f t="shared" si="140"/>
        <v>78.647999999999996</v>
      </c>
    </row>
    <row r="634" spans="1:6" x14ac:dyDescent="0.25">
      <c r="A634" t="str">
        <f t="shared" si="149"/>
        <v>Hari Khalsa</v>
      </c>
      <c r="C634">
        <v>1.4E-2</v>
      </c>
      <c r="D634" t="s">
        <v>69</v>
      </c>
      <c r="E634">
        <f t="shared" si="153"/>
        <v>452</v>
      </c>
      <c r="F634">
        <f t="shared" si="140"/>
        <v>6.3280000000000003</v>
      </c>
    </row>
    <row r="635" spans="1:6" x14ac:dyDescent="0.25">
      <c r="A635" t="str">
        <f t="shared" si="149"/>
        <v>Hari Khalsa</v>
      </c>
      <c r="C635">
        <v>1.4999999999999999E-2</v>
      </c>
      <c r="D635" t="s">
        <v>131</v>
      </c>
      <c r="E635">
        <f t="shared" si="153"/>
        <v>452</v>
      </c>
      <c r="F635">
        <f t="shared" si="140"/>
        <v>6.7799999999999994</v>
      </c>
    </row>
    <row r="636" spans="1:6" x14ac:dyDescent="0.25">
      <c r="A636" t="str">
        <f t="shared" si="149"/>
        <v>Hari Khalsa</v>
      </c>
      <c r="C636">
        <v>5.0000000000000001E-3</v>
      </c>
      <c r="D636" t="s">
        <v>15</v>
      </c>
      <c r="E636">
        <f t="shared" si="153"/>
        <v>452</v>
      </c>
      <c r="F636">
        <f t="shared" si="140"/>
        <v>2.2600000000000002</v>
      </c>
    </row>
    <row r="637" spans="1:6" x14ac:dyDescent="0.25">
      <c r="A637" t="str">
        <f t="shared" si="149"/>
        <v>Hari Khalsa</v>
      </c>
      <c r="E637">
        <f t="shared" si="153"/>
        <v>452</v>
      </c>
      <c r="F637">
        <f t="shared" si="140"/>
        <v>0</v>
      </c>
    </row>
    <row r="638" spans="1:6" x14ac:dyDescent="0.25">
      <c r="A638" t="str">
        <f t="shared" si="149"/>
        <v>Hari Khalsa</v>
      </c>
      <c r="B638" t="s">
        <v>206</v>
      </c>
      <c r="E638">
        <v>84</v>
      </c>
      <c r="F638">
        <f t="shared" si="140"/>
        <v>0</v>
      </c>
    </row>
    <row r="639" spans="1:6" x14ac:dyDescent="0.25">
      <c r="A639" t="str">
        <f t="shared" si="149"/>
        <v>Hari Khalsa</v>
      </c>
      <c r="E639">
        <f t="shared" ref="E639:E641" si="154">E638</f>
        <v>84</v>
      </c>
      <c r="F639">
        <f t="shared" si="140"/>
        <v>0</v>
      </c>
    </row>
    <row r="640" spans="1:6" x14ac:dyDescent="0.25">
      <c r="A640" t="str">
        <f t="shared" si="149"/>
        <v>Hari Khalsa</v>
      </c>
      <c r="C640">
        <v>1</v>
      </c>
      <c r="D640" t="s">
        <v>34</v>
      </c>
      <c r="E640">
        <f t="shared" si="154"/>
        <v>84</v>
      </c>
      <c r="F640">
        <f t="shared" si="140"/>
        <v>84</v>
      </c>
    </row>
    <row r="641" spans="1:6" x14ac:dyDescent="0.25">
      <c r="A641" t="s">
        <v>1104</v>
      </c>
      <c r="E641">
        <f t="shared" si="154"/>
        <v>84</v>
      </c>
      <c r="F641">
        <f t="shared" si="140"/>
        <v>0</v>
      </c>
    </row>
    <row r="642" spans="1:6" x14ac:dyDescent="0.25">
      <c r="A642" t="str">
        <f t="shared" ref="A642:A657" si="155">A641</f>
        <v>Jason Carey</v>
      </c>
      <c r="B642" t="s">
        <v>209</v>
      </c>
      <c r="E642">
        <v>894</v>
      </c>
      <c r="F642">
        <f t="shared" si="140"/>
        <v>0</v>
      </c>
    </row>
    <row r="643" spans="1:6" x14ac:dyDescent="0.25">
      <c r="A643" t="str">
        <f t="shared" si="155"/>
        <v>Jason Carey</v>
      </c>
      <c r="E643">
        <f t="shared" ref="E643:E653" si="156">E642</f>
        <v>894</v>
      </c>
      <c r="F643">
        <f t="shared" ref="F643:F706" si="157">E643*C643</f>
        <v>0</v>
      </c>
    </row>
    <row r="644" spans="1:6" x14ac:dyDescent="0.25">
      <c r="A644" t="str">
        <f t="shared" si="155"/>
        <v>Jason Carey</v>
      </c>
      <c r="C644">
        <v>3.3000000000000002E-2</v>
      </c>
      <c r="D644" t="s">
        <v>12</v>
      </c>
      <c r="E644">
        <f t="shared" si="156"/>
        <v>894</v>
      </c>
      <c r="F644">
        <f t="shared" si="157"/>
        <v>29.502000000000002</v>
      </c>
    </row>
    <row r="645" spans="1:6" x14ac:dyDescent="0.25">
      <c r="A645" t="str">
        <f t="shared" si="155"/>
        <v>Jason Carey</v>
      </c>
      <c r="C645">
        <v>8.9999999999999993E-3</v>
      </c>
      <c r="D645" t="s">
        <v>32</v>
      </c>
      <c r="E645">
        <f t="shared" si="156"/>
        <v>894</v>
      </c>
      <c r="F645">
        <f t="shared" si="157"/>
        <v>8.0459999999999994</v>
      </c>
    </row>
    <row r="646" spans="1:6" x14ac:dyDescent="0.25">
      <c r="A646" t="str">
        <f t="shared" si="155"/>
        <v>Jason Carey</v>
      </c>
      <c r="C646">
        <v>8.5000000000000006E-2</v>
      </c>
      <c r="D646" t="s">
        <v>53</v>
      </c>
      <c r="E646">
        <f t="shared" si="156"/>
        <v>894</v>
      </c>
      <c r="F646">
        <f t="shared" si="157"/>
        <v>75.990000000000009</v>
      </c>
    </row>
    <row r="647" spans="1:6" x14ac:dyDescent="0.25">
      <c r="A647" t="str">
        <f t="shared" si="155"/>
        <v>Jason Carey</v>
      </c>
      <c r="C647">
        <v>0.28999999999999998</v>
      </c>
      <c r="D647" t="s">
        <v>18</v>
      </c>
      <c r="E647">
        <f t="shared" si="156"/>
        <v>894</v>
      </c>
      <c r="F647">
        <f t="shared" si="157"/>
        <v>259.26</v>
      </c>
    </row>
    <row r="648" spans="1:6" x14ac:dyDescent="0.25">
      <c r="A648" t="str">
        <f t="shared" si="155"/>
        <v>Jason Carey</v>
      </c>
      <c r="C648">
        <v>1.9E-2</v>
      </c>
      <c r="D648" t="s">
        <v>69</v>
      </c>
      <c r="E648">
        <f t="shared" si="156"/>
        <v>894</v>
      </c>
      <c r="F648">
        <f t="shared" si="157"/>
        <v>16.986000000000001</v>
      </c>
    </row>
    <row r="649" spans="1:6" x14ac:dyDescent="0.25">
      <c r="A649" t="str">
        <f t="shared" si="155"/>
        <v>Jason Carey</v>
      </c>
      <c r="C649">
        <v>7.6999999999999999E-2</v>
      </c>
      <c r="D649" t="s">
        <v>54</v>
      </c>
      <c r="E649">
        <f t="shared" si="156"/>
        <v>894</v>
      </c>
      <c r="F649">
        <f t="shared" si="157"/>
        <v>68.837999999999994</v>
      </c>
    </row>
    <row r="650" spans="1:6" x14ac:dyDescent="0.25">
      <c r="A650" t="str">
        <f t="shared" si="155"/>
        <v>Jason Carey</v>
      </c>
      <c r="C650">
        <v>0.09</v>
      </c>
      <c r="D650" t="s">
        <v>131</v>
      </c>
      <c r="E650">
        <f t="shared" si="156"/>
        <v>894</v>
      </c>
      <c r="F650">
        <f t="shared" si="157"/>
        <v>80.459999999999994</v>
      </c>
    </row>
    <row r="651" spans="1:6" x14ac:dyDescent="0.25">
      <c r="A651" t="str">
        <f t="shared" si="155"/>
        <v>Jason Carey</v>
      </c>
      <c r="C651">
        <v>0.377</v>
      </c>
      <c r="D651" t="s">
        <v>110</v>
      </c>
      <c r="E651">
        <f t="shared" si="156"/>
        <v>894</v>
      </c>
      <c r="F651">
        <f t="shared" si="157"/>
        <v>337.03800000000001</v>
      </c>
    </row>
    <row r="652" spans="1:6" x14ac:dyDescent="0.25">
      <c r="A652" t="str">
        <f t="shared" si="155"/>
        <v>Jason Carey</v>
      </c>
      <c r="C652">
        <v>1.6E-2</v>
      </c>
      <c r="D652" t="s">
        <v>10</v>
      </c>
      <c r="E652">
        <f t="shared" si="156"/>
        <v>894</v>
      </c>
      <c r="F652">
        <f t="shared" si="157"/>
        <v>14.304</v>
      </c>
    </row>
    <row r="653" spans="1:6" x14ac:dyDescent="0.25">
      <c r="A653" t="str">
        <f t="shared" si="155"/>
        <v>Jason Carey</v>
      </c>
      <c r="E653">
        <f t="shared" si="156"/>
        <v>894</v>
      </c>
      <c r="F653">
        <f t="shared" si="157"/>
        <v>0</v>
      </c>
    </row>
    <row r="654" spans="1:6" x14ac:dyDescent="0.25">
      <c r="A654" t="str">
        <f t="shared" si="155"/>
        <v>Jason Carey</v>
      </c>
      <c r="B654" t="s">
        <v>210</v>
      </c>
      <c r="E654">
        <v>1718</v>
      </c>
      <c r="F654">
        <f t="shared" si="157"/>
        <v>0</v>
      </c>
    </row>
    <row r="655" spans="1:6" x14ac:dyDescent="0.25">
      <c r="A655" t="str">
        <f t="shared" si="155"/>
        <v>Jason Carey</v>
      </c>
      <c r="E655">
        <f t="shared" ref="E655:E658" si="158">E654</f>
        <v>1718</v>
      </c>
      <c r="F655">
        <f t="shared" si="157"/>
        <v>0</v>
      </c>
    </row>
    <row r="656" spans="1:6" x14ac:dyDescent="0.25">
      <c r="A656" t="str">
        <f t="shared" si="155"/>
        <v>Jason Carey</v>
      </c>
      <c r="C656">
        <v>0.42</v>
      </c>
      <c r="D656" t="s">
        <v>196</v>
      </c>
      <c r="E656">
        <f t="shared" si="158"/>
        <v>1718</v>
      </c>
      <c r="F656">
        <f t="shared" si="157"/>
        <v>721.56</v>
      </c>
    </row>
    <row r="657" spans="1:6" x14ac:dyDescent="0.25">
      <c r="A657" t="str">
        <f t="shared" si="155"/>
        <v>Jason Carey</v>
      </c>
      <c r="C657">
        <v>0.57099999999999995</v>
      </c>
      <c r="D657" t="s">
        <v>211</v>
      </c>
      <c r="E657">
        <f t="shared" si="158"/>
        <v>1718</v>
      </c>
      <c r="F657">
        <f t="shared" si="157"/>
        <v>980.97799999999995</v>
      </c>
    </row>
    <row r="658" spans="1:6" x14ac:dyDescent="0.25">
      <c r="A658" t="s">
        <v>1105</v>
      </c>
      <c r="E658">
        <f t="shared" si="158"/>
        <v>1718</v>
      </c>
      <c r="F658">
        <f t="shared" si="157"/>
        <v>0</v>
      </c>
    </row>
    <row r="659" spans="1:6" x14ac:dyDescent="0.25">
      <c r="A659" t="str">
        <f t="shared" ref="A659:A695" si="159">A658</f>
        <v>Jason Rassi</v>
      </c>
      <c r="B659" t="s">
        <v>213</v>
      </c>
      <c r="E659">
        <v>54</v>
      </c>
      <c r="F659">
        <f t="shared" si="157"/>
        <v>0</v>
      </c>
    </row>
    <row r="660" spans="1:6" x14ac:dyDescent="0.25">
      <c r="A660" t="str">
        <f t="shared" si="159"/>
        <v>Jason Rassi</v>
      </c>
      <c r="E660">
        <f t="shared" ref="E660:E663" si="160">E659</f>
        <v>54</v>
      </c>
      <c r="F660">
        <f t="shared" si="157"/>
        <v>0</v>
      </c>
    </row>
    <row r="661" spans="1:6" x14ac:dyDescent="0.25">
      <c r="A661" t="str">
        <f t="shared" si="159"/>
        <v>Jason Rassi</v>
      </c>
      <c r="C661">
        <v>0.54900000000000004</v>
      </c>
      <c r="D661" t="s">
        <v>214</v>
      </c>
      <c r="E661">
        <f t="shared" si="160"/>
        <v>54</v>
      </c>
      <c r="F661">
        <f t="shared" si="157"/>
        <v>29.646000000000001</v>
      </c>
    </row>
    <row r="662" spans="1:6" x14ac:dyDescent="0.25">
      <c r="A662" t="str">
        <f t="shared" si="159"/>
        <v>Jason Rassi</v>
      </c>
      <c r="C662">
        <v>0.45</v>
      </c>
      <c r="D662" t="s">
        <v>32</v>
      </c>
      <c r="E662">
        <f t="shared" si="160"/>
        <v>54</v>
      </c>
      <c r="F662">
        <f t="shared" si="157"/>
        <v>24.3</v>
      </c>
    </row>
    <row r="663" spans="1:6" x14ac:dyDescent="0.25">
      <c r="A663" t="str">
        <f t="shared" si="159"/>
        <v>Jason Rassi</v>
      </c>
      <c r="E663">
        <f t="shared" si="160"/>
        <v>54</v>
      </c>
      <c r="F663">
        <f t="shared" si="157"/>
        <v>0</v>
      </c>
    </row>
    <row r="664" spans="1:6" x14ac:dyDescent="0.25">
      <c r="A664" t="str">
        <f t="shared" si="159"/>
        <v>Jason Rassi</v>
      </c>
      <c r="B664" t="s">
        <v>215</v>
      </c>
      <c r="E664">
        <v>61</v>
      </c>
      <c r="F664">
        <f t="shared" si="157"/>
        <v>0</v>
      </c>
    </row>
    <row r="665" spans="1:6" x14ac:dyDescent="0.25">
      <c r="A665" t="str">
        <f t="shared" si="159"/>
        <v>Jason Rassi</v>
      </c>
      <c r="E665">
        <f t="shared" ref="E665:E668" si="161">E664</f>
        <v>61</v>
      </c>
      <c r="F665">
        <f t="shared" si="157"/>
        <v>0</v>
      </c>
    </row>
    <row r="666" spans="1:6" x14ac:dyDescent="0.25">
      <c r="A666" t="str">
        <f t="shared" si="159"/>
        <v>Jason Rassi</v>
      </c>
      <c r="C666">
        <v>3.7999999999999999E-2</v>
      </c>
      <c r="D666" t="s">
        <v>120</v>
      </c>
      <c r="E666">
        <f t="shared" si="161"/>
        <v>61</v>
      </c>
      <c r="F666">
        <f t="shared" si="157"/>
        <v>2.3180000000000001</v>
      </c>
    </row>
    <row r="667" spans="1:6" x14ac:dyDescent="0.25">
      <c r="A667" t="str">
        <f t="shared" si="159"/>
        <v>Jason Rassi</v>
      </c>
      <c r="C667">
        <v>0.96099999999999997</v>
      </c>
      <c r="D667" t="s">
        <v>69</v>
      </c>
      <c r="E667">
        <f t="shared" si="161"/>
        <v>61</v>
      </c>
      <c r="F667">
        <f t="shared" si="157"/>
        <v>58.620999999999995</v>
      </c>
    </row>
    <row r="668" spans="1:6" x14ac:dyDescent="0.25">
      <c r="A668" t="str">
        <f t="shared" si="159"/>
        <v>Jason Rassi</v>
      </c>
      <c r="E668">
        <f t="shared" si="161"/>
        <v>61</v>
      </c>
      <c r="F668">
        <f t="shared" si="157"/>
        <v>0</v>
      </c>
    </row>
    <row r="669" spans="1:6" x14ac:dyDescent="0.25">
      <c r="A669" t="str">
        <f t="shared" si="159"/>
        <v>Jason Rassi</v>
      </c>
      <c r="B669" t="s">
        <v>216</v>
      </c>
      <c r="E669">
        <v>11</v>
      </c>
      <c r="F669">
        <f t="shared" si="157"/>
        <v>0</v>
      </c>
    </row>
    <row r="670" spans="1:6" x14ac:dyDescent="0.25">
      <c r="A670" t="str">
        <f t="shared" si="159"/>
        <v>Jason Rassi</v>
      </c>
      <c r="E670">
        <f t="shared" ref="E670:E672" si="162">E669</f>
        <v>11</v>
      </c>
      <c r="F670">
        <f t="shared" si="157"/>
        <v>0</v>
      </c>
    </row>
    <row r="671" spans="1:6" x14ac:dyDescent="0.25">
      <c r="A671" t="str">
        <f t="shared" si="159"/>
        <v>Jason Rassi</v>
      </c>
      <c r="C671">
        <v>1</v>
      </c>
      <c r="D671" t="s">
        <v>129</v>
      </c>
      <c r="E671">
        <f t="shared" si="162"/>
        <v>11</v>
      </c>
      <c r="F671">
        <f t="shared" si="157"/>
        <v>11</v>
      </c>
    </row>
    <row r="672" spans="1:6" x14ac:dyDescent="0.25">
      <c r="A672" t="str">
        <f t="shared" si="159"/>
        <v>Jason Rassi</v>
      </c>
      <c r="E672">
        <f t="shared" si="162"/>
        <v>11</v>
      </c>
      <c r="F672">
        <f t="shared" si="157"/>
        <v>0</v>
      </c>
    </row>
    <row r="673" spans="1:6" x14ac:dyDescent="0.25">
      <c r="A673" t="str">
        <f t="shared" si="159"/>
        <v>Jason Rassi</v>
      </c>
      <c r="B673" t="s">
        <v>217</v>
      </c>
      <c r="E673">
        <v>8</v>
      </c>
      <c r="F673">
        <f t="shared" si="157"/>
        <v>0</v>
      </c>
    </row>
    <row r="674" spans="1:6" x14ac:dyDescent="0.25">
      <c r="A674" t="str">
        <f t="shared" si="159"/>
        <v>Jason Rassi</v>
      </c>
      <c r="E674">
        <f t="shared" ref="E674:E676" si="163">E673</f>
        <v>8</v>
      </c>
      <c r="F674">
        <f t="shared" si="157"/>
        <v>0</v>
      </c>
    </row>
    <row r="675" spans="1:6" x14ac:dyDescent="0.25">
      <c r="A675" t="str">
        <f t="shared" si="159"/>
        <v>Jason Rassi</v>
      </c>
      <c r="C675">
        <v>1</v>
      </c>
      <c r="D675" t="s">
        <v>121</v>
      </c>
      <c r="E675">
        <f t="shared" si="163"/>
        <v>8</v>
      </c>
      <c r="F675">
        <f t="shared" si="157"/>
        <v>8</v>
      </c>
    </row>
    <row r="676" spans="1:6" x14ac:dyDescent="0.25">
      <c r="A676" t="str">
        <f t="shared" si="159"/>
        <v>Jason Rassi</v>
      </c>
      <c r="E676">
        <f t="shared" si="163"/>
        <v>8</v>
      </c>
      <c r="F676">
        <f t="shared" si="157"/>
        <v>0</v>
      </c>
    </row>
    <row r="677" spans="1:6" x14ac:dyDescent="0.25">
      <c r="A677" t="str">
        <f t="shared" si="159"/>
        <v>Jason Rassi</v>
      </c>
      <c r="B677" t="s">
        <v>218</v>
      </c>
      <c r="E677">
        <v>117</v>
      </c>
      <c r="F677">
        <f t="shared" si="157"/>
        <v>0</v>
      </c>
    </row>
    <row r="678" spans="1:6" x14ac:dyDescent="0.25">
      <c r="A678" t="str">
        <f t="shared" si="159"/>
        <v>Jason Rassi</v>
      </c>
      <c r="E678">
        <f t="shared" ref="E678:E683" si="164">E677</f>
        <v>117</v>
      </c>
      <c r="F678">
        <f t="shared" si="157"/>
        <v>0</v>
      </c>
    </row>
    <row r="679" spans="1:6" x14ac:dyDescent="0.25">
      <c r="A679" t="str">
        <f t="shared" si="159"/>
        <v>Jason Rassi</v>
      </c>
      <c r="C679">
        <v>0.161</v>
      </c>
      <c r="D679" t="s">
        <v>105</v>
      </c>
      <c r="E679">
        <f t="shared" si="164"/>
        <v>117</v>
      </c>
      <c r="F679">
        <f t="shared" si="157"/>
        <v>18.837</v>
      </c>
    </row>
    <row r="680" spans="1:6" x14ac:dyDescent="0.25">
      <c r="A680" t="str">
        <f t="shared" si="159"/>
        <v>Jason Rassi</v>
      </c>
      <c r="C680">
        <v>2.1999999999999999E-2</v>
      </c>
      <c r="D680" t="s">
        <v>120</v>
      </c>
      <c r="E680">
        <f t="shared" si="164"/>
        <v>117</v>
      </c>
      <c r="F680">
        <f t="shared" si="157"/>
        <v>2.5739999999999998</v>
      </c>
    </row>
    <row r="681" spans="1:6" x14ac:dyDescent="0.25">
      <c r="A681" t="str">
        <f t="shared" si="159"/>
        <v>Jason Rassi</v>
      </c>
      <c r="C681">
        <v>0.79800000000000004</v>
      </c>
      <c r="D681" t="s">
        <v>121</v>
      </c>
      <c r="E681">
        <f t="shared" si="164"/>
        <v>117</v>
      </c>
      <c r="F681">
        <f t="shared" si="157"/>
        <v>93.366</v>
      </c>
    </row>
    <row r="682" spans="1:6" x14ac:dyDescent="0.25">
      <c r="A682" t="str">
        <f t="shared" si="159"/>
        <v>Jason Rassi</v>
      </c>
      <c r="C682">
        <v>1.7000000000000001E-2</v>
      </c>
      <c r="D682" t="s">
        <v>53</v>
      </c>
      <c r="E682">
        <f t="shared" si="164"/>
        <v>117</v>
      </c>
      <c r="F682">
        <f t="shared" si="157"/>
        <v>1.9890000000000001</v>
      </c>
    </row>
    <row r="683" spans="1:6" x14ac:dyDescent="0.25">
      <c r="A683" t="str">
        <f t="shared" si="159"/>
        <v>Jason Rassi</v>
      </c>
      <c r="E683">
        <f t="shared" si="164"/>
        <v>117</v>
      </c>
      <c r="F683">
        <f t="shared" si="157"/>
        <v>0</v>
      </c>
    </row>
    <row r="684" spans="1:6" x14ac:dyDescent="0.25">
      <c r="A684" t="str">
        <f t="shared" si="159"/>
        <v>Jason Rassi</v>
      </c>
      <c r="B684" t="s">
        <v>219</v>
      </c>
      <c r="E684">
        <v>60</v>
      </c>
      <c r="F684">
        <f t="shared" si="157"/>
        <v>0</v>
      </c>
    </row>
    <row r="685" spans="1:6" x14ac:dyDescent="0.25">
      <c r="A685" t="str">
        <f t="shared" si="159"/>
        <v>Jason Rassi</v>
      </c>
      <c r="E685">
        <f t="shared" ref="E685:E688" si="165">E684</f>
        <v>60</v>
      </c>
      <c r="F685">
        <f t="shared" si="157"/>
        <v>0</v>
      </c>
    </row>
    <row r="686" spans="1:6" x14ac:dyDescent="0.25">
      <c r="A686" t="str">
        <f t="shared" si="159"/>
        <v>Jason Rassi</v>
      </c>
      <c r="C686">
        <v>0.42699999999999999</v>
      </c>
      <c r="D686" t="s">
        <v>105</v>
      </c>
      <c r="E686">
        <f t="shared" si="165"/>
        <v>60</v>
      </c>
      <c r="F686">
        <f t="shared" si="157"/>
        <v>25.62</v>
      </c>
    </row>
    <row r="687" spans="1:6" x14ac:dyDescent="0.25">
      <c r="A687" t="str">
        <f t="shared" si="159"/>
        <v>Jason Rassi</v>
      </c>
      <c r="C687">
        <v>0.57199999999999995</v>
      </c>
      <c r="D687" t="s">
        <v>32</v>
      </c>
      <c r="E687">
        <f t="shared" si="165"/>
        <v>60</v>
      </c>
      <c r="F687">
        <f t="shared" si="157"/>
        <v>34.32</v>
      </c>
    </row>
    <row r="688" spans="1:6" x14ac:dyDescent="0.25">
      <c r="A688" t="str">
        <f t="shared" si="159"/>
        <v>Jason Rassi</v>
      </c>
      <c r="E688">
        <f t="shared" si="165"/>
        <v>60</v>
      </c>
      <c r="F688">
        <f t="shared" si="157"/>
        <v>0</v>
      </c>
    </row>
    <row r="689" spans="1:6" x14ac:dyDescent="0.25">
      <c r="A689" t="str">
        <f t="shared" si="159"/>
        <v>Jason Rassi</v>
      </c>
      <c r="B689" t="s">
        <v>220</v>
      </c>
      <c r="E689">
        <v>34</v>
      </c>
      <c r="F689">
        <f t="shared" si="157"/>
        <v>0</v>
      </c>
    </row>
    <row r="690" spans="1:6" x14ac:dyDescent="0.25">
      <c r="A690" t="str">
        <f t="shared" si="159"/>
        <v>Jason Rassi</v>
      </c>
      <c r="E690">
        <f t="shared" ref="E690:E692" si="166">E689</f>
        <v>34</v>
      </c>
      <c r="F690">
        <f t="shared" si="157"/>
        <v>0</v>
      </c>
    </row>
    <row r="691" spans="1:6" x14ac:dyDescent="0.25">
      <c r="A691" t="str">
        <f t="shared" si="159"/>
        <v>Jason Rassi</v>
      </c>
      <c r="C691">
        <v>1</v>
      </c>
      <c r="D691" t="s">
        <v>105</v>
      </c>
      <c r="E691">
        <f t="shared" si="166"/>
        <v>34</v>
      </c>
      <c r="F691">
        <f t="shared" si="157"/>
        <v>34</v>
      </c>
    </row>
    <row r="692" spans="1:6" x14ac:dyDescent="0.25">
      <c r="A692" t="str">
        <f t="shared" si="159"/>
        <v>Jason Rassi</v>
      </c>
      <c r="E692">
        <f t="shared" si="166"/>
        <v>34</v>
      </c>
      <c r="F692">
        <f t="shared" si="157"/>
        <v>0</v>
      </c>
    </row>
    <row r="693" spans="1:6" x14ac:dyDescent="0.25">
      <c r="A693" t="str">
        <f t="shared" si="159"/>
        <v>Jason Rassi</v>
      </c>
      <c r="B693" t="s">
        <v>221</v>
      </c>
      <c r="E693">
        <v>19</v>
      </c>
      <c r="F693">
        <f t="shared" si="157"/>
        <v>0</v>
      </c>
    </row>
    <row r="694" spans="1:6" x14ac:dyDescent="0.25">
      <c r="A694" t="str">
        <f t="shared" si="159"/>
        <v>Jason Rassi</v>
      </c>
      <c r="E694">
        <f t="shared" ref="E694:E696" si="167">E693</f>
        <v>19</v>
      </c>
      <c r="F694">
        <f t="shared" si="157"/>
        <v>0</v>
      </c>
    </row>
    <row r="695" spans="1:6" x14ac:dyDescent="0.25">
      <c r="A695" t="str">
        <f t="shared" si="159"/>
        <v>Jason Rassi</v>
      </c>
      <c r="C695">
        <v>1</v>
      </c>
      <c r="D695" t="s">
        <v>18</v>
      </c>
      <c r="E695">
        <f t="shared" si="167"/>
        <v>19</v>
      </c>
      <c r="F695">
        <f t="shared" si="157"/>
        <v>19</v>
      </c>
    </row>
    <row r="696" spans="1:6" x14ac:dyDescent="0.25">
      <c r="A696" t="s">
        <v>1106</v>
      </c>
      <c r="E696">
        <f t="shared" si="167"/>
        <v>19</v>
      </c>
      <c r="F696">
        <f t="shared" si="157"/>
        <v>0</v>
      </c>
    </row>
    <row r="697" spans="1:6" x14ac:dyDescent="0.25">
      <c r="A697" t="str">
        <f t="shared" ref="A697:A717" si="168">A696</f>
        <v xml:space="preserve">Jonathan </v>
      </c>
      <c r="B697" t="s">
        <v>223</v>
      </c>
      <c r="E697">
        <v>69</v>
      </c>
      <c r="F697">
        <f t="shared" si="157"/>
        <v>0</v>
      </c>
    </row>
    <row r="698" spans="1:6" x14ac:dyDescent="0.25">
      <c r="A698" t="str">
        <f t="shared" si="168"/>
        <v xml:space="preserve">Jonathan </v>
      </c>
      <c r="E698">
        <f t="shared" ref="E698:E701" si="169">E697</f>
        <v>69</v>
      </c>
      <c r="F698">
        <f t="shared" si="157"/>
        <v>0</v>
      </c>
    </row>
    <row r="699" spans="1:6" x14ac:dyDescent="0.25">
      <c r="A699" t="str">
        <f t="shared" si="168"/>
        <v xml:space="preserve">Jonathan </v>
      </c>
      <c r="C699">
        <v>0.7</v>
      </c>
      <c r="D699" t="s">
        <v>190</v>
      </c>
      <c r="E699">
        <f t="shared" si="169"/>
        <v>69</v>
      </c>
      <c r="F699">
        <f t="shared" si="157"/>
        <v>48.3</v>
      </c>
    </row>
    <row r="700" spans="1:6" x14ac:dyDescent="0.25">
      <c r="A700" t="str">
        <f t="shared" si="168"/>
        <v xml:space="preserve">Jonathan </v>
      </c>
      <c r="C700">
        <v>0.29899999999999999</v>
      </c>
      <c r="D700" t="s">
        <v>224</v>
      </c>
      <c r="E700">
        <f t="shared" si="169"/>
        <v>69</v>
      </c>
      <c r="F700">
        <f t="shared" si="157"/>
        <v>20.631</v>
      </c>
    </row>
    <row r="701" spans="1:6" x14ac:dyDescent="0.25">
      <c r="A701" t="str">
        <f t="shared" si="168"/>
        <v xml:space="preserve">Jonathan </v>
      </c>
      <c r="E701">
        <f t="shared" si="169"/>
        <v>69</v>
      </c>
      <c r="F701">
        <f t="shared" si="157"/>
        <v>0</v>
      </c>
    </row>
    <row r="702" spans="1:6" x14ac:dyDescent="0.25">
      <c r="A702" t="str">
        <f t="shared" si="168"/>
        <v xml:space="preserve">Jonathan </v>
      </c>
      <c r="B702" t="s">
        <v>225</v>
      </c>
      <c r="E702">
        <v>69</v>
      </c>
      <c r="F702">
        <f t="shared" si="157"/>
        <v>0</v>
      </c>
    </row>
    <row r="703" spans="1:6" x14ac:dyDescent="0.25">
      <c r="A703" t="str">
        <f t="shared" si="168"/>
        <v xml:space="preserve">Jonathan </v>
      </c>
      <c r="E703">
        <f t="shared" ref="E703:E706" si="170">E702</f>
        <v>69</v>
      </c>
      <c r="F703">
        <f t="shared" si="157"/>
        <v>0</v>
      </c>
    </row>
    <row r="704" spans="1:6" x14ac:dyDescent="0.25">
      <c r="A704" t="str">
        <f t="shared" si="168"/>
        <v xml:space="preserve">Jonathan </v>
      </c>
      <c r="C704">
        <v>0.7</v>
      </c>
      <c r="D704" t="s">
        <v>190</v>
      </c>
      <c r="E704">
        <f t="shared" si="170"/>
        <v>69</v>
      </c>
      <c r="F704">
        <f t="shared" si="157"/>
        <v>48.3</v>
      </c>
    </row>
    <row r="705" spans="1:6" x14ac:dyDescent="0.25">
      <c r="A705" t="str">
        <f t="shared" si="168"/>
        <v xml:space="preserve">Jonathan </v>
      </c>
      <c r="C705">
        <v>0.29899999999999999</v>
      </c>
      <c r="D705" t="s">
        <v>224</v>
      </c>
      <c r="E705">
        <f t="shared" si="170"/>
        <v>69</v>
      </c>
      <c r="F705">
        <f t="shared" si="157"/>
        <v>20.631</v>
      </c>
    </row>
    <row r="706" spans="1:6" x14ac:dyDescent="0.25">
      <c r="A706" t="str">
        <f t="shared" si="168"/>
        <v xml:space="preserve">Jonathan </v>
      </c>
      <c r="E706">
        <f t="shared" si="170"/>
        <v>69</v>
      </c>
      <c r="F706">
        <f t="shared" si="157"/>
        <v>0</v>
      </c>
    </row>
    <row r="707" spans="1:6" x14ac:dyDescent="0.25">
      <c r="A707" t="str">
        <f t="shared" si="168"/>
        <v xml:space="preserve">Jonathan </v>
      </c>
      <c r="B707" t="s">
        <v>226</v>
      </c>
      <c r="E707">
        <v>4</v>
      </c>
      <c r="F707">
        <f t="shared" ref="F707:F770" si="171">E707*C707</f>
        <v>0</v>
      </c>
    </row>
    <row r="708" spans="1:6" x14ac:dyDescent="0.25">
      <c r="A708" t="str">
        <f t="shared" si="168"/>
        <v xml:space="preserve">Jonathan </v>
      </c>
      <c r="E708">
        <f t="shared" ref="E708:E710" si="172">E707</f>
        <v>4</v>
      </c>
      <c r="F708">
        <f t="shared" si="171"/>
        <v>0</v>
      </c>
    </row>
    <row r="709" spans="1:6" x14ac:dyDescent="0.25">
      <c r="A709" t="str">
        <f t="shared" si="168"/>
        <v xml:space="preserve">Jonathan </v>
      </c>
      <c r="C709">
        <v>1</v>
      </c>
      <c r="D709" t="s">
        <v>227</v>
      </c>
      <c r="E709">
        <f t="shared" si="172"/>
        <v>4</v>
      </c>
      <c r="F709">
        <f t="shared" si="171"/>
        <v>4</v>
      </c>
    </row>
    <row r="710" spans="1:6" x14ac:dyDescent="0.25">
      <c r="A710" t="str">
        <f t="shared" si="168"/>
        <v xml:space="preserve">Jonathan </v>
      </c>
      <c r="E710">
        <f t="shared" si="172"/>
        <v>4</v>
      </c>
      <c r="F710">
        <f t="shared" si="171"/>
        <v>0</v>
      </c>
    </row>
    <row r="711" spans="1:6" x14ac:dyDescent="0.25">
      <c r="A711" t="str">
        <f t="shared" si="168"/>
        <v xml:space="preserve">Jonathan </v>
      </c>
      <c r="B711" t="s">
        <v>228</v>
      </c>
      <c r="E711">
        <v>2</v>
      </c>
      <c r="F711">
        <f t="shared" si="171"/>
        <v>0</v>
      </c>
    </row>
    <row r="712" spans="1:6" x14ac:dyDescent="0.25">
      <c r="A712" t="str">
        <f t="shared" si="168"/>
        <v xml:space="preserve">Jonathan </v>
      </c>
      <c r="E712">
        <f t="shared" ref="E712:E714" si="173">E711</f>
        <v>2</v>
      </c>
      <c r="F712">
        <f t="shared" si="171"/>
        <v>0</v>
      </c>
    </row>
    <row r="713" spans="1:6" x14ac:dyDescent="0.25">
      <c r="A713" t="str">
        <f t="shared" si="168"/>
        <v xml:space="preserve">Jonathan </v>
      </c>
      <c r="C713">
        <v>1</v>
      </c>
      <c r="D713" t="s">
        <v>18</v>
      </c>
      <c r="E713">
        <f t="shared" si="173"/>
        <v>2</v>
      </c>
      <c r="F713">
        <f t="shared" si="171"/>
        <v>2</v>
      </c>
    </row>
    <row r="714" spans="1:6" x14ac:dyDescent="0.25">
      <c r="A714" t="str">
        <f t="shared" si="168"/>
        <v xml:space="preserve">Jonathan </v>
      </c>
      <c r="E714">
        <f t="shared" si="173"/>
        <v>2</v>
      </c>
      <c r="F714">
        <f t="shared" si="171"/>
        <v>0</v>
      </c>
    </row>
    <row r="715" spans="1:6" x14ac:dyDescent="0.25">
      <c r="A715" t="str">
        <f t="shared" si="168"/>
        <v xml:space="preserve">Jonathan </v>
      </c>
      <c r="B715" t="s">
        <v>229</v>
      </c>
      <c r="E715">
        <v>79</v>
      </c>
      <c r="F715">
        <f t="shared" si="171"/>
        <v>0</v>
      </c>
    </row>
    <row r="716" spans="1:6" x14ac:dyDescent="0.25">
      <c r="A716" t="str">
        <f t="shared" si="168"/>
        <v xml:space="preserve">Jonathan </v>
      </c>
      <c r="E716">
        <f t="shared" ref="E716:E718" si="174">E715</f>
        <v>79</v>
      </c>
      <c r="F716">
        <f t="shared" si="171"/>
        <v>0</v>
      </c>
    </row>
    <row r="717" spans="1:6" x14ac:dyDescent="0.25">
      <c r="A717" t="str">
        <f t="shared" si="168"/>
        <v xml:space="preserve">Jonathan </v>
      </c>
      <c r="C717">
        <v>1</v>
      </c>
      <c r="D717" t="s">
        <v>195</v>
      </c>
      <c r="E717">
        <f t="shared" si="174"/>
        <v>79</v>
      </c>
      <c r="F717">
        <f t="shared" si="171"/>
        <v>79</v>
      </c>
    </row>
    <row r="718" spans="1:6" x14ac:dyDescent="0.25">
      <c r="A718" t="s">
        <v>1107</v>
      </c>
      <c r="E718">
        <f t="shared" si="174"/>
        <v>79</v>
      </c>
      <c r="F718">
        <f t="shared" si="171"/>
        <v>0</v>
      </c>
    </row>
    <row r="719" spans="1:6" x14ac:dyDescent="0.25">
      <c r="A719" t="str">
        <f t="shared" ref="A719:A735" si="175">A718</f>
        <v>Jonathan Reams</v>
      </c>
      <c r="B719" t="s">
        <v>223</v>
      </c>
      <c r="E719">
        <v>69</v>
      </c>
      <c r="F719">
        <f t="shared" si="171"/>
        <v>0</v>
      </c>
    </row>
    <row r="720" spans="1:6" x14ac:dyDescent="0.25">
      <c r="A720" t="str">
        <f t="shared" si="175"/>
        <v>Jonathan Reams</v>
      </c>
      <c r="E720">
        <f t="shared" ref="E720:E723" si="176">E719</f>
        <v>69</v>
      </c>
      <c r="F720">
        <f t="shared" si="171"/>
        <v>0</v>
      </c>
    </row>
    <row r="721" spans="1:6" x14ac:dyDescent="0.25">
      <c r="A721" t="str">
        <f t="shared" si="175"/>
        <v>Jonathan Reams</v>
      </c>
      <c r="C721">
        <v>0.7</v>
      </c>
      <c r="D721" t="s">
        <v>190</v>
      </c>
      <c r="E721">
        <f t="shared" si="176"/>
        <v>69</v>
      </c>
      <c r="F721">
        <f t="shared" si="171"/>
        <v>48.3</v>
      </c>
    </row>
    <row r="722" spans="1:6" x14ac:dyDescent="0.25">
      <c r="A722" t="str">
        <f t="shared" si="175"/>
        <v>Jonathan Reams</v>
      </c>
      <c r="C722">
        <v>0.29899999999999999</v>
      </c>
      <c r="D722" t="s">
        <v>224</v>
      </c>
      <c r="E722">
        <f t="shared" si="176"/>
        <v>69</v>
      </c>
      <c r="F722">
        <f t="shared" si="171"/>
        <v>20.631</v>
      </c>
    </row>
    <row r="723" spans="1:6" x14ac:dyDescent="0.25">
      <c r="A723" t="str">
        <f t="shared" si="175"/>
        <v>Jonathan Reams</v>
      </c>
      <c r="E723">
        <f t="shared" si="176"/>
        <v>69</v>
      </c>
      <c r="F723">
        <f t="shared" si="171"/>
        <v>0</v>
      </c>
    </row>
    <row r="724" spans="1:6" x14ac:dyDescent="0.25">
      <c r="A724" t="str">
        <f t="shared" si="175"/>
        <v>Jonathan Reams</v>
      </c>
      <c r="B724" t="s">
        <v>225</v>
      </c>
      <c r="E724">
        <v>69</v>
      </c>
      <c r="F724">
        <f t="shared" si="171"/>
        <v>0</v>
      </c>
    </row>
    <row r="725" spans="1:6" x14ac:dyDescent="0.25">
      <c r="A725" t="str">
        <f t="shared" si="175"/>
        <v>Jonathan Reams</v>
      </c>
      <c r="E725">
        <f t="shared" ref="E725:E728" si="177">E724</f>
        <v>69</v>
      </c>
      <c r="F725">
        <f t="shared" si="171"/>
        <v>0</v>
      </c>
    </row>
    <row r="726" spans="1:6" x14ac:dyDescent="0.25">
      <c r="A726" t="str">
        <f t="shared" si="175"/>
        <v>Jonathan Reams</v>
      </c>
      <c r="C726">
        <v>0.7</v>
      </c>
      <c r="D726" t="s">
        <v>190</v>
      </c>
      <c r="E726">
        <f t="shared" si="177"/>
        <v>69</v>
      </c>
      <c r="F726">
        <f t="shared" si="171"/>
        <v>48.3</v>
      </c>
    </row>
    <row r="727" spans="1:6" x14ac:dyDescent="0.25">
      <c r="A727" t="str">
        <f t="shared" si="175"/>
        <v>Jonathan Reams</v>
      </c>
      <c r="C727">
        <v>0.29899999999999999</v>
      </c>
      <c r="D727" t="s">
        <v>224</v>
      </c>
      <c r="E727">
        <f t="shared" si="177"/>
        <v>69</v>
      </c>
      <c r="F727">
        <f t="shared" si="171"/>
        <v>20.631</v>
      </c>
    </row>
    <row r="728" spans="1:6" x14ac:dyDescent="0.25">
      <c r="A728" t="str">
        <f t="shared" si="175"/>
        <v>Jonathan Reams</v>
      </c>
      <c r="E728">
        <f t="shared" si="177"/>
        <v>69</v>
      </c>
      <c r="F728">
        <f t="shared" si="171"/>
        <v>0</v>
      </c>
    </row>
    <row r="729" spans="1:6" x14ac:dyDescent="0.25">
      <c r="A729" t="str">
        <f t="shared" si="175"/>
        <v>Jonathan Reams</v>
      </c>
      <c r="B729" t="s">
        <v>226</v>
      </c>
      <c r="E729">
        <v>4</v>
      </c>
      <c r="F729">
        <f t="shared" si="171"/>
        <v>0</v>
      </c>
    </row>
    <row r="730" spans="1:6" x14ac:dyDescent="0.25">
      <c r="A730" t="str">
        <f t="shared" si="175"/>
        <v>Jonathan Reams</v>
      </c>
      <c r="E730">
        <f t="shared" ref="E730:E732" si="178">E729</f>
        <v>4</v>
      </c>
      <c r="F730">
        <f t="shared" si="171"/>
        <v>0</v>
      </c>
    </row>
    <row r="731" spans="1:6" x14ac:dyDescent="0.25">
      <c r="A731" t="str">
        <f t="shared" si="175"/>
        <v>Jonathan Reams</v>
      </c>
      <c r="C731">
        <v>1</v>
      </c>
      <c r="D731" t="s">
        <v>227</v>
      </c>
      <c r="E731">
        <f t="shared" si="178"/>
        <v>4</v>
      </c>
      <c r="F731">
        <f t="shared" si="171"/>
        <v>4</v>
      </c>
    </row>
    <row r="732" spans="1:6" x14ac:dyDescent="0.25">
      <c r="A732" t="str">
        <f t="shared" si="175"/>
        <v>Jonathan Reams</v>
      </c>
      <c r="E732">
        <f t="shared" si="178"/>
        <v>4</v>
      </c>
      <c r="F732">
        <f t="shared" si="171"/>
        <v>0</v>
      </c>
    </row>
    <row r="733" spans="1:6" x14ac:dyDescent="0.25">
      <c r="A733" t="str">
        <f t="shared" si="175"/>
        <v>Jonathan Reams</v>
      </c>
      <c r="B733" t="s">
        <v>228</v>
      </c>
      <c r="E733">
        <v>2</v>
      </c>
      <c r="F733">
        <f t="shared" si="171"/>
        <v>0</v>
      </c>
    </row>
    <row r="734" spans="1:6" x14ac:dyDescent="0.25">
      <c r="A734" t="str">
        <f t="shared" si="175"/>
        <v>Jonathan Reams</v>
      </c>
      <c r="E734">
        <f t="shared" ref="E734:E736" si="179">E733</f>
        <v>2</v>
      </c>
      <c r="F734">
        <f t="shared" si="171"/>
        <v>0</v>
      </c>
    </row>
    <row r="735" spans="1:6" x14ac:dyDescent="0.25">
      <c r="A735" t="str">
        <f t="shared" si="175"/>
        <v>Jonathan Reams</v>
      </c>
      <c r="C735">
        <v>1</v>
      </c>
      <c r="D735" t="s">
        <v>18</v>
      </c>
      <c r="E735">
        <f t="shared" si="179"/>
        <v>2</v>
      </c>
      <c r="F735">
        <f t="shared" si="171"/>
        <v>2</v>
      </c>
    </row>
    <row r="736" spans="1:6" x14ac:dyDescent="0.25">
      <c r="A736" t="s">
        <v>1108</v>
      </c>
      <c r="E736">
        <f t="shared" si="179"/>
        <v>2</v>
      </c>
      <c r="F736">
        <f t="shared" si="171"/>
        <v>0</v>
      </c>
    </row>
    <row r="737" spans="1:6" x14ac:dyDescent="0.25">
      <c r="A737" t="str">
        <f t="shared" ref="A737:A739" si="180">A736</f>
        <v>Jose Sebastian</v>
      </c>
      <c r="B737" t="s">
        <v>233</v>
      </c>
      <c r="E737">
        <v>11</v>
      </c>
      <c r="F737">
        <f t="shared" si="171"/>
        <v>0</v>
      </c>
    </row>
    <row r="738" spans="1:6" x14ac:dyDescent="0.25">
      <c r="A738" t="str">
        <f t="shared" si="180"/>
        <v>Jose Sebastian</v>
      </c>
      <c r="E738">
        <f t="shared" ref="E738:E740" si="181">E737</f>
        <v>11</v>
      </c>
      <c r="F738">
        <f t="shared" si="171"/>
        <v>0</v>
      </c>
    </row>
    <row r="739" spans="1:6" x14ac:dyDescent="0.25">
      <c r="A739" t="str">
        <f t="shared" si="180"/>
        <v>Jose Sebastian</v>
      </c>
      <c r="C739">
        <v>1</v>
      </c>
      <c r="D739" t="s">
        <v>10</v>
      </c>
      <c r="E739">
        <f t="shared" si="181"/>
        <v>11</v>
      </c>
      <c r="F739">
        <f t="shared" si="171"/>
        <v>11</v>
      </c>
    </row>
    <row r="740" spans="1:6" x14ac:dyDescent="0.25">
      <c r="A740" t="s">
        <v>1109</v>
      </c>
      <c r="E740">
        <f t="shared" si="181"/>
        <v>11</v>
      </c>
      <c r="F740">
        <f t="shared" si="171"/>
        <v>0</v>
      </c>
    </row>
    <row r="741" spans="1:6" x14ac:dyDescent="0.25">
      <c r="A741" t="str">
        <f t="shared" ref="A741:A772" si="182">A740</f>
        <v>Kaloian Manassiev</v>
      </c>
      <c r="B741" t="s">
        <v>236</v>
      </c>
      <c r="E741">
        <v>39</v>
      </c>
      <c r="F741">
        <f t="shared" si="171"/>
        <v>0</v>
      </c>
    </row>
    <row r="742" spans="1:6" x14ac:dyDescent="0.25">
      <c r="A742" t="str">
        <f t="shared" si="182"/>
        <v>Kaloian Manassiev</v>
      </c>
      <c r="E742">
        <f t="shared" ref="E742:E745" si="183">E741</f>
        <v>39</v>
      </c>
      <c r="F742">
        <f t="shared" si="171"/>
        <v>0</v>
      </c>
    </row>
    <row r="743" spans="1:6" x14ac:dyDescent="0.25">
      <c r="A743" t="str">
        <f t="shared" si="182"/>
        <v>Kaloian Manassiev</v>
      </c>
      <c r="C743">
        <v>4.4999999999999998E-2</v>
      </c>
      <c r="D743" t="s">
        <v>41</v>
      </c>
      <c r="E743">
        <f t="shared" si="183"/>
        <v>39</v>
      </c>
      <c r="F743">
        <f t="shared" si="171"/>
        <v>1.7549999999999999</v>
      </c>
    </row>
    <row r="744" spans="1:6" x14ac:dyDescent="0.25">
      <c r="A744" t="str">
        <f t="shared" si="182"/>
        <v>Kaloian Manassiev</v>
      </c>
      <c r="C744">
        <v>0.95399999999999996</v>
      </c>
      <c r="D744" t="s">
        <v>54</v>
      </c>
      <c r="E744">
        <f t="shared" si="183"/>
        <v>39</v>
      </c>
      <c r="F744">
        <f t="shared" si="171"/>
        <v>37.205999999999996</v>
      </c>
    </row>
    <row r="745" spans="1:6" x14ac:dyDescent="0.25">
      <c r="A745" t="str">
        <f t="shared" si="182"/>
        <v>Kaloian Manassiev</v>
      </c>
      <c r="E745">
        <f t="shared" si="183"/>
        <v>39</v>
      </c>
      <c r="F745">
        <f t="shared" si="171"/>
        <v>0</v>
      </c>
    </row>
    <row r="746" spans="1:6" x14ac:dyDescent="0.25">
      <c r="A746" t="str">
        <f t="shared" si="182"/>
        <v>Kaloian Manassiev</v>
      </c>
      <c r="B746" t="s">
        <v>237</v>
      </c>
      <c r="E746">
        <v>105</v>
      </c>
      <c r="F746">
        <f t="shared" si="171"/>
        <v>0</v>
      </c>
    </row>
    <row r="747" spans="1:6" x14ac:dyDescent="0.25">
      <c r="A747" t="str">
        <f t="shared" si="182"/>
        <v>Kaloian Manassiev</v>
      </c>
      <c r="E747">
        <f t="shared" ref="E747:E759" si="184">E746</f>
        <v>105</v>
      </c>
      <c r="F747">
        <f t="shared" si="171"/>
        <v>0</v>
      </c>
    </row>
    <row r="748" spans="1:6" x14ac:dyDescent="0.25">
      <c r="A748" t="str">
        <f t="shared" si="182"/>
        <v>Kaloian Manassiev</v>
      </c>
      <c r="C748">
        <v>6.0000000000000001E-3</v>
      </c>
      <c r="D748" t="s">
        <v>32</v>
      </c>
      <c r="E748">
        <f t="shared" si="184"/>
        <v>105</v>
      </c>
      <c r="F748">
        <f t="shared" si="171"/>
        <v>0.63</v>
      </c>
    </row>
    <row r="749" spans="1:6" x14ac:dyDescent="0.25">
      <c r="A749" t="str">
        <f t="shared" si="182"/>
        <v>Kaloian Manassiev</v>
      </c>
      <c r="C749">
        <v>1.7999999999999999E-2</v>
      </c>
      <c r="D749" t="s">
        <v>23</v>
      </c>
      <c r="E749">
        <f t="shared" si="184"/>
        <v>105</v>
      </c>
      <c r="F749">
        <f t="shared" si="171"/>
        <v>1.89</v>
      </c>
    </row>
    <row r="750" spans="1:6" x14ac:dyDescent="0.25">
      <c r="A750" t="str">
        <f t="shared" si="182"/>
        <v>Kaloian Manassiev</v>
      </c>
      <c r="C750">
        <v>1.9E-2</v>
      </c>
      <c r="D750" t="s">
        <v>66</v>
      </c>
      <c r="E750">
        <f t="shared" si="184"/>
        <v>105</v>
      </c>
      <c r="F750">
        <f t="shared" si="171"/>
        <v>1.9949999999999999</v>
      </c>
    </row>
    <row r="751" spans="1:6" x14ac:dyDescent="0.25">
      <c r="A751" t="str">
        <f t="shared" si="182"/>
        <v>Kaloian Manassiev</v>
      </c>
      <c r="C751">
        <v>1.7999999999999999E-2</v>
      </c>
      <c r="D751" t="s">
        <v>21</v>
      </c>
      <c r="E751">
        <f t="shared" si="184"/>
        <v>105</v>
      </c>
      <c r="F751">
        <f t="shared" si="171"/>
        <v>1.89</v>
      </c>
    </row>
    <row r="752" spans="1:6" x14ac:dyDescent="0.25">
      <c r="A752" t="str">
        <f t="shared" si="182"/>
        <v>Kaloian Manassiev</v>
      </c>
      <c r="C752">
        <v>4.2000000000000003E-2</v>
      </c>
      <c r="D752" t="s">
        <v>33</v>
      </c>
      <c r="E752">
        <f t="shared" si="184"/>
        <v>105</v>
      </c>
      <c r="F752">
        <f t="shared" si="171"/>
        <v>4.41</v>
      </c>
    </row>
    <row r="753" spans="1:6" x14ac:dyDescent="0.25">
      <c r="A753" t="str">
        <f t="shared" si="182"/>
        <v>Kaloian Manassiev</v>
      </c>
      <c r="C753">
        <v>4.2000000000000003E-2</v>
      </c>
      <c r="D753" t="s">
        <v>30</v>
      </c>
      <c r="E753">
        <f t="shared" si="184"/>
        <v>105</v>
      </c>
      <c r="F753">
        <f t="shared" si="171"/>
        <v>4.41</v>
      </c>
    </row>
    <row r="754" spans="1:6" x14ac:dyDescent="0.25">
      <c r="A754" t="str">
        <f t="shared" si="182"/>
        <v>Kaloian Manassiev</v>
      </c>
      <c r="C754">
        <v>7.8E-2</v>
      </c>
      <c r="D754" t="s">
        <v>18</v>
      </c>
      <c r="E754">
        <f t="shared" si="184"/>
        <v>105</v>
      </c>
      <c r="F754">
        <f t="shared" si="171"/>
        <v>8.19</v>
      </c>
    </row>
    <row r="755" spans="1:6" x14ac:dyDescent="0.25">
      <c r="A755" t="str">
        <f t="shared" si="182"/>
        <v>Kaloian Manassiev</v>
      </c>
      <c r="C755">
        <v>2.5000000000000001E-2</v>
      </c>
      <c r="D755" t="s">
        <v>69</v>
      </c>
      <c r="E755">
        <f t="shared" si="184"/>
        <v>105</v>
      </c>
      <c r="F755">
        <f t="shared" si="171"/>
        <v>2.625</v>
      </c>
    </row>
    <row r="756" spans="1:6" x14ac:dyDescent="0.25">
      <c r="A756" t="str">
        <f t="shared" si="182"/>
        <v>Kaloian Manassiev</v>
      </c>
      <c r="C756">
        <v>0.02</v>
      </c>
      <c r="D756" t="s">
        <v>70</v>
      </c>
      <c r="E756">
        <f t="shared" si="184"/>
        <v>105</v>
      </c>
      <c r="F756">
        <f t="shared" si="171"/>
        <v>2.1</v>
      </c>
    </row>
    <row r="757" spans="1:6" x14ac:dyDescent="0.25">
      <c r="A757" t="str">
        <f t="shared" si="182"/>
        <v>Kaloian Manassiev</v>
      </c>
      <c r="C757">
        <v>4.8000000000000001E-2</v>
      </c>
      <c r="D757" t="s">
        <v>131</v>
      </c>
      <c r="E757">
        <f t="shared" si="184"/>
        <v>105</v>
      </c>
      <c r="F757">
        <f t="shared" si="171"/>
        <v>5.04</v>
      </c>
    </row>
    <row r="758" spans="1:6" x14ac:dyDescent="0.25">
      <c r="A758" t="str">
        <f t="shared" si="182"/>
        <v>Kaloian Manassiev</v>
      </c>
      <c r="C758">
        <v>0.67900000000000005</v>
      </c>
      <c r="D758" t="s">
        <v>10</v>
      </c>
      <c r="E758">
        <f t="shared" si="184"/>
        <v>105</v>
      </c>
      <c r="F758">
        <f t="shared" si="171"/>
        <v>71.295000000000002</v>
      </c>
    </row>
    <row r="759" spans="1:6" x14ac:dyDescent="0.25">
      <c r="A759" t="str">
        <f t="shared" si="182"/>
        <v>Kaloian Manassiev</v>
      </c>
      <c r="E759">
        <f t="shared" si="184"/>
        <v>105</v>
      </c>
      <c r="F759">
        <f t="shared" si="171"/>
        <v>0</v>
      </c>
    </row>
    <row r="760" spans="1:6" x14ac:dyDescent="0.25">
      <c r="A760" t="str">
        <f t="shared" si="182"/>
        <v>Kaloian Manassiev</v>
      </c>
      <c r="B760" t="s">
        <v>238</v>
      </c>
      <c r="E760">
        <v>2</v>
      </c>
      <c r="F760">
        <f t="shared" si="171"/>
        <v>0</v>
      </c>
    </row>
    <row r="761" spans="1:6" x14ac:dyDescent="0.25">
      <c r="A761" t="str">
        <f t="shared" si="182"/>
        <v>Kaloian Manassiev</v>
      </c>
      <c r="E761">
        <f t="shared" ref="E761:E763" si="185">E760</f>
        <v>2</v>
      </c>
      <c r="F761">
        <f t="shared" si="171"/>
        <v>0</v>
      </c>
    </row>
    <row r="762" spans="1:6" x14ac:dyDescent="0.25">
      <c r="A762" t="str">
        <f t="shared" si="182"/>
        <v>Kaloian Manassiev</v>
      </c>
      <c r="C762">
        <v>1</v>
      </c>
      <c r="D762" t="s">
        <v>18</v>
      </c>
      <c r="E762">
        <f t="shared" si="185"/>
        <v>2</v>
      </c>
      <c r="F762">
        <f t="shared" si="171"/>
        <v>2</v>
      </c>
    </row>
    <row r="763" spans="1:6" x14ac:dyDescent="0.25">
      <c r="A763" t="str">
        <f t="shared" si="182"/>
        <v>Kaloian Manassiev</v>
      </c>
      <c r="E763">
        <f t="shared" si="185"/>
        <v>2</v>
      </c>
      <c r="F763">
        <f t="shared" si="171"/>
        <v>0</v>
      </c>
    </row>
    <row r="764" spans="1:6" x14ac:dyDescent="0.25">
      <c r="A764" t="str">
        <f t="shared" si="182"/>
        <v>Kaloian Manassiev</v>
      </c>
      <c r="B764" t="s">
        <v>239</v>
      </c>
      <c r="E764">
        <v>4</v>
      </c>
      <c r="F764">
        <f t="shared" si="171"/>
        <v>0</v>
      </c>
    </row>
    <row r="765" spans="1:6" x14ac:dyDescent="0.25">
      <c r="A765" t="str">
        <f t="shared" si="182"/>
        <v>Kaloian Manassiev</v>
      </c>
      <c r="E765">
        <f t="shared" ref="E765:E767" si="186">E764</f>
        <v>4</v>
      </c>
      <c r="F765">
        <f t="shared" si="171"/>
        <v>0</v>
      </c>
    </row>
    <row r="766" spans="1:6" x14ac:dyDescent="0.25">
      <c r="A766" t="str">
        <f t="shared" si="182"/>
        <v>Kaloian Manassiev</v>
      </c>
      <c r="C766">
        <v>1</v>
      </c>
      <c r="D766" t="s">
        <v>125</v>
      </c>
      <c r="E766">
        <f t="shared" si="186"/>
        <v>4</v>
      </c>
      <c r="F766">
        <f t="shared" si="171"/>
        <v>4</v>
      </c>
    </row>
    <row r="767" spans="1:6" x14ac:dyDescent="0.25">
      <c r="A767" t="str">
        <f t="shared" si="182"/>
        <v>Kaloian Manassiev</v>
      </c>
      <c r="E767">
        <f t="shared" si="186"/>
        <v>4</v>
      </c>
      <c r="F767">
        <f t="shared" si="171"/>
        <v>0</v>
      </c>
    </row>
    <row r="768" spans="1:6" x14ac:dyDescent="0.25">
      <c r="A768" t="str">
        <f t="shared" si="182"/>
        <v>Kaloian Manassiev</v>
      </c>
      <c r="B768" t="s">
        <v>240</v>
      </c>
      <c r="E768">
        <v>154</v>
      </c>
      <c r="F768">
        <f t="shared" si="171"/>
        <v>0</v>
      </c>
    </row>
    <row r="769" spans="1:6" x14ac:dyDescent="0.25">
      <c r="A769" t="str">
        <f t="shared" si="182"/>
        <v>Kaloian Manassiev</v>
      </c>
      <c r="E769">
        <f t="shared" ref="E769:E773" si="187">E768</f>
        <v>154</v>
      </c>
      <c r="F769">
        <f t="shared" si="171"/>
        <v>0</v>
      </c>
    </row>
    <row r="770" spans="1:6" x14ac:dyDescent="0.25">
      <c r="A770" t="str">
        <f t="shared" si="182"/>
        <v>Kaloian Manassiev</v>
      </c>
      <c r="C770">
        <v>5.0000000000000001E-3</v>
      </c>
      <c r="D770" t="s">
        <v>66</v>
      </c>
      <c r="E770">
        <f t="shared" si="187"/>
        <v>154</v>
      </c>
      <c r="F770">
        <f t="shared" si="171"/>
        <v>0.77</v>
      </c>
    </row>
    <row r="771" spans="1:6" x14ac:dyDescent="0.25">
      <c r="A771" t="str">
        <f t="shared" si="182"/>
        <v>Kaloian Manassiev</v>
      </c>
      <c r="C771">
        <v>0.98599999999999999</v>
      </c>
      <c r="D771" t="s">
        <v>18</v>
      </c>
      <c r="E771">
        <f t="shared" si="187"/>
        <v>154</v>
      </c>
      <c r="F771">
        <f t="shared" ref="F771:F834" si="188">E771*C771</f>
        <v>151.84399999999999</v>
      </c>
    </row>
    <row r="772" spans="1:6" x14ac:dyDescent="0.25">
      <c r="A772" t="str">
        <f t="shared" si="182"/>
        <v>Kaloian Manassiev</v>
      </c>
      <c r="C772">
        <v>7.0000000000000001E-3</v>
      </c>
      <c r="D772" t="s">
        <v>15</v>
      </c>
      <c r="E772">
        <f t="shared" si="187"/>
        <v>154</v>
      </c>
      <c r="F772">
        <f t="shared" si="188"/>
        <v>1.0780000000000001</v>
      </c>
    </row>
    <row r="773" spans="1:6" x14ac:dyDescent="0.25">
      <c r="A773" t="str">
        <f t="shared" ref="A773:A804" si="189">A772</f>
        <v>Kaloian Manassiev</v>
      </c>
      <c r="E773">
        <f t="shared" si="187"/>
        <v>154</v>
      </c>
      <c r="F773">
        <f t="shared" si="188"/>
        <v>0</v>
      </c>
    </row>
    <row r="774" spans="1:6" x14ac:dyDescent="0.25">
      <c r="A774" t="str">
        <f t="shared" si="189"/>
        <v>Kaloian Manassiev</v>
      </c>
      <c r="B774" t="s">
        <v>241</v>
      </c>
      <c r="E774">
        <v>996</v>
      </c>
      <c r="F774">
        <f t="shared" si="188"/>
        <v>0</v>
      </c>
    </row>
    <row r="775" spans="1:6" x14ac:dyDescent="0.25">
      <c r="A775" t="str">
        <f t="shared" si="189"/>
        <v>Kaloian Manassiev</v>
      </c>
      <c r="E775">
        <f t="shared" ref="E775:E780" si="190">E774</f>
        <v>996</v>
      </c>
      <c r="F775">
        <f t="shared" si="188"/>
        <v>0</v>
      </c>
    </row>
    <row r="776" spans="1:6" x14ac:dyDescent="0.25">
      <c r="A776" t="str">
        <f t="shared" si="189"/>
        <v>Kaloian Manassiev</v>
      </c>
      <c r="C776">
        <v>4.0000000000000001E-3</v>
      </c>
      <c r="D776" t="s">
        <v>119</v>
      </c>
      <c r="E776">
        <f t="shared" si="190"/>
        <v>996</v>
      </c>
      <c r="F776">
        <f t="shared" si="188"/>
        <v>3.984</v>
      </c>
    </row>
    <row r="777" spans="1:6" x14ac:dyDescent="0.25">
      <c r="A777" t="str">
        <f t="shared" si="189"/>
        <v>Kaloian Manassiev</v>
      </c>
      <c r="C777">
        <v>0.97899999999999998</v>
      </c>
      <c r="D777" t="s">
        <v>66</v>
      </c>
      <c r="E777">
        <f t="shared" si="190"/>
        <v>996</v>
      </c>
      <c r="F777">
        <f t="shared" si="188"/>
        <v>975.08399999999995</v>
      </c>
    </row>
    <row r="778" spans="1:6" x14ac:dyDescent="0.25">
      <c r="A778" t="str">
        <f t="shared" si="189"/>
        <v>Kaloian Manassiev</v>
      </c>
      <c r="C778">
        <v>3.0000000000000001E-3</v>
      </c>
      <c r="D778" t="s">
        <v>18</v>
      </c>
      <c r="E778">
        <f t="shared" si="190"/>
        <v>996</v>
      </c>
      <c r="F778">
        <f t="shared" si="188"/>
        <v>2.988</v>
      </c>
    </row>
    <row r="779" spans="1:6" x14ac:dyDescent="0.25">
      <c r="A779" t="str">
        <f t="shared" si="189"/>
        <v>Kaloian Manassiev</v>
      </c>
      <c r="C779">
        <v>1.2E-2</v>
      </c>
      <c r="D779" t="s">
        <v>69</v>
      </c>
      <c r="E779">
        <f t="shared" si="190"/>
        <v>996</v>
      </c>
      <c r="F779">
        <f t="shared" si="188"/>
        <v>11.952</v>
      </c>
    </row>
    <row r="780" spans="1:6" x14ac:dyDescent="0.25">
      <c r="A780" t="str">
        <f t="shared" si="189"/>
        <v>Kaloian Manassiev</v>
      </c>
      <c r="E780">
        <f t="shared" si="190"/>
        <v>996</v>
      </c>
      <c r="F780">
        <f t="shared" si="188"/>
        <v>0</v>
      </c>
    </row>
    <row r="781" spans="1:6" x14ac:dyDescent="0.25">
      <c r="A781" t="str">
        <f t="shared" si="189"/>
        <v>Kaloian Manassiev</v>
      </c>
      <c r="B781" t="s">
        <v>242</v>
      </c>
      <c r="E781">
        <v>1862</v>
      </c>
      <c r="F781">
        <f t="shared" si="188"/>
        <v>0</v>
      </c>
    </row>
    <row r="782" spans="1:6" x14ac:dyDescent="0.25">
      <c r="A782" t="str">
        <f t="shared" si="189"/>
        <v>Kaloian Manassiev</v>
      </c>
      <c r="E782">
        <f t="shared" ref="E782:E784" si="191">E781</f>
        <v>1862</v>
      </c>
      <c r="F782">
        <f t="shared" si="188"/>
        <v>0</v>
      </c>
    </row>
    <row r="783" spans="1:6" x14ac:dyDescent="0.25">
      <c r="A783" t="str">
        <f t="shared" si="189"/>
        <v>Kaloian Manassiev</v>
      </c>
      <c r="C783">
        <v>1</v>
      </c>
      <c r="D783" t="s">
        <v>66</v>
      </c>
      <c r="E783">
        <f t="shared" si="191"/>
        <v>1862</v>
      </c>
      <c r="F783">
        <f t="shared" si="188"/>
        <v>1862</v>
      </c>
    </row>
    <row r="784" spans="1:6" x14ac:dyDescent="0.25">
      <c r="A784" t="str">
        <f t="shared" si="189"/>
        <v>Kaloian Manassiev</v>
      </c>
      <c r="E784">
        <f t="shared" si="191"/>
        <v>1862</v>
      </c>
      <c r="F784">
        <f t="shared" si="188"/>
        <v>0</v>
      </c>
    </row>
    <row r="785" spans="1:6" x14ac:dyDescent="0.25">
      <c r="A785" t="str">
        <f t="shared" si="189"/>
        <v>Kaloian Manassiev</v>
      </c>
      <c r="B785" t="s">
        <v>243</v>
      </c>
      <c r="E785">
        <v>48</v>
      </c>
      <c r="F785">
        <f t="shared" si="188"/>
        <v>0</v>
      </c>
    </row>
    <row r="786" spans="1:6" x14ac:dyDescent="0.25">
      <c r="A786" t="str">
        <f t="shared" si="189"/>
        <v>Kaloian Manassiev</v>
      </c>
      <c r="E786">
        <f t="shared" ref="E786:E788" si="192">E785</f>
        <v>48</v>
      </c>
      <c r="F786">
        <f t="shared" si="188"/>
        <v>0</v>
      </c>
    </row>
    <row r="787" spans="1:6" x14ac:dyDescent="0.25">
      <c r="A787" t="str">
        <f t="shared" si="189"/>
        <v>Kaloian Manassiev</v>
      </c>
      <c r="C787">
        <v>1</v>
      </c>
      <c r="D787" t="s">
        <v>64</v>
      </c>
      <c r="E787">
        <f t="shared" si="192"/>
        <v>48</v>
      </c>
      <c r="F787">
        <f t="shared" si="188"/>
        <v>48</v>
      </c>
    </row>
    <row r="788" spans="1:6" x14ac:dyDescent="0.25">
      <c r="A788" t="str">
        <f t="shared" si="189"/>
        <v>Kaloian Manassiev</v>
      </c>
      <c r="E788">
        <f t="shared" si="192"/>
        <v>48</v>
      </c>
      <c r="F788">
        <f t="shared" si="188"/>
        <v>0</v>
      </c>
    </row>
    <row r="789" spans="1:6" x14ac:dyDescent="0.25">
      <c r="A789" t="str">
        <f t="shared" si="189"/>
        <v>Kaloian Manassiev</v>
      </c>
      <c r="B789" t="s">
        <v>244</v>
      </c>
      <c r="E789">
        <v>44</v>
      </c>
      <c r="F789">
        <f t="shared" si="188"/>
        <v>0</v>
      </c>
    </row>
    <row r="790" spans="1:6" x14ac:dyDescent="0.25">
      <c r="A790" t="str">
        <f t="shared" si="189"/>
        <v>Kaloian Manassiev</v>
      </c>
      <c r="E790">
        <f t="shared" ref="E790:E792" si="193">E789</f>
        <v>44</v>
      </c>
      <c r="F790">
        <f t="shared" si="188"/>
        <v>0</v>
      </c>
    </row>
    <row r="791" spans="1:6" x14ac:dyDescent="0.25">
      <c r="A791" t="str">
        <f t="shared" si="189"/>
        <v>Kaloian Manassiev</v>
      </c>
      <c r="C791">
        <v>1</v>
      </c>
      <c r="D791" t="s">
        <v>64</v>
      </c>
      <c r="E791">
        <f t="shared" si="193"/>
        <v>44</v>
      </c>
      <c r="F791">
        <f t="shared" si="188"/>
        <v>44</v>
      </c>
    </row>
    <row r="792" spans="1:6" x14ac:dyDescent="0.25">
      <c r="A792" t="str">
        <f t="shared" si="189"/>
        <v>Kaloian Manassiev</v>
      </c>
      <c r="E792">
        <f t="shared" si="193"/>
        <v>44</v>
      </c>
      <c r="F792">
        <f t="shared" si="188"/>
        <v>0</v>
      </c>
    </row>
    <row r="793" spans="1:6" x14ac:dyDescent="0.25">
      <c r="A793" t="str">
        <f t="shared" si="189"/>
        <v>Kaloian Manassiev</v>
      </c>
      <c r="B793" t="s">
        <v>245</v>
      </c>
      <c r="E793">
        <v>44</v>
      </c>
      <c r="F793">
        <f t="shared" si="188"/>
        <v>0</v>
      </c>
    </row>
    <row r="794" spans="1:6" x14ac:dyDescent="0.25">
      <c r="A794" t="str">
        <f t="shared" si="189"/>
        <v>Kaloian Manassiev</v>
      </c>
      <c r="E794">
        <f t="shared" ref="E794:E796" si="194">E793</f>
        <v>44</v>
      </c>
      <c r="F794">
        <f t="shared" si="188"/>
        <v>0</v>
      </c>
    </row>
    <row r="795" spans="1:6" x14ac:dyDescent="0.25">
      <c r="A795" t="str">
        <f t="shared" si="189"/>
        <v>Kaloian Manassiev</v>
      </c>
      <c r="C795">
        <v>1</v>
      </c>
      <c r="D795" t="s">
        <v>64</v>
      </c>
      <c r="E795">
        <f t="shared" si="194"/>
        <v>44</v>
      </c>
      <c r="F795">
        <f t="shared" si="188"/>
        <v>44</v>
      </c>
    </row>
    <row r="796" spans="1:6" x14ac:dyDescent="0.25">
      <c r="A796" t="str">
        <f t="shared" si="189"/>
        <v>Kaloian Manassiev</v>
      </c>
      <c r="E796">
        <f t="shared" si="194"/>
        <v>44</v>
      </c>
      <c r="F796">
        <f t="shared" si="188"/>
        <v>0</v>
      </c>
    </row>
    <row r="797" spans="1:6" x14ac:dyDescent="0.25">
      <c r="A797" t="str">
        <f t="shared" si="189"/>
        <v>Kaloian Manassiev</v>
      </c>
      <c r="B797" t="s">
        <v>246</v>
      </c>
      <c r="E797">
        <v>3593</v>
      </c>
      <c r="F797">
        <f t="shared" si="188"/>
        <v>0</v>
      </c>
    </row>
    <row r="798" spans="1:6" x14ac:dyDescent="0.25">
      <c r="A798" t="str">
        <f t="shared" si="189"/>
        <v>Kaloian Manassiev</v>
      </c>
      <c r="E798">
        <f t="shared" ref="E798:E812" si="195">E797</f>
        <v>3593</v>
      </c>
      <c r="F798">
        <f t="shared" si="188"/>
        <v>0</v>
      </c>
    </row>
    <row r="799" spans="1:6" x14ac:dyDescent="0.25">
      <c r="A799" t="str">
        <f t="shared" si="189"/>
        <v>Kaloian Manassiev</v>
      </c>
      <c r="C799">
        <v>0</v>
      </c>
      <c r="D799" t="s">
        <v>41</v>
      </c>
      <c r="E799">
        <f t="shared" si="195"/>
        <v>3593</v>
      </c>
      <c r="F799">
        <f t="shared" si="188"/>
        <v>0</v>
      </c>
    </row>
    <row r="800" spans="1:6" x14ac:dyDescent="0.25">
      <c r="A800" t="str">
        <f t="shared" si="189"/>
        <v>Kaloian Manassiev</v>
      </c>
      <c r="C800">
        <v>2E-3</v>
      </c>
      <c r="D800" t="s">
        <v>32</v>
      </c>
      <c r="E800">
        <f t="shared" si="195"/>
        <v>3593</v>
      </c>
      <c r="F800">
        <f t="shared" si="188"/>
        <v>7.1859999999999999</v>
      </c>
    </row>
    <row r="801" spans="1:6" x14ac:dyDescent="0.25">
      <c r="A801" t="str">
        <f t="shared" si="189"/>
        <v>Kaloian Manassiev</v>
      </c>
      <c r="C801">
        <v>2E-3</v>
      </c>
      <c r="D801" t="s">
        <v>23</v>
      </c>
      <c r="E801">
        <f t="shared" si="195"/>
        <v>3593</v>
      </c>
      <c r="F801">
        <f t="shared" si="188"/>
        <v>7.1859999999999999</v>
      </c>
    </row>
    <row r="802" spans="1:6" x14ac:dyDescent="0.25">
      <c r="A802" t="str">
        <f t="shared" si="189"/>
        <v>Kaloian Manassiev</v>
      </c>
      <c r="C802">
        <v>0.48899999999999999</v>
      </c>
      <c r="D802" t="s">
        <v>66</v>
      </c>
      <c r="E802">
        <f t="shared" si="195"/>
        <v>3593</v>
      </c>
      <c r="F802">
        <f t="shared" si="188"/>
        <v>1756.9769999999999</v>
      </c>
    </row>
    <row r="803" spans="1:6" x14ac:dyDescent="0.25">
      <c r="A803" t="str">
        <f t="shared" si="189"/>
        <v>Kaloian Manassiev</v>
      </c>
      <c r="C803">
        <v>1E-3</v>
      </c>
      <c r="D803" t="s">
        <v>21</v>
      </c>
      <c r="E803">
        <f t="shared" si="195"/>
        <v>3593</v>
      </c>
      <c r="F803">
        <f t="shared" si="188"/>
        <v>3.593</v>
      </c>
    </row>
    <row r="804" spans="1:6" x14ac:dyDescent="0.25">
      <c r="A804" t="str">
        <f t="shared" si="189"/>
        <v>Kaloian Manassiev</v>
      </c>
      <c r="C804">
        <v>0</v>
      </c>
      <c r="D804" t="s">
        <v>68</v>
      </c>
      <c r="E804">
        <f t="shared" si="195"/>
        <v>3593</v>
      </c>
      <c r="F804">
        <f t="shared" si="188"/>
        <v>0</v>
      </c>
    </row>
    <row r="805" spans="1:6" x14ac:dyDescent="0.25">
      <c r="A805" t="str">
        <f t="shared" ref="A805:A823" si="196">A804</f>
        <v>Kaloian Manassiev</v>
      </c>
      <c r="C805">
        <v>0</v>
      </c>
      <c r="D805" t="s">
        <v>125</v>
      </c>
      <c r="E805">
        <f t="shared" si="195"/>
        <v>3593</v>
      </c>
      <c r="F805">
        <f t="shared" si="188"/>
        <v>0</v>
      </c>
    </row>
    <row r="806" spans="1:6" x14ac:dyDescent="0.25">
      <c r="A806" t="str">
        <f t="shared" si="196"/>
        <v>Kaloian Manassiev</v>
      </c>
      <c r="C806">
        <v>4.0000000000000001E-3</v>
      </c>
      <c r="D806" t="s">
        <v>30</v>
      </c>
      <c r="E806">
        <f t="shared" si="195"/>
        <v>3593</v>
      </c>
      <c r="F806">
        <f t="shared" si="188"/>
        <v>14.372</v>
      </c>
    </row>
    <row r="807" spans="1:6" x14ac:dyDescent="0.25">
      <c r="A807" t="str">
        <f t="shared" si="196"/>
        <v>Kaloian Manassiev</v>
      </c>
      <c r="C807">
        <v>0.49299999999999999</v>
      </c>
      <c r="D807" t="s">
        <v>18</v>
      </c>
      <c r="E807">
        <f t="shared" si="195"/>
        <v>3593</v>
      </c>
      <c r="F807">
        <f t="shared" si="188"/>
        <v>1771.3489999999999</v>
      </c>
    </row>
    <row r="808" spans="1:6" x14ac:dyDescent="0.25">
      <c r="A808" t="str">
        <f t="shared" si="196"/>
        <v>Kaloian Manassiev</v>
      </c>
      <c r="C808">
        <v>1E-3</v>
      </c>
      <c r="D808" t="s">
        <v>69</v>
      </c>
      <c r="E808">
        <f t="shared" si="195"/>
        <v>3593</v>
      </c>
      <c r="F808">
        <f t="shared" si="188"/>
        <v>3.593</v>
      </c>
    </row>
    <row r="809" spans="1:6" x14ac:dyDescent="0.25">
      <c r="A809" t="str">
        <f t="shared" si="196"/>
        <v>Kaloian Manassiev</v>
      </c>
      <c r="C809">
        <v>1E-3</v>
      </c>
      <c r="D809" t="s">
        <v>54</v>
      </c>
      <c r="E809">
        <f t="shared" si="195"/>
        <v>3593</v>
      </c>
      <c r="F809">
        <f t="shared" si="188"/>
        <v>3.593</v>
      </c>
    </row>
    <row r="810" spans="1:6" x14ac:dyDescent="0.25">
      <c r="A810" t="str">
        <f t="shared" si="196"/>
        <v>Kaloian Manassiev</v>
      </c>
      <c r="C810">
        <v>1E-3</v>
      </c>
      <c r="D810" t="s">
        <v>10</v>
      </c>
      <c r="E810">
        <f t="shared" si="195"/>
        <v>3593</v>
      </c>
      <c r="F810">
        <f t="shared" si="188"/>
        <v>3.593</v>
      </c>
    </row>
    <row r="811" spans="1:6" x14ac:dyDescent="0.25">
      <c r="A811" t="str">
        <f t="shared" si="196"/>
        <v>Kaloian Manassiev</v>
      </c>
      <c r="C811">
        <v>1E-3</v>
      </c>
      <c r="D811" t="s">
        <v>15</v>
      </c>
      <c r="E811">
        <f t="shared" si="195"/>
        <v>3593</v>
      </c>
      <c r="F811">
        <f t="shared" si="188"/>
        <v>3.593</v>
      </c>
    </row>
    <row r="812" spans="1:6" x14ac:dyDescent="0.25">
      <c r="A812" t="str">
        <f t="shared" si="196"/>
        <v>Kaloian Manassiev</v>
      </c>
      <c r="E812">
        <f t="shared" si="195"/>
        <v>3593</v>
      </c>
      <c r="F812">
        <f t="shared" si="188"/>
        <v>0</v>
      </c>
    </row>
    <row r="813" spans="1:6" x14ac:dyDescent="0.25">
      <c r="A813" t="str">
        <f t="shared" si="196"/>
        <v>Kaloian Manassiev</v>
      </c>
      <c r="B813" t="s">
        <v>247</v>
      </c>
      <c r="E813">
        <v>38</v>
      </c>
      <c r="F813">
        <f t="shared" si="188"/>
        <v>0</v>
      </c>
    </row>
    <row r="814" spans="1:6" x14ac:dyDescent="0.25">
      <c r="A814" t="str">
        <f t="shared" si="196"/>
        <v>Kaloian Manassiev</v>
      </c>
      <c r="E814">
        <f t="shared" ref="E814:E816" si="197">E813</f>
        <v>38</v>
      </c>
      <c r="F814">
        <f t="shared" si="188"/>
        <v>0</v>
      </c>
    </row>
    <row r="815" spans="1:6" x14ac:dyDescent="0.25">
      <c r="A815" t="str">
        <f t="shared" si="196"/>
        <v>Kaloian Manassiev</v>
      </c>
      <c r="C815">
        <v>1</v>
      </c>
      <c r="D815" t="s">
        <v>18</v>
      </c>
      <c r="E815">
        <f t="shared" si="197"/>
        <v>38</v>
      </c>
      <c r="F815">
        <f t="shared" si="188"/>
        <v>38</v>
      </c>
    </row>
    <row r="816" spans="1:6" x14ac:dyDescent="0.25">
      <c r="A816" t="str">
        <f t="shared" si="196"/>
        <v>Kaloian Manassiev</v>
      </c>
      <c r="E816">
        <f t="shared" si="197"/>
        <v>38</v>
      </c>
      <c r="F816">
        <f t="shared" si="188"/>
        <v>0</v>
      </c>
    </row>
    <row r="817" spans="1:6" x14ac:dyDescent="0.25">
      <c r="A817" t="str">
        <f t="shared" si="196"/>
        <v>Kaloian Manassiev</v>
      </c>
      <c r="B817" t="s">
        <v>248</v>
      </c>
      <c r="E817">
        <v>50</v>
      </c>
      <c r="F817">
        <f t="shared" si="188"/>
        <v>0</v>
      </c>
    </row>
    <row r="818" spans="1:6" x14ac:dyDescent="0.25">
      <c r="A818" t="str">
        <f t="shared" si="196"/>
        <v>Kaloian Manassiev</v>
      </c>
      <c r="E818">
        <f t="shared" ref="E818:E820" si="198">E817</f>
        <v>50</v>
      </c>
      <c r="F818">
        <f t="shared" si="188"/>
        <v>0</v>
      </c>
    </row>
    <row r="819" spans="1:6" x14ac:dyDescent="0.25">
      <c r="A819" t="str">
        <f t="shared" si="196"/>
        <v>Kaloian Manassiev</v>
      </c>
      <c r="C819">
        <v>1</v>
      </c>
      <c r="D819" t="s">
        <v>54</v>
      </c>
      <c r="E819">
        <f t="shared" si="198"/>
        <v>50</v>
      </c>
      <c r="F819">
        <f t="shared" si="188"/>
        <v>50</v>
      </c>
    </row>
    <row r="820" spans="1:6" x14ac:dyDescent="0.25">
      <c r="A820" t="str">
        <f t="shared" si="196"/>
        <v>Kaloian Manassiev</v>
      </c>
      <c r="E820">
        <f t="shared" si="198"/>
        <v>50</v>
      </c>
      <c r="F820">
        <f t="shared" si="188"/>
        <v>0</v>
      </c>
    </row>
    <row r="821" spans="1:6" x14ac:dyDescent="0.25">
      <c r="A821" t="str">
        <f t="shared" si="196"/>
        <v>Kaloian Manassiev</v>
      </c>
      <c r="B821" t="s">
        <v>249</v>
      </c>
      <c r="E821">
        <v>14</v>
      </c>
      <c r="F821">
        <f t="shared" si="188"/>
        <v>0</v>
      </c>
    </row>
    <row r="822" spans="1:6" x14ac:dyDescent="0.25">
      <c r="A822" t="str">
        <f t="shared" si="196"/>
        <v>Kaloian Manassiev</v>
      </c>
      <c r="E822">
        <f t="shared" ref="E822:E824" si="199">E821</f>
        <v>14</v>
      </c>
      <c r="F822">
        <f t="shared" si="188"/>
        <v>0</v>
      </c>
    </row>
    <row r="823" spans="1:6" x14ac:dyDescent="0.25">
      <c r="A823" t="str">
        <f t="shared" si="196"/>
        <v>Kaloian Manassiev</v>
      </c>
      <c r="C823">
        <v>1</v>
      </c>
      <c r="D823" t="s">
        <v>18</v>
      </c>
      <c r="E823">
        <f t="shared" si="199"/>
        <v>14</v>
      </c>
      <c r="F823">
        <f t="shared" si="188"/>
        <v>14</v>
      </c>
    </row>
    <row r="824" spans="1:6" x14ac:dyDescent="0.25">
      <c r="A824" t="s">
        <v>1110</v>
      </c>
      <c r="E824">
        <f t="shared" si="199"/>
        <v>14</v>
      </c>
      <c r="F824">
        <f t="shared" si="188"/>
        <v>0</v>
      </c>
    </row>
    <row r="825" spans="1:6" x14ac:dyDescent="0.25">
      <c r="A825" t="str">
        <f t="shared" ref="A825:A827" si="200">A824</f>
        <v>Kamran Khan</v>
      </c>
      <c r="B825" t="s">
        <v>252</v>
      </c>
      <c r="E825">
        <v>3</v>
      </c>
      <c r="F825">
        <f t="shared" si="188"/>
        <v>0</v>
      </c>
    </row>
    <row r="826" spans="1:6" x14ac:dyDescent="0.25">
      <c r="A826" t="str">
        <f t="shared" si="200"/>
        <v>Kamran Khan</v>
      </c>
      <c r="E826">
        <f t="shared" ref="E826:E828" si="201">E825</f>
        <v>3</v>
      </c>
      <c r="F826">
        <f t="shared" si="188"/>
        <v>0</v>
      </c>
    </row>
    <row r="827" spans="1:6" x14ac:dyDescent="0.25">
      <c r="A827" t="str">
        <f t="shared" si="200"/>
        <v>Kamran Khan</v>
      </c>
      <c r="C827">
        <v>1</v>
      </c>
      <c r="D827" t="s">
        <v>145</v>
      </c>
      <c r="E827">
        <f t="shared" si="201"/>
        <v>3</v>
      </c>
      <c r="F827">
        <f t="shared" si="188"/>
        <v>3</v>
      </c>
    </row>
    <row r="828" spans="1:6" x14ac:dyDescent="0.25">
      <c r="A828" t="s">
        <v>1111</v>
      </c>
      <c r="E828">
        <f t="shared" si="201"/>
        <v>3</v>
      </c>
      <c r="F828">
        <f t="shared" si="188"/>
        <v>0</v>
      </c>
    </row>
    <row r="829" spans="1:6" x14ac:dyDescent="0.25">
      <c r="A829" t="str">
        <f t="shared" ref="A829:A892" si="202">A828</f>
        <v>Mark Benvenuto</v>
      </c>
      <c r="B829" t="s">
        <v>255</v>
      </c>
      <c r="E829">
        <v>4</v>
      </c>
      <c r="F829">
        <f t="shared" si="188"/>
        <v>0</v>
      </c>
    </row>
    <row r="830" spans="1:6" x14ac:dyDescent="0.25">
      <c r="A830" t="str">
        <f t="shared" si="202"/>
        <v>Mark Benvenuto</v>
      </c>
      <c r="E830">
        <f t="shared" ref="E830:E832" si="203">E829</f>
        <v>4</v>
      </c>
      <c r="F830">
        <f t="shared" si="188"/>
        <v>0</v>
      </c>
    </row>
    <row r="831" spans="1:6" x14ac:dyDescent="0.25">
      <c r="A831" t="str">
        <f t="shared" si="202"/>
        <v>Mark Benvenuto</v>
      </c>
      <c r="C831">
        <v>1</v>
      </c>
      <c r="D831" t="s">
        <v>10</v>
      </c>
      <c r="E831">
        <f t="shared" si="203"/>
        <v>4</v>
      </c>
      <c r="F831">
        <f t="shared" si="188"/>
        <v>4</v>
      </c>
    </row>
    <row r="832" spans="1:6" x14ac:dyDescent="0.25">
      <c r="A832" t="str">
        <f t="shared" si="202"/>
        <v>Mark Benvenuto</v>
      </c>
      <c r="E832">
        <f t="shared" si="203"/>
        <v>4</v>
      </c>
      <c r="F832">
        <f t="shared" si="188"/>
        <v>0</v>
      </c>
    </row>
    <row r="833" spans="1:6" x14ac:dyDescent="0.25">
      <c r="A833" t="str">
        <f t="shared" si="202"/>
        <v>Mark Benvenuto</v>
      </c>
      <c r="B833" t="s">
        <v>256</v>
      </c>
      <c r="E833">
        <v>60</v>
      </c>
      <c r="F833">
        <f t="shared" si="188"/>
        <v>0</v>
      </c>
    </row>
    <row r="834" spans="1:6" x14ac:dyDescent="0.25">
      <c r="A834" t="str">
        <f t="shared" si="202"/>
        <v>Mark Benvenuto</v>
      </c>
      <c r="E834">
        <f t="shared" ref="E834:E836" si="204">E833</f>
        <v>60</v>
      </c>
      <c r="F834">
        <f t="shared" si="188"/>
        <v>0</v>
      </c>
    </row>
    <row r="835" spans="1:6" x14ac:dyDescent="0.25">
      <c r="A835" t="str">
        <f t="shared" si="202"/>
        <v>Mark Benvenuto</v>
      </c>
      <c r="C835">
        <v>1</v>
      </c>
      <c r="D835" t="s">
        <v>10</v>
      </c>
      <c r="E835">
        <f t="shared" si="204"/>
        <v>60</v>
      </c>
      <c r="F835">
        <f t="shared" ref="F835:F898" si="205">E835*C835</f>
        <v>60</v>
      </c>
    </row>
    <row r="836" spans="1:6" x14ac:dyDescent="0.25">
      <c r="A836" t="str">
        <f t="shared" si="202"/>
        <v>Mark Benvenuto</v>
      </c>
      <c r="E836">
        <f t="shared" si="204"/>
        <v>60</v>
      </c>
      <c r="F836">
        <f t="shared" si="205"/>
        <v>0</v>
      </c>
    </row>
    <row r="837" spans="1:6" x14ac:dyDescent="0.25">
      <c r="A837" t="str">
        <f t="shared" si="202"/>
        <v>Mark Benvenuto</v>
      </c>
      <c r="B837" t="s">
        <v>257</v>
      </c>
      <c r="E837">
        <v>23</v>
      </c>
      <c r="F837">
        <f t="shared" si="205"/>
        <v>0</v>
      </c>
    </row>
    <row r="838" spans="1:6" x14ac:dyDescent="0.25">
      <c r="A838" t="str">
        <f t="shared" si="202"/>
        <v>Mark Benvenuto</v>
      </c>
      <c r="E838">
        <f t="shared" ref="E838:E840" si="206">E837</f>
        <v>23</v>
      </c>
      <c r="F838">
        <f t="shared" si="205"/>
        <v>0</v>
      </c>
    </row>
    <row r="839" spans="1:6" x14ac:dyDescent="0.25">
      <c r="A839" t="str">
        <f t="shared" si="202"/>
        <v>Mark Benvenuto</v>
      </c>
      <c r="C839">
        <v>0.86299999999999999</v>
      </c>
      <c r="D839" t="s">
        <v>10</v>
      </c>
      <c r="E839">
        <f t="shared" si="206"/>
        <v>23</v>
      </c>
      <c r="F839">
        <f t="shared" si="205"/>
        <v>19.849</v>
      </c>
    </row>
    <row r="840" spans="1:6" x14ac:dyDescent="0.25">
      <c r="A840" t="str">
        <f t="shared" si="202"/>
        <v>Mark Benvenuto</v>
      </c>
      <c r="E840">
        <f t="shared" si="206"/>
        <v>23</v>
      </c>
      <c r="F840">
        <f t="shared" si="205"/>
        <v>0</v>
      </c>
    </row>
    <row r="841" spans="1:6" x14ac:dyDescent="0.25">
      <c r="A841" t="str">
        <f t="shared" si="202"/>
        <v>Mark Benvenuto</v>
      </c>
      <c r="B841" t="s">
        <v>258</v>
      </c>
      <c r="E841">
        <v>2</v>
      </c>
      <c r="F841">
        <f t="shared" si="205"/>
        <v>0</v>
      </c>
    </row>
    <row r="842" spans="1:6" x14ac:dyDescent="0.25">
      <c r="A842" t="str">
        <f t="shared" si="202"/>
        <v>Mark Benvenuto</v>
      </c>
      <c r="E842">
        <f t="shared" ref="E842:E843" si="207">E841</f>
        <v>2</v>
      </c>
      <c r="F842">
        <f t="shared" si="205"/>
        <v>0</v>
      </c>
    </row>
    <row r="843" spans="1:6" x14ac:dyDescent="0.25">
      <c r="A843" t="str">
        <f t="shared" si="202"/>
        <v>Mark Benvenuto</v>
      </c>
      <c r="E843">
        <f t="shared" si="207"/>
        <v>2</v>
      </c>
      <c r="F843">
        <f t="shared" si="205"/>
        <v>0</v>
      </c>
    </row>
    <row r="844" spans="1:6" x14ac:dyDescent="0.25">
      <c r="A844" t="str">
        <f t="shared" si="202"/>
        <v>Mark Benvenuto</v>
      </c>
      <c r="B844" t="s">
        <v>259</v>
      </c>
      <c r="E844">
        <v>619562</v>
      </c>
      <c r="F844">
        <f t="shared" si="205"/>
        <v>0</v>
      </c>
    </row>
    <row r="845" spans="1:6" x14ac:dyDescent="0.25">
      <c r="A845" t="str">
        <f t="shared" si="202"/>
        <v>Mark Benvenuto</v>
      </c>
      <c r="E845">
        <f t="shared" ref="E845:E908" si="208">E844</f>
        <v>619562</v>
      </c>
      <c r="F845">
        <f t="shared" si="205"/>
        <v>0</v>
      </c>
    </row>
    <row r="846" spans="1:6" x14ac:dyDescent="0.25">
      <c r="A846" t="str">
        <f t="shared" si="202"/>
        <v>Mark Benvenuto</v>
      </c>
      <c r="C846">
        <v>2E-3</v>
      </c>
      <c r="D846" t="s">
        <v>260</v>
      </c>
      <c r="E846">
        <f t="shared" si="208"/>
        <v>619562</v>
      </c>
      <c r="F846">
        <f t="shared" si="205"/>
        <v>1239.124</v>
      </c>
    </row>
    <row r="847" spans="1:6" x14ac:dyDescent="0.25">
      <c r="A847" t="str">
        <f t="shared" si="202"/>
        <v>Mark Benvenuto</v>
      </c>
      <c r="C847">
        <v>0</v>
      </c>
      <c r="D847" t="s">
        <v>261</v>
      </c>
      <c r="E847">
        <f t="shared" si="208"/>
        <v>619562</v>
      </c>
      <c r="F847">
        <f t="shared" si="205"/>
        <v>0</v>
      </c>
    </row>
    <row r="848" spans="1:6" x14ac:dyDescent="0.25">
      <c r="A848" t="str">
        <f t="shared" si="202"/>
        <v>Mark Benvenuto</v>
      </c>
      <c r="C848">
        <v>0</v>
      </c>
      <c r="D848" t="s">
        <v>262</v>
      </c>
      <c r="E848">
        <f t="shared" si="208"/>
        <v>619562</v>
      </c>
      <c r="F848">
        <f t="shared" si="205"/>
        <v>0</v>
      </c>
    </row>
    <row r="849" spans="1:6" x14ac:dyDescent="0.25">
      <c r="A849" t="str">
        <f t="shared" si="202"/>
        <v>Mark Benvenuto</v>
      </c>
      <c r="C849">
        <v>1E-3</v>
      </c>
      <c r="D849" t="s">
        <v>263</v>
      </c>
      <c r="E849">
        <f t="shared" si="208"/>
        <v>619562</v>
      </c>
      <c r="F849">
        <f t="shared" si="205"/>
        <v>619.56200000000001</v>
      </c>
    </row>
    <row r="850" spans="1:6" x14ac:dyDescent="0.25">
      <c r="A850" t="str">
        <f t="shared" si="202"/>
        <v>Mark Benvenuto</v>
      </c>
      <c r="C850">
        <v>4.0000000000000001E-3</v>
      </c>
      <c r="D850" t="s">
        <v>264</v>
      </c>
      <c r="E850">
        <f t="shared" si="208"/>
        <v>619562</v>
      </c>
      <c r="F850">
        <f t="shared" si="205"/>
        <v>2478.248</v>
      </c>
    </row>
    <row r="851" spans="1:6" x14ac:dyDescent="0.25">
      <c r="A851" t="str">
        <f t="shared" si="202"/>
        <v>Mark Benvenuto</v>
      </c>
      <c r="C851">
        <v>0</v>
      </c>
      <c r="D851" t="s">
        <v>265</v>
      </c>
      <c r="E851">
        <f t="shared" si="208"/>
        <v>619562</v>
      </c>
      <c r="F851">
        <f t="shared" si="205"/>
        <v>0</v>
      </c>
    </row>
    <row r="852" spans="1:6" x14ac:dyDescent="0.25">
      <c r="A852" t="str">
        <f t="shared" si="202"/>
        <v>Mark Benvenuto</v>
      </c>
      <c r="C852">
        <v>0.01</v>
      </c>
      <c r="D852" t="s">
        <v>266</v>
      </c>
      <c r="E852">
        <f t="shared" si="208"/>
        <v>619562</v>
      </c>
      <c r="F852">
        <f t="shared" si="205"/>
        <v>6195.62</v>
      </c>
    </row>
    <row r="853" spans="1:6" x14ac:dyDescent="0.25">
      <c r="A853" t="str">
        <f t="shared" si="202"/>
        <v>Mark Benvenuto</v>
      </c>
      <c r="C853">
        <v>1E-3</v>
      </c>
      <c r="D853" t="s">
        <v>267</v>
      </c>
      <c r="E853">
        <f t="shared" si="208"/>
        <v>619562</v>
      </c>
      <c r="F853">
        <f t="shared" si="205"/>
        <v>619.56200000000001</v>
      </c>
    </row>
    <row r="854" spans="1:6" x14ac:dyDescent="0.25">
      <c r="A854" t="str">
        <f t="shared" si="202"/>
        <v>Mark Benvenuto</v>
      </c>
      <c r="C854">
        <v>3.0000000000000001E-3</v>
      </c>
      <c r="D854" t="s">
        <v>268</v>
      </c>
      <c r="E854">
        <f t="shared" si="208"/>
        <v>619562</v>
      </c>
      <c r="F854">
        <f t="shared" si="205"/>
        <v>1858.6860000000001</v>
      </c>
    </row>
    <row r="855" spans="1:6" x14ac:dyDescent="0.25">
      <c r="A855" t="str">
        <f t="shared" si="202"/>
        <v>Mark Benvenuto</v>
      </c>
      <c r="C855">
        <v>3.0000000000000001E-3</v>
      </c>
      <c r="D855" t="s">
        <v>269</v>
      </c>
      <c r="E855">
        <f t="shared" si="208"/>
        <v>619562</v>
      </c>
      <c r="F855">
        <f t="shared" si="205"/>
        <v>1858.6860000000001</v>
      </c>
    </row>
    <row r="856" spans="1:6" x14ac:dyDescent="0.25">
      <c r="A856" t="str">
        <f t="shared" si="202"/>
        <v>Mark Benvenuto</v>
      </c>
      <c r="C856">
        <v>2E-3</v>
      </c>
      <c r="D856" t="s">
        <v>270</v>
      </c>
      <c r="E856">
        <f t="shared" si="208"/>
        <v>619562</v>
      </c>
      <c r="F856">
        <f t="shared" si="205"/>
        <v>1239.124</v>
      </c>
    </row>
    <row r="857" spans="1:6" x14ac:dyDescent="0.25">
      <c r="A857" t="str">
        <f t="shared" si="202"/>
        <v>Mark Benvenuto</v>
      </c>
      <c r="C857">
        <v>6.0000000000000001E-3</v>
      </c>
      <c r="D857" t="s">
        <v>271</v>
      </c>
      <c r="E857">
        <f t="shared" si="208"/>
        <v>619562</v>
      </c>
      <c r="F857">
        <f t="shared" si="205"/>
        <v>3717.3720000000003</v>
      </c>
    </row>
    <row r="858" spans="1:6" x14ac:dyDescent="0.25">
      <c r="A858" t="str">
        <f t="shared" si="202"/>
        <v>Mark Benvenuto</v>
      </c>
      <c r="C858">
        <v>0</v>
      </c>
      <c r="D858" t="s">
        <v>272</v>
      </c>
      <c r="E858">
        <f t="shared" si="208"/>
        <v>619562</v>
      </c>
      <c r="F858">
        <f t="shared" si="205"/>
        <v>0</v>
      </c>
    </row>
    <row r="859" spans="1:6" x14ac:dyDescent="0.25">
      <c r="A859" t="str">
        <f t="shared" si="202"/>
        <v>Mark Benvenuto</v>
      </c>
      <c r="C859">
        <v>1.6E-2</v>
      </c>
      <c r="D859" t="s">
        <v>273</v>
      </c>
      <c r="E859">
        <f t="shared" si="208"/>
        <v>619562</v>
      </c>
      <c r="F859">
        <f t="shared" si="205"/>
        <v>9912.9920000000002</v>
      </c>
    </row>
    <row r="860" spans="1:6" x14ac:dyDescent="0.25">
      <c r="A860" t="str">
        <f t="shared" si="202"/>
        <v>Mark Benvenuto</v>
      </c>
      <c r="C860">
        <v>0</v>
      </c>
      <c r="D860" t="s">
        <v>274</v>
      </c>
      <c r="E860">
        <f t="shared" si="208"/>
        <v>619562</v>
      </c>
      <c r="F860">
        <f t="shared" si="205"/>
        <v>0</v>
      </c>
    </row>
    <row r="861" spans="1:6" x14ac:dyDescent="0.25">
      <c r="A861" t="str">
        <f t="shared" si="202"/>
        <v>Mark Benvenuto</v>
      </c>
      <c r="C861">
        <v>7.0000000000000001E-3</v>
      </c>
      <c r="D861" t="s">
        <v>275</v>
      </c>
      <c r="E861">
        <f t="shared" si="208"/>
        <v>619562</v>
      </c>
      <c r="F861">
        <f t="shared" si="205"/>
        <v>4336.9340000000002</v>
      </c>
    </row>
    <row r="862" spans="1:6" x14ac:dyDescent="0.25">
      <c r="A862" t="str">
        <f t="shared" si="202"/>
        <v>Mark Benvenuto</v>
      </c>
      <c r="C862">
        <v>0</v>
      </c>
      <c r="D862" t="s">
        <v>276</v>
      </c>
      <c r="E862">
        <f t="shared" si="208"/>
        <v>619562</v>
      </c>
      <c r="F862">
        <f t="shared" si="205"/>
        <v>0</v>
      </c>
    </row>
    <row r="863" spans="1:6" x14ac:dyDescent="0.25">
      <c r="A863" t="str">
        <f t="shared" si="202"/>
        <v>Mark Benvenuto</v>
      </c>
      <c r="C863">
        <v>0</v>
      </c>
      <c r="D863" t="s">
        <v>277</v>
      </c>
      <c r="E863">
        <f t="shared" si="208"/>
        <v>619562</v>
      </c>
      <c r="F863">
        <f t="shared" si="205"/>
        <v>0</v>
      </c>
    </row>
    <row r="864" spans="1:6" x14ac:dyDescent="0.25">
      <c r="A864" t="str">
        <f t="shared" si="202"/>
        <v>Mark Benvenuto</v>
      </c>
      <c r="C864">
        <v>0</v>
      </c>
      <c r="D864" t="s">
        <v>278</v>
      </c>
      <c r="E864">
        <f t="shared" si="208"/>
        <v>619562</v>
      </c>
      <c r="F864">
        <f t="shared" si="205"/>
        <v>0</v>
      </c>
    </row>
    <row r="865" spans="1:6" x14ac:dyDescent="0.25">
      <c r="A865" t="str">
        <f t="shared" si="202"/>
        <v>Mark Benvenuto</v>
      </c>
      <c r="C865">
        <v>0</v>
      </c>
      <c r="D865" t="s">
        <v>279</v>
      </c>
      <c r="E865">
        <f t="shared" si="208"/>
        <v>619562</v>
      </c>
      <c r="F865">
        <f t="shared" si="205"/>
        <v>0</v>
      </c>
    </row>
    <row r="866" spans="1:6" x14ac:dyDescent="0.25">
      <c r="A866" t="str">
        <f t="shared" si="202"/>
        <v>Mark Benvenuto</v>
      </c>
      <c r="C866">
        <v>0</v>
      </c>
      <c r="D866" t="s">
        <v>280</v>
      </c>
      <c r="E866">
        <f t="shared" si="208"/>
        <v>619562</v>
      </c>
      <c r="F866">
        <f t="shared" si="205"/>
        <v>0</v>
      </c>
    </row>
    <row r="867" spans="1:6" x14ac:dyDescent="0.25">
      <c r="A867" t="str">
        <f t="shared" si="202"/>
        <v>Mark Benvenuto</v>
      </c>
      <c r="C867">
        <v>0</v>
      </c>
      <c r="D867" t="s">
        <v>281</v>
      </c>
      <c r="E867">
        <f t="shared" si="208"/>
        <v>619562</v>
      </c>
      <c r="F867">
        <f t="shared" si="205"/>
        <v>0</v>
      </c>
    </row>
    <row r="868" spans="1:6" x14ac:dyDescent="0.25">
      <c r="A868" t="str">
        <f t="shared" si="202"/>
        <v>Mark Benvenuto</v>
      </c>
      <c r="C868">
        <v>0</v>
      </c>
      <c r="D868" t="s">
        <v>282</v>
      </c>
      <c r="E868">
        <f t="shared" si="208"/>
        <v>619562</v>
      </c>
      <c r="F868">
        <f t="shared" si="205"/>
        <v>0</v>
      </c>
    </row>
    <row r="869" spans="1:6" x14ac:dyDescent="0.25">
      <c r="A869" t="str">
        <f t="shared" si="202"/>
        <v>Mark Benvenuto</v>
      </c>
      <c r="C869">
        <v>6.0000000000000001E-3</v>
      </c>
      <c r="D869" t="s">
        <v>283</v>
      </c>
      <c r="E869">
        <f t="shared" si="208"/>
        <v>619562</v>
      </c>
      <c r="F869">
        <f t="shared" si="205"/>
        <v>3717.3720000000003</v>
      </c>
    </row>
    <row r="870" spans="1:6" x14ac:dyDescent="0.25">
      <c r="A870" t="str">
        <f t="shared" si="202"/>
        <v>Mark Benvenuto</v>
      </c>
      <c r="C870">
        <v>0</v>
      </c>
      <c r="D870" t="s">
        <v>284</v>
      </c>
      <c r="E870">
        <f t="shared" si="208"/>
        <v>619562</v>
      </c>
      <c r="F870">
        <f t="shared" si="205"/>
        <v>0</v>
      </c>
    </row>
    <row r="871" spans="1:6" x14ac:dyDescent="0.25">
      <c r="A871" t="str">
        <f t="shared" si="202"/>
        <v>Mark Benvenuto</v>
      </c>
      <c r="C871">
        <v>0</v>
      </c>
      <c r="D871" t="s">
        <v>285</v>
      </c>
      <c r="E871">
        <f t="shared" si="208"/>
        <v>619562</v>
      </c>
      <c r="F871">
        <f t="shared" si="205"/>
        <v>0</v>
      </c>
    </row>
    <row r="872" spans="1:6" x14ac:dyDescent="0.25">
      <c r="A872" t="str">
        <f t="shared" si="202"/>
        <v>Mark Benvenuto</v>
      </c>
      <c r="C872">
        <v>0</v>
      </c>
      <c r="D872" t="s">
        <v>286</v>
      </c>
      <c r="E872">
        <f t="shared" si="208"/>
        <v>619562</v>
      </c>
      <c r="F872">
        <f t="shared" si="205"/>
        <v>0</v>
      </c>
    </row>
    <row r="873" spans="1:6" x14ac:dyDescent="0.25">
      <c r="A873" t="str">
        <f t="shared" si="202"/>
        <v>Mark Benvenuto</v>
      </c>
      <c r="C873">
        <v>3.0000000000000001E-3</v>
      </c>
      <c r="D873" t="s">
        <v>287</v>
      </c>
      <c r="E873">
        <f t="shared" si="208"/>
        <v>619562</v>
      </c>
      <c r="F873">
        <f t="shared" si="205"/>
        <v>1858.6860000000001</v>
      </c>
    </row>
    <row r="874" spans="1:6" x14ac:dyDescent="0.25">
      <c r="A874" t="str">
        <f t="shared" si="202"/>
        <v>Mark Benvenuto</v>
      </c>
      <c r="C874">
        <v>0</v>
      </c>
      <c r="D874" t="s">
        <v>288</v>
      </c>
      <c r="E874">
        <f t="shared" si="208"/>
        <v>619562</v>
      </c>
      <c r="F874">
        <f t="shared" si="205"/>
        <v>0</v>
      </c>
    </row>
    <row r="875" spans="1:6" x14ac:dyDescent="0.25">
      <c r="A875" t="str">
        <f t="shared" si="202"/>
        <v>Mark Benvenuto</v>
      </c>
      <c r="C875">
        <v>0</v>
      </c>
      <c r="D875" t="s">
        <v>289</v>
      </c>
      <c r="E875">
        <f t="shared" si="208"/>
        <v>619562</v>
      </c>
      <c r="F875">
        <f t="shared" si="205"/>
        <v>0</v>
      </c>
    </row>
    <row r="876" spans="1:6" x14ac:dyDescent="0.25">
      <c r="A876" t="str">
        <f t="shared" si="202"/>
        <v>Mark Benvenuto</v>
      </c>
      <c r="C876">
        <v>0</v>
      </c>
      <c r="D876" t="s">
        <v>290</v>
      </c>
      <c r="E876">
        <f t="shared" si="208"/>
        <v>619562</v>
      </c>
      <c r="F876">
        <f t="shared" si="205"/>
        <v>0</v>
      </c>
    </row>
    <row r="877" spans="1:6" x14ac:dyDescent="0.25">
      <c r="A877" t="str">
        <f t="shared" si="202"/>
        <v>Mark Benvenuto</v>
      </c>
      <c r="C877">
        <v>3.0000000000000001E-3</v>
      </c>
      <c r="D877" t="s">
        <v>291</v>
      </c>
      <c r="E877">
        <f t="shared" si="208"/>
        <v>619562</v>
      </c>
      <c r="F877">
        <f t="shared" si="205"/>
        <v>1858.6860000000001</v>
      </c>
    </row>
    <row r="878" spans="1:6" x14ac:dyDescent="0.25">
      <c r="A878" t="str">
        <f t="shared" si="202"/>
        <v>Mark Benvenuto</v>
      </c>
      <c r="C878">
        <v>0</v>
      </c>
      <c r="D878" t="s">
        <v>292</v>
      </c>
      <c r="E878">
        <f t="shared" si="208"/>
        <v>619562</v>
      </c>
      <c r="F878">
        <f t="shared" si="205"/>
        <v>0</v>
      </c>
    </row>
    <row r="879" spans="1:6" x14ac:dyDescent="0.25">
      <c r="A879" t="str">
        <f t="shared" si="202"/>
        <v>Mark Benvenuto</v>
      </c>
      <c r="C879">
        <v>1E-3</v>
      </c>
      <c r="D879" t="s">
        <v>293</v>
      </c>
      <c r="E879">
        <f t="shared" si="208"/>
        <v>619562</v>
      </c>
      <c r="F879">
        <f t="shared" si="205"/>
        <v>619.56200000000001</v>
      </c>
    </row>
    <row r="880" spans="1:6" x14ac:dyDescent="0.25">
      <c r="A880" t="str">
        <f t="shared" si="202"/>
        <v>Mark Benvenuto</v>
      </c>
      <c r="C880">
        <v>1E-3</v>
      </c>
      <c r="D880" t="s">
        <v>294</v>
      </c>
      <c r="E880">
        <f t="shared" si="208"/>
        <v>619562</v>
      </c>
      <c r="F880">
        <f t="shared" si="205"/>
        <v>619.56200000000001</v>
      </c>
    </row>
    <row r="881" spans="1:6" x14ac:dyDescent="0.25">
      <c r="A881" t="str">
        <f t="shared" si="202"/>
        <v>Mark Benvenuto</v>
      </c>
      <c r="C881">
        <v>3.0000000000000001E-3</v>
      </c>
      <c r="D881" t="s">
        <v>295</v>
      </c>
      <c r="E881">
        <f t="shared" si="208"/>
        <v>619562</v>
      </c>
      <c r="F881">
        <f t="shared" si="205"/>
        <v>1858.6860000000001</v>
      </c>
    </row>
    <row r="882" spans="1:6" x14ac:dyDescent="0.25">
      <c r="A882" t="str">
        <f t="shared" si="202"/>
        <v>Mark Benvenuto</v>
      </c>
      <c r="C882">
        <v>1.2E-2</v>
      </c>
      <c r="D882" t="s">
        <v>296</v>
      </c>
      <c r="E882">
        <f t="shared" si="208"/>
        <v>619562</v>
      </c>
      <c r="F882">
        <f t="shared" si="205"/>
        <v>7434.7440000000006</v>
      </c>
    </row>
    <row r="883" spans="1:6" x14ac:dyDescent="0.25">
      <c r="A883" t="str">
        <f t="shared" si="202"/>
        <v>Mark Benvenuto</v>
      </c>
      <c r="C883">
        <v>3.5000000000000003E-2</v>
      </c>
      <c r="D883" t="s">
        <v>297</v>
      </c>
      <c r="E883">
        <f t="shared" si="208"/>
        <v>619562</v>
      </c>
      <c r="F883">
        <f t="shared" si="205"/>
        <v>21684.670000000002</v>
      </c>
    </row>
    <row r="884" spans="1:6" x14ac:dyDescent="0.25">
      <c r="A884" t="str">
        <f t="shared" si="202"/>
        <v>Mark Benvenuto</v>
      </c>
      <c r="C884">
        <v>4.0000000000000001E-3</v>
      </c>
      <c r="D884" t="s">
        <v>298</v>
      </c>
      <c r="E884">
        <f t="shared" si="208"/>
        <v>619562</v>
      </c>
      <c r="F884">
        <f t="shared" si="205"/>
        <v>2478.248</v>
      </c>
    </row>
    <row r="885" spans="1:6" x14ac:dyDescent="0.25">
      <c r="A885" t="str">
        <f t="shared" si="202"/>
        <v>Mark Benvenuto</v>
      </c>
      <c r="C885">
        <v>2E-3</v>
      </c>
      <c r="D885" t="s">
        <v>299</v>
      </c>
      <c r="E885">
        <f t="shared" si="208"/>
        <v>619562</v>
      </c>
      <c r="F885">
        <f t="shared" si="205"/>
        <v>1239.124</v>
      </c>
    </row>
    <row r="886" spans="1:6" x14ac:dyDescent="0.25">
      <c r="A886" t="str">
        <f t="shared" si="202"/>
        <v>Mark Benvenuto</v>
      </c>
      <c r="C886">
        <v>2E-3</v>
      </c>
      <c r="D886" t="s">
        <v>300</v>
      </c>
      <c r="E886">
        <f t="shared" si="208"/>
        <v>619562</v>
      </c>
      <c r="F886">
        <f t="shared" si="205"/>
        <v>1239.124</v>
      </c>
    </row>
    <row r="887" spans="1:6" x14ac:dyDescent="0.25">
      <c r="A887" t="str">
        <f t="shared" si="202"/>
        <v>Mark Benvenuto</v>
      </c>
      <c r="C887">
        <v>1.9E-2</v>
      </c>
      <c r="D887" t="s">
        <v>301</v>
      </c>
      <c r="E887">
        <f t="shared" si="208"/>
        <v>619562</v>
      </c>
      <c r="F887">
        <f t="shared" si="205"/>
        <v>11771.678</v>
      </c>
    </row>
    <row r="888" spans="1:6" x14ac:dyDescent="0.25">
      <c r="A888" t="str">
        <f t="shared" si="202"/>
        <v>Mark Benvenuto</v>
      </c>
      <c r="C888">
        <v>0</v>
      </c>
      <c r="D888" t="s">
        <v>302</v>
      </c>
      <c r="E888">
        <f t="shared" si="208"/>
        <v>619562</v>
      </c>
      <c r="F888">
        <f t="shared" si="205"/>
        <v>0</v>
      </c>
    </row>
    <row r="889" spans="1:6" x14ac:dyDescent="0.25">
      <c r="A889" t="str">
        <f t="shared" si="202"/>
        <v>Mark Benvenuto</v>
      </c>
      <c r="C889">
        <v>7.0000000000000001E-3</v>
      </c>
      <c r="D889" t="s">
        <v>303</v>
      </c>
      <c r="E889">
        <f t="shared" si="208"/>
        <v>619562</v>
      </c>
      <c r="F889">
        <f t="shared" si="205"/>
        <v>4336.9340000000002</v>
      </c>
    </row>
    <row r="890" spans="1:6" x14ac:dyDescent="0.25">
      <c r="A890" t="str">
        <f t="shared" si="202"/>
        <v>Mark Benvenuto</v>
      </c>
      <c r="C890">
        <v>1E-3</v>
      </c>
      <c r="D890" t="s">
        <v>304</v>
      </c>
      <c r="E890">
        <f t="shared" si="208"/>
        <v>619562</v>
      </c>
      <c r="F890">
        <f t="shared" si="205"/>
        <v>619.56200000000001</v>
      </c>
    </row>
    <row r="891" spans="1:6" x14ac:dyDescent="0.25">
      <c r="A891" t="str">
        <f t="shared" si="202"/>
        <v>Mark Benvenuto</v>
      </c>
      <c r="C891">
        <v>1E-3</v>
      </c>
      <c r="D891" t="s">
        <v>305</v>
      </c>
      <c r="E891">
        <f t="shared" si="208"/>
        <v>619562</v>
      </c>
      <c r="F891">
        <f t="shared" si="205"/>
        <v>619.56200000000001</v>
      </c>
    </row>
    <row r="892" spans="1:6" x14ac:dyDescent="0.25">
      <c r="A892" t="str">
        <f t="shared" si="202"/>
        <v>Mark Benvenuto</v>
      </c>
      <c r="C892">
        <v>0</v>
      </c>
      <c r="D892" t="s">
        <v>306</v>
      </c>
      <c r="E892">
        <f t="shared" si="208"/>
        <v>619562</v>
      </c>
      <c r="F892">
        <f t="shared" si="205"/>
        <v>0</v>
      </c>
    </row>
    <row r="893" spans="1:6" x14ac:dyDescent="0.25">
      <c r="A893" t="str">
        <f t="shared" ref="A893:A956" si="209">A892</f>
        <v>Mark Benvenuto</v>
      </c>
      <c r="C893">
        <v>3.0000000000000001E-3</v>
      </c>
      <c r="D893" t="s">
        <v>307</v>
      </c>
      <c r="E893">
        <f t="shared" si="208"/>
        <v>619562</v>
      </c>
      <c r="F893">
        <f t="shared" si="205"/>
        <v>1858.6860000000001</v>
      </c>
    </row>
    <row r="894" spans="1:6" x14ac:dyDescent="0.25">
      <c r="A894" t="str">
        <f t="shared" si="209"/>
        <v>Mark Benvenuto</v>
      </c>
      <c r="C894">
        <v>0</v>
      </c>
      <c r="D894" t="s">
        <v>308</v>
      </c>
      <c r="E894">
        <f t="shared" si="208"/>
        <v>619562</v>
      </c>
      <c r="F894">
        <f t="shared" si="205"/>
        <v>0</v>
      </c>
    </row>
    <row r="895" spans="1:6" x14ac:dyDescent="0.25">
      <c r="A895" t="str">
        <f t="shared" si="209"/>
        <v>Mark Benvenuto</v>
      </c>
      <c r="C895">
        <v>4.0000000000000001E-3</v>
      </c>
      <c r="D895" t="s">
        <v>309</v>
      </c>
      <c r="E895">
        <f t="shared" si="208"/>
        <v>619562</v>
      </c>
      <c r="F895">
        <f t="shared" si="205"/>
        <v>2478.248</v>
      </c>
    </row>
    <row r="896" spans="1:6" x14ac:dyDescent="0.25">
      <c r="A896" t="str">
        <f t="shared" si="209"/>
        <v>Mark Benvenuto</v>
      </c>
      <c r="C896">
        <v>0</v>
      </c>
      <c r="D896" t="s">
        <v>310</v>
      </c>
      <c r="E896">
        <f t="shared" si="208"/>
        <v>619562</v>
      </c>
      <c r="F896">
        <f t="shared" si="205"/>
        <v>0</v>
      </c>
    </row>
    <row r="897" spans="1:6" x14ac:dyDescent="0.25">
      <c r="A897" t="str">
        <f t="shared" si="209"/>
        <v>Mark Benvenuto</v>
      </c>
      <c r="C897">
        <v>3.0000000000000001E-3</v>
      </c>
      <c r="D897" t="s">
        <v>311</v>
      </c>
      <c r="E897">
        <f t="shared" si="208"/>
        <v>619562</v>
      </c>
      <c r="F897">
        <f t="shared" si="205"/>
        <v>1858.6860000000001</v>
      </c>
    </row>
    <row r="898" spans="1:6" x14ac:dyDescent="0.25">
      <c r="A898" t="str">
        <f t="shared" si="209"/>
        <v>Mark Benvenuto</v>
      </c>
      <c r="C898">
        <v>0</v>
      </c>
      <c r="D898" t="s">
        <v>312</v>
      </c>
      <c r="E898">
        <f t="shared" si="208"/>
        <v>619562</v>
      </c>
      <c r="F898">
        <f t="shared" si="205"/>
        <v>0</v>
      </c>
    </row>
    <row r="899" spans="1:6" x14ac:dyDescent="0.25">
      <c r="A899" t="str">
        <f t="shared" si="209"/>
        <v>Mark Benvenuto</v>
      </c>
      <c r="C899">
        <v>1E-3</v>
      </c>
      <c r="D899" t="s">
        <v>313</v>
      </c>
      <c r="E899">
        <f t="shared" si="208"/>
        <v>619562</v>
      </c>
      <c r="F899">
        <f t="shared" ref="F899:F962" si="210">E899*C899</f>
        <v>619.56200000000001</v>
      </c>
    </row>
    <row r="900" spans="1:6" x14ac:dyDescent="0.25">
      <c r="A900" t="str">
        <f t="shared" si="209"/>
        <v>Mark Benvenuto</v>
      </c>
      <c r="C900">
        <v>0</v>
      </c>
      <c r="D900" t="s">
        <v>314</v>
      </c>
      <c r="E900">
        <f t="shared" si="208"/>
        <v>619562</v>
      </c>
      <c r="F900">
        <f t="shared" si="210"/>
        <v>0</v>
      </c>
    </row>
    <row r="901" spans="1:6" x14ac:dyDescent="0.25">
      <c r="A901" t="str">
        <f t="shared" si="209"/>
        <v>Mark Benvenuto</v>
      </c>
      <c r="C901">
        <v>0</v>
      </c>
      <c r="D901" t="s">
        <v>315</v>
      </c>
      <c r="E901">
        <f t="shared" si="208"/>
        <v>619562</v>
      </c>
      <c r="F901">
        <f t="shared" si="210"/>
        <v>0</v>
      </c>
    </row>
    <row r="902" spans="1:6" x14ac:dyDescent="0.25">
      <c r="A902" t="str">
        <f t="shared" si="209"/>
        <v>Mark Benvenuto</v>
      </c>
      <c r="C902">
        <v>0</v>
      </c>
      <c r="D902" t="s">
        <v>316</v>
      </c>
      <c r="E902">
        <f t="shared" si="208"/>
        <v>619562</v>
      </c>
      <c r="F902">
        <f t="shared" si="210"/>
        <v>0</v>
      </c>
    </row>
    <row r="903" spans="1:6" x14ac:dyDescent="0.25">
      <c r="A903" t="str">
        <f t="shared" si="209"/>
        <v>Mark Benvenuto</v>
      </c>
      <c r="C903">
        <v>1E-3</v>
      </c>
      <c r="D903" t="s">
        <v>317</v>
      </c>
      <c r="E903">
        <f t="shared" si="208"/>
        <v>619562</v>
      </c>
      <c r="F903">
        <f t="shared" si="210"/>
        <v>619.56200000000001</v>
      </c>
    </row>
    <row r="904" spans="1:6" x14ac:dyDescent="0.25">
      <c r="A904" t="str">
        <f t="shared" si="209"/>
        <v>Mark Benvenuto</v>
      </c>
      <c r="C904">
        <v>0</v>
      </c>
      <c r="D904" t="s">
        <v>318</v>
      </c>
      <c r="E904">
        <f t="shared" si="208"/>
        <v>619562</v>
      </c>
      <c r="F904">
        <f t="shared" si="210"/>
        <v>0</v>
      </c>
    </row>
    <row r="905" spans="1:6" x14ac:dyDescent="0.25">
      <c r="A905" t="str">
        <f t="shared" si="209"/>
        <v>Mark Benvenuto</v>
      </c>
      <c r="C905">
        <v>0</v>
      </c>
      <c r="D905" t="s">
        <v>319</v>
      </c>
      <c r="E905">
        <f t="shared" si="208"/>
        <v>619562</v>
      </c>
      <c r="F905">
        <f t="shared" si="210"/>
        <v>0</v>
      </c>
    </row>
    <row r="906" spans="1:6" x14ac:dyDescent="0.25">
      <c r="A906" t="str">
        <f t="shared" si="209"/>
        <v>Mark Benvenuto</v>
      </c>
      <c r="C906">
        <v>0</v>
      </c>
      <c r="D906" t="s">
        <v>320</v>
      </c>
      <c r="E906">
        <f t="shared" si="208"/>
        <v>619562</v>
      </c>
      <c r="F906">
        <f t="shared" si="210"/>
        <v>0</v>
      </c>
    </row>
    <row r="907" spans="1:6" x14ac:dyDescent="0.25">
      <c r="A907" t="str">
        <f t="shared" si="209"/>
        <v>Mark Benvenuto</v>
      </c>
      <c r="C907">
        <v>0</v>
      </c>
      <c r="D907" t="s">
        <v>321</v>
      </c>
      <c r="E907">
        <f t="shared" si="208"/>
        <v>619562</v>
      </c>
      <c r="F907">
        <f t="shared" si="210"/>
        <v>0</v>
      </c>
    </row>
    <row r="908" spans="1:6" x14ac:dyDescent="0.25">
      <c r="A908" t="str">
        <f t="shared" si="209"/>
        <v>Mark Benvenuto</v>
      </c>
      <c r="C908">
        <v>0</v>
      </c>
      <c r="D908" t="s">
        <v>322</v>
      </c>
      <c r="E908">
        <f t="shared" si="208"/>
        <v>619562</v>
      </c>
      <c r="F908">
        <f t="shared" si="210"/>
        <v>0</v>
      </c>
    </row>
    <row r="909" spans="1:6" x14ac:dyDescent="0.25">
      <c r="A909" t="str">
        <f t="shared" si="209"/>
        <v>Mark Benvenuto</v>
      </c>
      <c r="C909">
        <v>0</v>
      </c>
      <c r="D909" t="s">
        <v>323</v>
      </c>
      <c r="E909">
        <f t="shared" ref="E909:E972" si="211">E908</f>
        <v>619562</v>
      </c>
      <c r="F909">
        <f t="shared" si="210"/>
        <v>0</v>
      </c>
    </row>
    <row r="910" spans="1:6" x14ac:dyDescent="0.25">
      <c r="A910" t="str">
        <f t="shared" si="209"/>
        <v>Mark Benvenuto</v>
      </c>
      <c r="C910">
        <v>0</v>
      </c>
      <c r="D910" t="s">
        <v>324</v>
      </c>
      <c r="E910">
        <f t="shared" si="211"/>
        <v>619562</v>
      </c>
      <c r="F910">
        <f t="shared" si="210"/>
        <v>0</v>
      </c>
    </row>
    <row r="911" spans="1:6" x14ac:dyDescent="0.25">
      <c r="A911" t="str">
        <f t="shared" si="209"/>
        <v>Mark Benvenuto</v>
      </c>
      <c r="C911">
        <v>5.8000000000000003E-2</v>
      </c>
      <c r="D911" t="s">
        <v>325</v>
      </c>
      <c r="E911">
        <f t="shared" si="211"/>
        <v>619562</v>
      </c>
      <c r="F911">
        <f t="shared" si="210"/>
        <v>35934.596000000005</v>
      </c>
    </row>
    <row r="912" spans="1:6" x14ac:dyDescent="0.25">
      <c r="A912" t="str">
        <f t="shared" si="209"/>
        <v>Mark Benvenuto</v>
      </c>
      <c r="C912">
        <v>1E-3</v>
      </c>
      <c r="D912" t="s">
        <v>326</v>
      </c>
      <c r="E912">
        <f t="shared" si="211"/>
        <v>619562</v>
      </c>
      <c r="F912">
        <f t="shared" si="210"/>
        <v>619.56200000000001</v>
      </c>
    </row>
    <row r="913" spans="1:6" x14ac:dyDescent="0.25">
      <c r="A913" t="str">
        <f t="shared" si="209"/>
        <v>Mark Benvenuto</v>
      </c>
      <c r="C913">
        <v>1E-3</v>
      </c>
      <c r="D913" t="s">
        <v>327</v>
      </c>
      <c r="E913">
        <f t="shared" si="211"/>
        <v>619562</v>
      </c>
      <c r="F913">
        <f t="shared" si="210"/>
        <v>619.56200000000001</v>
      </c>
    </row>
    <row r="914" spans="1:6" x14ac:dyDescent="0.25">
      <c r="A914" t="str">
        <f t="shared" si="209"/>
        <v>Mark Benvenuto</v>
      </c>
      <c r="C914">
        <v>0</v>
      </c>
      <c r="D914" t="s">
        <v>328</v>
      </c>
      <c r="E914">
        <f t="shared" si="211"/>
        <v>619562</v>
      </c>
      <c r="F914">
        <f t="shared" si="210"/>
        <v>0</v>
      </c>
    </row>
    <row r="915" spans="1:6" x14ac:dyDescent="0.25">
      <c r="A915" t="str">
        <f t="shared" si="209"/>
        <v>Mark Benvenuto</v>
      </c>
      <c r="C915">
        <v>0</v>
      </c>
      <c r="D915" t="s">
        <v>329</v>
      </c>
      <c r="E915">
        <f t="shared" si="211"/>
        <v>619562</v>
      </c>
      <c r="F915">
        <f t="shared" si="210"/>
        <v>0</v>
      </c>
    </row>
    <row r="916" spans="1:6" x14ac:dyDescent="0.25">
      <c r="A916" t="str">
        <f t="shared" si="209"/>
        <v>Mark Benvenuto</v>
      </c>
      <c r="C916">
        <v>0</v>
      </c>
      <c r="D916" t="s">
        <v>330</v>
      </c>
      <c r="E916">
        <f t="shared" si="211"/>
        <v>619562</v>
      </c>
      <c r="F916">
        <f t="shared" si="210"/>
        <v>0</v>
      </c>
    </row>
    <row r="917" spans="1:6" x14ac:dyDescent="0.25">
      <c r="A917" t="str">
        <f t="shared" si="209"/>
        <v>Mark Benvenuto</v>
      </c>
      <c r="C917">
        <v>1E-3</v>
      </c>
      <c r="D917" t="s">
        <v>331</v>
      </c>
      <c r="E917">
        <f t="shared" si="211"/>
        <v>619562</v>
      </c>
      <c r="F917">
        <f t="shared" si="210"/>
        <v>619.56200000000001</v>
      </c>
    </row>
    <row r="918" spans="1:6" x14ac:dyDescent="0.25">
      <c r="A918" t="str">
        <f t="shared" si="209"/>
        <v>Mark Benvenuto</v>
      </c>
      <c r="C918">
        <v>0</v>
      </c>
      <c r="D918" t="s">
        <v>332</v>
      </c>
      <c r="E918">
        <f t="shared" si="211"/>
        <v>619562</v>
      </c>
      <c r="F918">
        <f t="shared" si="210"/>
        <v>0</v>
      </c>
    </row>
    <row r="919" spans="1:6" x14ac:dyDescent="0.25">
      <c r="A919" t="str">
        <f t="shared" si="209"/>
        <v>Mark Benvenuto</v>
      </c>
      <c r="C919">
        <v>0</v>
      </c>
      <c r="D919" t="s">
        <v>333</v>
      </c>
      <c r="E919">
        <f t="shared" si="211"/>
        <v>619562</v>
      </c>
      <c r="F919">
        <f t="shared" si="210"/>
        <v>0</v>
      </c>
    </row>
    <row r="920" spans="1:6" x14ac:dyDescent="0.25">
      <c r="A920" t="str">
        <f t="shared" si="209"/>
        <v>Mark Benvenuto</v>
      </c>
      <c r="C920">
        <v>0</v>
      </c>
      <c r="D920" t="s">
        <v>334</v>
      </c>
      <c r="E920">
        <f t="shared" si="211"/>
        <v>619562</v>
      </c>
      <c r="F920">
        <f t="shared" si="210"/>
        <v>0</v>
      </c>
    </row>
    <row r="921" spans="1:6" x14ac:dyDescent="0.25">
      <c r="A921" t="str">
        <f t="shared" si="209"/>
        <v>Mark Benvenuto</v>
      </c>
      <c r="C921">
        <v>0</v>
      </c>
      <c r="D921" t="s">
        <v>335</v>
      </c>
      <c r="E921">
        <f t="shared" si="211"/>
        <v>619562</v>
      </c>
      <c r="F921">
        <f t="shared" si="210"/>
        <v>0</v>
      </c>
    </row>
    <row r="922" spans="1:6" x14ac:dyDescent="0.25">
      <c r="A922" t="str">
        <f t="shared" si="209"/>
        <v>Mark Benvenuto</v>
      </c>
      <c r="C922">
        <v>0</v>
      </c>
      <c r="D922" t="s">
        <v>336</v>
      </c>
      <c r="E922">
        <f t="shared" si="211"/>
        <v>619562</v>
      </c>
      <c r="F922">
        <f t="shared" si="210"/>
        <v>0</v>
      </c>
    </row>
    <row r="923" spans="1:6" x14ac:dyDescent="0.25">
      <c r="A923" t="str">
        <f t="shared" si="209"/>
        <v>Mark Benvenuto</v>
      </c>
      <c r="C923">
        <v>0</v>
      </c>
      <c r="D923" t="s">
        <v>337</v>
      </c>
      <c r="E923">
        <f t="shared" si="211"/>
        <v>619562</v>
      </c>
      <c r="F923">
        <f t="shared" si="210"/>
        <v>0</v>
      </c>
    </row>
    <row r="924" spans="1:6" x14ac:dyDescent="0.25">
      <c r="A924" t="str">
        <f t="shared" si="209"/>
        <v>Mark Benvenuto</v>
      </c>
      <c r="C924">
        <v>0</v>
      </c>
      <c r="D924" t="s">
        <v>338</v>
      </c>
      <c r="E924">
        <f t="shared" si="211"/>
        <v>619562</v>
      </c>
      <c r="F924">
        <f t="shared" si="210"/>
        <v>0</v>
      </c>
    </row>
    <row r="925" spans="1:6" x14ac:dyDescent="0.25">
      <c r="A925" t="str">
        <f t="shared" si="209"/>
        <v>Mark Benvenuto</v>
      </c>
      <c r="C925">
        <v>0</v>
      </c>
      <c r="D925" t="s">
        <v>339</v>
      </c>
      <c r="E925">
        <f t="shared" si="211"/>
        <v>619562</v>
      </c>
      <c r="F925">
        <f t="shared" si="210"/>
        <v>0</v>
      </c>
    </row>
    <row r="926" spans="1:6" x14ac:dyDescent="0.25">
      <c r="A926" t="str">
        <f t="shared" si="209"/>
        <v>Mark Benvenuto</v>
      </c>
      <c r="C926">
        <v>0</v>
      </c>
      <c r="D926" t="s">
        <v>340</v>
      </c>
      <c r="E926">
        <f t="shared" si="211"/>
        <v>619562</v>
      </c>
      <c r="F926">
        <f t="shared" si="210"/>
        <v>0</v>
      </c>
    </row>
    <row r="927" spans="1:6" x14ac:dyDescent="0.25">
      <c r="A927" t="str">
        <f t="shared" si="209"/>
        <v>Mark Benvenuto</v>
      </c>
      <c r="C927">
        <v>0</v>
      </c>
      <c r="D927" t="s">
        <v>341</v>
      </c>
      <c r="E927">
        <f t="shared" si="211"/>
        <v>619562</v>
      </c>
      <c r="F927">
        <f t="shared" si="210"/>
        <v>0</v>
      </c>
    </row>
    <row r="928" spans="1:6" x14ac:dyDescent="0.25">
      <c r="A928" t="str">
        <f t="shared" si="209"/>
        <v>Mark Benvenuto</v>
      </c>
      <c r="C928">
        <v>3.5000000000000003E-2</v>
      </c>
      <c r="D928" t="s">
        <v>342</v>
      </c>
      <c r="E928">
        <f t="shared" si="211"/>
        <v>619562</v>
      </c>
      <c r="F928">
        <f t="shared" si="210"/>
        <v>21684.670000000002</v>
      </c>
    </row>
    <row r="929" spans="1:6" x14ac:dyDescent="0.25">
      <c r="A929" t="str">
        <f t="shared" si="209"/>
        <v>Mark Benvenuto</v>
      </c>
      <c r="C929">
        <v>0</v>
      </c>
      <c r="D929" t="s">
        <v>343</v>
      </c>
      <c r="E929">
        <f t="shared" si="211"/>
        <v>619562</v>
      </c>
      <c r="F929">
        <f t="shared" si="210"/>
        <v>0</v>
      </c>
    </row>
    <row r="930" spans="1:6" x14ac:dyDescent="0.25">
      <c r="A930" t="str">
        <f t="shared" si="209"/>
        <v>Mark Benvenuto</v>
      </c>
      <c r="C930">
        <v>0</v>
      </c>
      <c r="D930" t="s">
        <v>344</v>
      </c>
      <c r="E930">
        <f t="shared" si="211"/>
        <v>619562</v>
      </c>
      <c r="F930">
        <f t="shared" si="210"/>
        <v>0</v>
      </c>
    </row>
    <row r="931" spans="1:6" x14ac:dyDescent="0.25">
      <c r="A931" t="str">
        <f t="shared" si="209"/>
        <v>Mark Benvenuto</v>
      </c>
      <c r="C931">
        <v>1E-3</v>
      </c>
      <c r="D931" t="s">
        <v>345</v>
      </c>
      <c r="E931">
        <f t="shared" si="211"/>
        <v>619562</v>
      </c>
      <c r="F931">
        <f t="shared" si="210"/>
        <v>619.56200000000001</v>
      </c>
    </row>
    <row r="932" spans="1:6" x14ac:dyDescent="0.25">
      <c r="A932" t="str">
        <f t="shared" si="209"/>
        <v>Mark Benvenuto</v>
      </c>
      <c r="C932">
        <v>0</v>
      </c>
      <c r="D932" t="s">
        <v>346</v>
      </c>
      <c r="E932">
        <f t="shared" si="211"/>
        <v>619562</v>
      </c>
      <c r="F932">
        <f t="shared" si="210"/>
        <v>0</v>
      </c>
    </row>
    <row r="933" spans="1:6" x14ac:dyDescent="0.25">
      <c r="A933" t="str">
        <f t="shared" si="209"/>
        <v>Mark Benvenuto</v>
      </c>
      <c r="C933">
        <v>0</v>
      </c>
      <c r="D933" t="s">
        <v>347</v>
      </c>
      <c r="E933">
        <f t="shared" si="211"/>
        <v>619562</v>
      </c>
      <c r="F933">
        <f t="shared" si="210"/>
        <v>0</v>
      </c>
    </row>
    <row r="934" spans="1:6" x14ac:dyDescent="0.25">
      <c r="A934" t="str">
        <f t="shared" si="209"/>
        <v>Mark Benvenuto</v>
      </c>
      <c r="C934">
        <v>0</v>
      </c>
      <c r="D934" t="s">
        <v>348</v>
      </c>
      <c r="E934">
        <f t="shared" si="211"/>
        <v>619562</v>
      </c>
      <c r="F934">
        <f t="shared" si="210"/>
        <v>0</v>
      </c>
    </row>
    <row r="935" spans="1:6" x14ac:dyDescent="0.25">
      <c r="A935" t="str">
        <f t="shared" si="209"/>
        <v>Mark Benvenuto</v>
      </c>
      <c r="C935">
        <v>0</v>
      </c>
      <c r="D935" t="s">
        <v>349</v>
      </c>
      <c r="E935">
        <f t="shared" si="211"/>
        <v>619562</v>
      </c>
      <c r="F935">
        <f t="shared" si="210"/>
        <v>0</v>
      </c>
    </row>
    <row r="936" spans="1:6" x14ac:dyDescent="0.25">
      <c r="A936" t="str">
        <f t="shared" si="209"/>
        <v>Mark Benvenuto</v>
      </c>
      <c r="C936">
        <v>0</v>
      </c>
      <c r="D936" t="s">
        <v>350</v>
      </c>
      <c r="E936">
        <f t="shared" si="211"/>
        <v>619562</v>
      </c>
      <c r="F936">
        <f t="shared" si="210"/>
        <v>0</v>
      </c>
    </row>
    <row r="937" spans="1:6" x14ac:dyDescent="0.25">
      <c r="A937" t="str">
        <f t="shared" si="209"/>
        <v>Mark Benvenuto</v>
      </c>
      <c r="C937">
        <v>0</v>
      </c>
      <c r="D937" t="s">
        <v>351</v>
      </c>
      <c r="E937">
        <f t="shared" si="211"/>
        <v>619562</v>
      </c>
      <c r="F937">
        <f t="shared" si="210"/>
        <v>0</v>
      </c>
    </row>
    <row r="938" spans="1:6" x14ac:dyDescent="0.25">
      <c r="A938" t="str">
        <f t="shared" si="209"/>
        <v>Mark Benvenuto</v>
      </c>
      <c r="C938">
        <v>0</v>
      </c>
      <c r="D938" t="s">
        <v>352</v>
      </c>
      <c r="E938">
        <f t="shared" si="211"/>
        <v>619562</v>
      </c>
      <c r="F938">
        <f t="shared" si="210"/>
        <v>0</v>
      </c>
    </row>
    <row r="939" spans="1:6" x14ac:dyDescent="0.25">
      <c r="A939" t="str">
        <f t="shared" si="209"/>
        <v>Mark Benvenuto</v>
      </c>
      <c r="C939">
        <v>0</v>
      </c>
      <c r="D939" t="s">
        <v>353</v>
      </c>
      <c r="E939">
        <f t="shared" si="211"/>
        <v>619562</v>
      </c>
      <c r="F939">
        <f t="shared" si="210"/>
        <v>0</v>
      </c>
    </row>
    <row r="940" spans="1:6" x14ac:dyDescent="0.25">
      <c r="A940" t="str">
        <f t="shared" si="209"/>
        <v>Mark Benvenuto</v>
      </c>
      <c r="C940">
        <v>1E-3</v>
      </c>
      <c r="D940" t="s">
        <v>354</v>
      </c>
      <c r="E940">
        <f t="shared" si="211"/>
        <v>619562</v>
      </c>
      <c r="F940">
        <f t="shared" si="210"/>
        <v>619.56200000000001</v>
      </c>
    </row>
    <row r="941" spans="1:6" x14ac:dyDescent="0.25">
      <c r="A941" t="str">
        <f t="shared" si="209"/>
        <v>Mark Benvenuto</v>
      </c>
      <c r="C941">
        <v>0</v>
      </c>
      <c r="D941" t="s">
        <v>355</v>
      </c>
      <c r="E941">
        <f t="shared" si="211"/>
        <v>619562</v>
      </c>
      <c r="F941">
        <f t="shared" si="210"/>
        <v>0</v>
      </c>
    </row>
    <row r="942" spans="1:6" x14ac:dyDescent="0.25">
      <c r="A942" t="str">
        <f t="shared" si="209"/>
        <v>Mark Benvenuto</v>
      </c>
      <c r="C942">
        <v>0</v>
      </c>
      <c r="D942" t="s">
        <v>356</v>
      </c>
      <c r="E942">
        <f t="shared" si="211"/>
        <v>619562</v>
      </c>
      <c r="F942">
        <f t="shared" si="210"/>
        <v>0</v>
      </c>
    </row>
    <row r="943" spans="1:6" x14ac:dyDescent="0.25">
      <c r="A943" t="str">
        <f t="shared" si="209"/>
        <v>Mark Benvenuto</v>
      </c>
      <c r="C943">
        <v>1.2E-2</v>
      </c>
      <c r="D943" t="s">
        <v>357</v>
      </c>
      <c r="E943">
        <f t="shared" si="211"/>
        <v>619562</v>
      </c>
      <c r="F943">
        <f t="shared" si="210"/>
        <v>7434.7440000000006</v>
      </c>
    </row>
    <row r="944" spans="1:6" x14ac:dyDescent="0.25">
      <c r="A944" t="str">
        <f t="shared" si="209"/>
        <v>Mark Benvenuto</v>
      </c>
      <c r="C944">
        <v>0</v>
      </c>
      <c r="D944" t="s">
        <v>358</v>
      </c>
      <c r="E944">
        <f t="shared" si="211"/>
        <v>619562</v>
      </c>
      <c r="F944">
        <f t="shared" si="210"/>
        <v>0</v>
      </c>
    </row>
    <row r="945" spans="1:6" x14ac:dyDescent="0.25">
      <c r="A945" t="str">
        <f t="shared" si="209"/>
        <v>Mark Benvenuto</v>
      </c>
      <c r="C945">
        <v>1E-3</v>
      </c>
      <c r="D945" t="s">
        <v>359</v>
      </c>
      <c r="E945">
        <f t="shared" si="211"/>
        <v>619562</v>
      </c>
      <c r="F945">
        <f t="shared" si="210"/>
        <v>619.56200000000001</v>
      </c>
    </row>
    <row r="946" spans="1:6" x14ac:dyDescent="0.25">
      <c r="A946" t="str">
        <f t="shared" si="209"/>
        <v>Mark Benvenuto</v>
      </c>
      <c r="C946">
        <v>2E-3</v>
      </c>
      <c r="D946" t="s">
        <v>360</v>
      </c>
      <c r="E946">
        <f t="shared" si="211"/>
        <v>619562</v>
      </c>
      <c r="F946">
        <f t="shared" si="210"/>
        <v>1239.124</v>
      </c>
    </row>
    <row r="947" spans="1:6" x14ac:dyDescent="0.25">
      <c r="A947" t="str">
        <f t="shared" si="209"/>
        <v>Mark Benvenuto</v>
      </c>
      <c r="C947">
        <v>0</v>
      </c>
      <c r="D947" t="s">
        <v>361</v>
      </c>
      <c r="E947">
        <f t="shared" si="211"/>
        <v>619562</v>
      </c>
      <c r="F947">
        <f t="shared" si="210"/>
        <v>0</v>
      </c>
    </row>
    <row r="948" spans="1:6" x14ac:dyDescent="0.25">
      <c r="A948" t="str">
        <f t="shared" si="209"/>
        <v>Mark Benvenuto</v>
      </c>
      <c r="C948">
        <v>0</v>
      </c>
      <c r="D948" t="s">
        <v>362</v>
      </c>
      <c r="E948">
        <f t="shared" si="211"/>
        <v>619562</v>
      </c>
      <c r="F948">
        <f t="shared" si="210"/>
        <v>0</v>
      </c>
    </row>
    <row r="949" spans="1:6" x14ac:dyDescent="0.25">
      <c r="A949" t="str">
        <f t="shared" si="209"/>
        <v>Mark Benvenuto</v>
      </c>
      <c r="C949">
        <v>0</v>
      </c>
      <c r="D949" t="s">
        <v>363</v>
      </c>
      <c r="E949">
        <f t="shared" si="211"/>
        <v>619562</v>
      </c>
      <c r="F949">
        <f t="shared" si="210"/>
        <v>0</v>
      </c>
    </row>
    <row r="950" spans="1:6" x14ac:dyDescent="0.25">
      <c r="A950" t="str">
        <f t="shared" si="209"/>
        <v>Mark Benvenuto</v>
      </c>
      <c r="C950">
        <v>0</v>
      </c>
      <c r="D950" t="s">
        <v>364</v>
      </c>
      <c r="E950">
        <f t="shared" si="211"/>
        <v>619562</v>
      </c>
      <c r="F950">
        <f t="shared" si="210"/>
        <v>0</v>
      </c>
    </row>
    <row r="951" spans="1:6" x14ac:dyDescent="0.25">
      <c r="A951" t="str">
        <f t="shared" si="209"/>
        <v>Mark Benvenuto</v>
      </c>
      <c r="C951">
        <v>0</v>
      </c>
      <c r="D951" t="s">
        <v>365</v>
      </c>
      <c r="E951">
        <f t="shared" si="211"/>
        <v>619562</v>
      </c>
      <c r="F951">
        <f t="shared" si="210"/>
        <v>0</v>
      </c>
    </row>
    <row r="952" spans="1:6" x14ac:dyDescent="0.25">
      <c r="A952" t="str">
        <f t="shared" si="209"/>
        <v>Mark Benvenuto</v>
      </c>
      <c r="C952">
        <v>1E-3</v>
      </c>
      <c r="D952" t="s">
        <v>366</v>
      </c>
      <c r="E952">
        <f t="shared" si="211"/>
        <v>619562</v>
      </c>
      <c r="F952">
        <f t="shared" si="210"/>
        <v>619.56200000000001</v>
      </c>
    </row>
    <row r="953" spans="1:6" x14ac:dyDescent="0.25">
      <c r="A953" t="str">
        <f t="shared" si="209"/>
        <v>Mark Benvenuto</v>
      </c>
      <c r="C953">
        <v>6.0000000000000001E-3</v>
      </c>
      <c r="D953" t="s">
        <v>367</v>
      </c>
      <c r="E953">
        <f t="shared" si="211"/>
        <v>619562</v>
      </c>
      <c r="F953">
        <f t="shared" si="210"/>
        <v>3717.3720000000003</v>
      </c>
    </row>
    <row r="954" spans="1:6" x14ac:dyDescent="0.25">
      <c r="A954" t="str">
        <f t="shared" si="209"/>
        <v>Mark Benvenuto</v>
      </c>
      <c r="C954">
        <v>6.0000000000000001E-3</v>
      </c>
      <c r="D954" t="s">
        <v>368</v>
      </c>
      <c r="E954">
        <f t="shared" si="211"/>
        <v>619562</v>
      </c>
      <c r="F954">
        <f t="shared" si="210"/>
        <v>3717.3720000000003</v>
      </c>
    </row>
    <row r="955" spans="1:6" x14ac:dyDescent="0.25">
      <c r="A955" t="str">
        <f t="shared" si="209"/>
        <v>Mark Benvenuto</v>
      </c>
      <c r="C955">
        <v>5.0999999999999997E-2</v>
      </c>
      <c r="D955" t="s">
        <v>369</v>
      </c>
      <c r="E955">
        <f t="shared" si="211"/>
        <v>619562</v>
      </c>
      <c r="F955">
        <f t="shared" si="210"/>
        <v>31597.661999999997</v>
      </c>
    </row>
    <row r="956" spans="1:6" x14ac:dyDescent="0.25">
      <c r="A956" t="str">
        <f t="shared" si="209"/>
        <v>Mark Benvenuto</v>
      </c>
      <c r="C956">
        <v>0</v>
      </c>
      <c r="D956" t="s">
        <v>370</v>
      </c>
      <c r="E956">
        <f t="shared" si="211"/>
        <v>619562</v>
      </c>
      <c r="F956">
        <f t="shared" si="210"/>
        <v>0</v>
      </c>
    </row>
    <row r="957" spans="1:6" x14ac:dyDescent="0.25">
      <c r="A957" t="str">
        <f t="shared" ref="A957:A1020" si="212">A956</f>
        <v>Mark Benvenuto</v>
      </c>
      <c r="C957">
        <v>0</v>
      </c>
      <c r="D957" t="s">
        <v>371</v>
      </c>
      <c r="E957">
        <f t="shared" si="211"/>
        <v>619562</v>
      </c>
      <c r="F957">
        <f t="shared" si="210"/>
        <v>0</v>
      </c>
    </row>
    <row r="958" spans="1:6" x14ac:dyDescent="0.25">
      <c r="A958" t="str">
        <f t="shared" si="212"/>
        <v>Mark Benvenuto</v>
      </c>
      <c r="C958">
        <v>0</v>
      </c>
      <c r="D958" t="s">
        <v>372</v>
      </c>
      <c r="E958">
        <f t="shared" si="211"/>
        <v>619562</v>
      </c>
      <c r="F958">
        <f t="shared" si="210"/>
        <v>0</v>
      </c>
    </row>
    <row r="959" spans="1:6" x14ac:dyDescent="0.25">
      <c r="A959" t="str">
        <f t="shared" si="212"/>
        <v>Mark Benvenuto</v>
      </c>
      <c r="C959">
        <v>2E-3</v>
      </c>
      <c r="D959" t="s">
        <v>373</v>
      </c>
      <c r="E959">
        <f t="shared" si="211"/>
        <v>619562</v>
      </c>
      <c r="F959">
        <f t="shared" si="210"/>
        <v>1239.124</v>
      </c>
    </row>
    <row r="960" spans="1:6" x14ac:dyDescent="0.25">
      <c r="A960" t="str">
        <f t="shared" si="212"/>
        <v>Mark Benvenuto</v>
      </c>
      <c r="C960">
        <v>1.0999999999999999E-2</v>
      </c>
      <c r="D960" t="s">
        <v>374</v>
      </c>
      <c r="E960">
        <f t="shared" si="211"/>
        <v>619562</v>
      </c>
      <c r="F960">
        <f t="shared" si="210"/>
        <v>6815.1819999999998</v>
      </c>
    </row>
    <row r="961" spans="1:6" x14ac:dyDescent="0.25">
      <c r="A961" t="str">
        <f t="shared" si="212"/>
        <v>Mark Benvenuto</v>
      </c>
      <c r="C961">
        <v>0</v>
      </c>
      <c r="D961" t="s">
        <v>375</v>
      </c>
      <c r="E961">
        <f t="shared" si="211"/>
        <v>619562</v>
      </c>
      <c r="F961">
        <f t="shared" si="210"/>
        <v>0</v>
      </c>
    </row>
    <row r="962" spans="1:6" x14ac:dyDescent="0.25">
      <c r="A962" t="str">
        <f t="shared" si="212"/>
        <v>Mark Benvenuto</v>
      </c>
      <c r="C962">
        <v>2E-3</v>
      </c>
      <c r="D962" t="s">
        <v>376</v>
      </c>
      <c r="E962">
        <f t="shared" si="211"/>
        <v>619562</v>
      </c>
      <c r="F962">
        <f t="shared" si="210"/>
        <v>1239.124</v>
      </c>
    </row>
    <row r="963" spans="1:6" x14ac:dyDescent="0.25">
      <c r="A963" t="str">
        <f t="shared" si="212"/>
        <v>Mark Benvenuto</v>
      </c>
      <c r="C963">
        <v>1E-3</v>
      </c>
      <c r="D963" t="s">
        <v>377</v>
      </c>
      <c r="E963">
        <f t="shared" si="211"/>
        <v>619562</v>
      </c>
      <c r="F963">
        <f t="shared" ref="F963:F1026" si="213">E963*C963</f>
        <v>619.56200000000001</v>
      </c>
    </row>
    <row r="964" spans="1:6" x14ac:dyDescent="0.25">
      <c r="A964" t="str">
        <f t="shared" si="212"/>
        <v>Mark Benvenuto</v>
      </c>
      <c r="C964">
        <v>0.01</v>
      </c>
      <c r="D964" t="s">
        <v>378</v>
      </c>
      <c r="E964">
        <f t="shared" si="211"/>
        <v>619562</v>
      </c>
      <c r="F964">
        <f t="shared" si="213"/>
        <v>6195.62</v>
      </c>
    </row>
    <row r="965" spans="1:6" x14ac:dyDescent="0.25">
      <c r="A965" t="str">
        <f t="shared" si="212"/>
        <v>Mark Benvenuto</v>
      </c>
      <c r="C965">
        <v>2E-3</v>
      </c>
      <c r="D965" t="s">
        <v>379</v>
      </c>
      <c r="E965">
        <f t="shared" si="211"/>
        <v>619562</v>
      </c>
      <c r="F965">
        <f t="shared" si="213"/>
        <v>1239.124</v>
      </c>
    </row>
    <row r="966" spans="1:6" x14ac:dyDescent="0.25">
      <c r="A966" t="str">
        <f t="shared" si="212"/>
        <v>Mark Benvenuto</v>
      </c>
      <c r="C966">
        <v>1.4999999999999999E-2</v>
      </c>
      <c r="D966" t="s">
        <v>380</v>
      </c>
      <c r="E966">
        <f t="shared" si="211"/>
        <v>619562</v>
      </c>
      <c r="F966">
        <f t="shared" si="213"/>
        <v>9293.43</v>
      </c>
    </row>
    <row r="967" spans="1:6" x14ac:dyDescent="0.25">
      <c r="A967" t="str">
        <f t="shared" si="212"/>
        <v>Mark Benvenuto</v>
      </c>
      <c r="C967">
        <v>2.9000000000000001E-2</v>
      </c>
      <c r="D967" t="s">
        <v>381</v>
      </c>
      <c r="E967">
        <f t="shared" si="211"/>
        <v>619562</v>
      </c>
      <c r="F967">
        <f t="shared" si="213"/>
        <v>17967.298000000003</v>
      </c>
    </row>
    <row r="968" spans="1:6" x14ac:dyDescent="0.25">
      <c r="A968" t="str">
        <f t="shared" si="212"/>
        <v>Mark Benvenuto</v>
      </c>
      <c r="C968">
        <v>3.3000000000000002E-2</v>
      </c>
      <c r="D968" t="s">
        <v>382</v>
      </c>
      <c r="E968">
        <f t="shared" si="211"/>
        <v>619562</v>
      </c>
      <c r="F968">
        <f t="shared" si="213"/>
        <v>20445.546000000002</v>
      </c>
    </row>
    <row r="969" spans="1:6" x14ac:dyDescent="0.25">
      <c r="A969" t="str">
        <f t="shared" si="212"/>
        <v>Mark Benvenuto</v>
      </c>
      <c r="C969">
        <v>3.0000000000000001E-3</v>
      </c>
      <c r="D969" t="s">
        <v>383</v>
      </c>
      <c r="E969">
        <f t="shared" si="211"/>
        <v>619562</v>
      </c>
      <c r="F969">
        <f t="shared" si="213"/>
        <v>1858.6860000000001</v>
      </c>
    </row>
    <row r="970" spans="1:6" x14ac:dyDescent="0.25">
      <c r="A970" t="str">
        <f t="shared" si="212"/>
        <v>Mark Benvenuto</v>
      </c>
      <c r="C970">
        <v>0</v>
      </c>
      <c r="D970" t="s">
        <v>384</v>
      </c>
      <c r="E970">
        <f t="shared" si="211"/>
        <v>619562</v>
      </c>
      <c r="F970">
        <f t="shared" si="213"/>
        <v>0</v>
      </c>
    </row>
    <row r="971" spans="1:6" x14ac:dyDescent="0.25">
      <c r="A971" t="str">
        <f t="shared" si="212"/>
        <v>Mark Benvenuto</v>
      </c>
      <c r="C971">
        <v>0</v>
      </c>
      <c r="D971" t="s">
        <v>385</v>
      </c>
      <c r="E971">
        <f t="shared" si="211"/>
        <v>619562</v>
      </c>
      <c r="F971">
        <f t="shared" si="213"/>
        <v>0</v>
      </c>
    </row>
    <row r="972" spans="1:6" x14ac:dyDescent="0.25">
      <c r="A972" t="str">
        <f t="shared" si="212"/>
        <v>Mark Benvenuto</v>
      </c>
      <c r="C972">
        <v>1E-3</v>
      </c>
      <c r="D972" t="s">
        <v>386</v>
      </c>
      <c r="E972">
        <f t="shared" si="211"/>
        <v>619562</v>
      </c>
      <c r="F972">
        <f t="shared" si="213"/>
        <v>619.56200000000001</v>
      </c>
    </row>
    <row r="973" spans="1:6" x14ac:dyDescent="0.25">
      <c r="A973" t="str">
        <f t="shared" si="212"/>
        <v>Mark Benvenuto</v>
      </c>
      <c r="C973">
        <v>1E-3</v>
      </c>
      <c r="D973" t="s">
        <v>387</v>
      </c>
      <c r="E973">
        <f t="shared" ref="E973:E1036" si="214">E972</f>
        <v>619562</v>
      </c>
      <c r="F973">
        <f t="shared" si="213"/>
        <v>619.56200000000001</v>
      </c>
    </row>
    <row r="974" spans="1:6" x14ac:dyDescent="0.25">
      <c r="A974" t="str">
        <f t="shared" si="212"/>
        <v>Mark Benvenuto</v>
      </c>
      <c r="C974">
        <v>8.9999999999999993E-3</v>
      </c>
      <c r="D974" t="s">
        <v>388</v>
      </c>
      <c r="E974">
        <f t="shared" si="214"/>
        <v>619562</v>
      </c>
      <c r="F974">
        <f t="shared" si="213"/>
        <v>5576.058</v>
      </c>
    </row>
    <row r="975" spans="1:6" x14ac:dyDescent="0.25">
      <c r="A975" t="str">
        <f t="shared" si="212"/>
        <v>Mark Benvenuto</v>
      </c>
      <c r="C975">
        <v>0.01</v>
      </c>
      <c r="D975" t="s">
        <v>389</v>
      </c>
      <c r="E975">
        <f t="shared" si="214"/>
        <v>619562</v>
      </c>
      <c r="F975">
        <f t="shared" si="213"/>
        <v>6195.62</v>
      </c>
    </row>
    <row r="976" spans="1:6" x14ac:dyDescent="0.25">
      <c r="A976" t="str">
        <f t="shared" si="212"/>
        <v>Mark Benvenuto</v>
      </c>
      <c r="C976">
        <v>8.9999999999999993E-3</v>
      </c>
      <c r="D976" t="s">
        <v>390</v>
      </c>
      <c r="E976">
        <f t="shared" si="214"/>
        <v>619562</v>
      </c>
      <c r="F976">
        <f t="shared" si="213"/>
        <v>5576.058</v>
      </c>
    </row>
    <row r="977" spans="1:6" x14ac:dyDescent="0.25">
      <c r="A977" t="str">
        <f t="shared" si="212"/>
        <v>Mark Benvenuto</v>
      </c>
      <c r="C977">
        <v>8.9999999999999993E-3</v>
      </c>
      <c r="D977" t="s">
        <v>391</v>
      </c>
      <c r="E977">
        <f t="shared" si="214"/>
        <v>619562</v>
      </c>
      <c r="F977">
        <f t="shared" si="213"/>
        <v>5576.058</v>
      </c>
    </row>
    <row r="978" spans="1:6" x14ac:dyDescent="0.25">
      <c r="A978" t="str">
        <f t="shared" si="212"/>
        <v>Mark Benvenuto</v>
      </c>
      <c r="C978">
        <v>1E-3</v>
      </c>
      <c r="D978" t="s">
        <v>392</v>
      </c>
      <c r="E978">
        <f t="shared" si="214"/>
        <v>619562</v>
      </c>
      <c r="F978">
        <f t="shared" si="213"/>
        <v>619.56200000000001</v>
      </c>
    </row>
    <row r="979" spans="1:6" x14ac:dyDescent="0.25">
      <c r="A979" t="str">
        <f t="shared" si="212"/>
        <v>Mark Benvenuto</v>
      </c>
      <c r="C979">
        <v>7.0000000000000001E-3</v>
      </c>
      <c r="D979" t="s">
        <v>393</v>
      </c>
      <c r="E979">
        <f t="shared" si="214"/>
        <v>619562</v>
      </c>
      <c r="F979">
        <f t="shared" si="213"/>
        <v>4336.9340000000002</v>
      </c>
    </row>
    <row r="980" spans="1:6" x14ac:dyDescent="0.25">
      <c r="A980" t="str">
        <f t="shared" si="212"/>
        <v>Mark Benvenuto</v>
      </c>
      <c r="C980">
        <v>0</v>
      </c>
      <c r="D980" t="s">
        <v>394</v>
      </c>
      <c r="E980">
        <f t="shared" si="214"/>
        <v>619562</v>
      </c>
      <c r="F980">
        <f t="shared" si="213"/>
        <v>0</v>
      </c>
    </row>
    <row r="981" spans="1:6" x14ac:dyDescent="0.25">
      <c r="A981" t="str">
        <f t="shared" si="212"/>
        <v>Mark Benvenuto</v>
      </c>
      <c r="C981">
        <v>2E-3</v>
      </c>
      <c r="D981" t="s">
        <v>395</v>
      </c>
      <c r="E981">
        <f t="shared" si="214"/>
        <v>619562</v>
      </c>
      <c r="F981">
        <f t="shared" si="213"/>
        <v>1239.124</v>
      </c>
    </row>
    <row r="982" spans="1:6" x14ac:dyDescent="0.25">
      <c r="A982" t="str">
        <f t="shared" si="212"/>
        <v>Mark Benvenuto</v>
      </c>
      <c r="C982">
        <v>0</v>
      </c>
      <c r="D982" t="s">
        <v>396</v>
      </c>
      <c r="E982">
        <f t="shared" si="214"/>
        <v>619562</v>
      </c>
      <c r="F982">
        <f t="shared" si="213"/>
        <v>0</v>
      </c>
    </row>
    <row r="983" spans="1:6" x14ac:dyDescent="0.25">
      <c r="A983" t="str">
        <f t="shared" si="212"/>
        <v>Mark Benvenuto</v>
      </c>
      <c r="C983">
        <v>0</v>
      </c>
      <c r="D983" t="s">
        <v>397</v>
      </c>
      <c r="E983">
        <f t="shared" si="214"/>
        <v>619562</v>
      </c>
      <c r="F983">
        <f t="shared" si="213"/>
        <v>0</v>
      </c>
    </row>
    <row r="984" spans="1:6" x14ac:dyDescent="0.25">
      <c r="A984" t="str">
        <f t="shared" si="212"/>
        <v>Mark Benvenuto</v>
      </c>
      <c r="C984">
        <v>0</v>
      </c>
      <c r="D984" t="s">
        <v>398</v>
      </c>
      <c r="E984">
        <f t="shared" si="214"/>
        <v>619562</v>
      </c>
      <c r="F984">
        <f t="shared" si="213"/>
        <v>0</v>
      </c>
    </row>
    <row r="985" spans="1:6" x14ac:dyDescent="0.25">
      <c r="A985" t="str">
        <f t="shared" si="212"/>
        <v>Mark Benvenuto</v>
      </c>
      <c r="C985">
        <v>0</v>
      </c>
      <c r="D985" t="s">
        <v>399</v>
      </c>
      <c r="E985">
        <f t="shared" si="214"/>
        <v>619562</v>
      </c>
      <c r="F985">
        <f t="shared" si="213"/>
        <v>0</v>
      </c>
    </row>
    <row r="986" spans="1:6" x14ac:dyDescent="0.25">
      <c r="A986" t="str">
        <f t="shared" si="212"/>
        <v>Mark Benvenuto</v>
      </c>
      <c r="C986">
        <v>1.4999999999999999E-2</v>
      </c>
      <c r="D986" t="s">
        <v>400</v>
      </c>
      <c r="E986">
        <f t="shared" si="214"/>
        <v>619562</v>
      </c>
      <c r="F986">
        <f t="shared" si="213"/>
        <v>9293.43</v>
      </c>
    </row>
    <row r="987" spans="1:6" x14ac:dyDescent="0.25">
      <c r="A987" t="str">
        <f t="shared" si="212"/>
        <v>Mark Benvenuto</v>
      </c>
      <c r="C987">
        <v>1.2E-2</v>
      </c>
      <c r="D987" t="s">
        <v>401</v>
      </c>
      <c r="E987">
        <f t="shared" si="214"/>
        <v>619562</v>
      </c>
      <c r="F987">
        <f t="shared" si="213"/>
        <v>7434.7440000000006</v>
      </c>
    </row>
    <row r="988" spans="1:6" x14ac:dyDescent="0.25">
      <c r="A988" t="str">
        <f t="shared" si="212"/>
        <v>Mark Benvenuto</v>
      </c>
      <c r="C988">
        <v>2E-3</v>
      </c>
      <c r="D988" t="s">
        <v>402</v>
      </c>
      <c r="E988">
        <f t="shared" si="214"/>
        <v>619562</v>
      </c>
      <c r="F988">
        <f t="shared" si="213"/>
        <v>1239.124</v>
      </c>
    </row>
    <row r="989" spans="1:6" x14ac:dyDescent="0.25">
      <c r="A989" t="str">
        <f t="shared" si="212"/>
        <v>Mark Benvenuto</v>
      </c>
      <c r="C989">
        <v>1E-3</v>
      </c>
      <c r="D989" t="s">
        <v>403</v>
      </c>
      <c r="E989">
        <f t="shared" si="214"/>
        <v>619562</v>
      </c>
      <c r="F989">
        <f t="shared" si="213"/>
        <v>619.56200000000001</v>
      </c>
    </row>
    <row r="990" spans="1:6" x14ac:dyDescent="0.25">
      <c r="A990" t="str">
        <f t="shared" si="212"/>
        <v>Mark Benvenuto</v>
      </c>
      <c r="C990">
        <v>0</v>
      </c>
      <c r="D990" t="s">
        <v>404</v>
      </c>
      <c r="E990">
        <f t="shared" si="214"/>
        <v>619562</v>
      </c>
      <c r="F990">
        <f t="shared" si="213"/>
        <v>0</v>
      </c>
    </row>
    <row r="991" spans="1:6" x14ac:dyDescent="0.25">
      <c r="A991" t="str">
        <f t="shared" si="212"/>
        <v>Mark Benvenuto</v>
      </c>
      <c r="C991">
        <v>8.0000000000000002E-3</v>
      </c>
      <c r="D991" t="s">
        <v>405</v>
      </c>
      <c r="E991">
        <f t="shared" si="214"/>
        <v>619562</v>
      </c>
      <c r="F991">
        <f t="shared" si="213"/>
        <v>4956.4960000000001</v>
      </c>
    </row>
    <row r="992" spans="1:6" x14ac:dyDescent="0.25">
      <c r="A992" t="str">
        <f t="shared" si="212"/>
        <v>Mark Benvenuto</v>
      </c>
      <c r="C992">
        <v>5.0000000000000001E-3</v>
      </c>
      <c r="D992" t="s">
        <v>406</v>
      </c>
      <c r="E992">
        <f t="shared" si="214"/>
        <v>619562</v>
      </c>
      <c r="F992">
        <f t="shared" si="213"/>
        <v>3097.81</v>
      </c>
    </row>
    <row r="993" spans="1:6" x14ac:dyDescent="0.25">
      <c r="A993" t="str">
        <f t="shared" si="212"/>
        <v>Mark Benvenuto</v>
      </c>
      <c r="C993">
        <v>3.0000000000000001E-3</v>
      </c>
      <c r="D993" t="s">
        <v>407</v>
      </c>
      <c r="E993">
        <f t="shared" si="214"/>
        <v>619562</v>
      </c>
      <c r="F993">
        <f t="shared" si="213"/>
        <v>1858.6860000000001</v>
      </c>
    </row>
    <row r="994" spans="1:6" x14ac:dyDescent="0.25">
      <c r="A994" t="str">
        <f t="shared" si="212"/>
        <v>Mark Benvenuto</v>
      </c>
      <c r="C994">
        <v>2E-3</v>
      </c>
      <c r="D994" t="s">
        <v>408</v>
      </c>
      <c r="E994">
        <f t="shared" si="214"/>
        <v>619562</v>
      </c>
      <c r="F994">
        <f t="shared" si="213"/>
        <v>1239.124</v>
      </c>
    </row>
    <row r="995" spans="1:6" x14ac:dyDescent="0.25">
      <c r="A995" t="str">
        <f t="shared" si="212"/>
        <v>Mark Benvenuto</v>
      </c>
      <c r="C995">
        <v>2E-3</v>
      </c>
      <c r="D995" t="s">
        <v>409</v>
      </c>
      <c r="E995">
        <f t="shared" si="214"/>
        <v>619562</v>
      </c>
      <c r="F995">
        <f t="shared" si="213"/>
        <v>1239.124</v>
      </c>
    </row>
    <row r="996" spans="1:6" x14ac:dyDescent="0.25">
      <c r="A996" t="str">
        <f t="shared" si="212"/>
        <v>Mark Benvenuto</v>
      </c>
      <c r="C996">
        <v>0</v>
      </c>
      <c r="D996" t="s">
        <v>410</v>
      </c>
      <c r="E996">
        <f t="shared" si="214"/>
        <v>619562</v>
      </c>
      <c r="F996">
        <f t="shared" si="213"/>
        <v>0</v>
      </c>
    </row>
    <row r="997" spans="1:6" x14ac:dyDescent="0.25">
      <c r="A997" t="str">
        <f t="shared" si="212"/>
        <v>Mark Benvenuto</v>
      </c>
      <c r="C997">
        <v>1E-3</v>
      </c>
      <c r="D997" t="s">
        <v>411</v>
      </c>
      <c r="E997">
        <f t="shared" si="214"/>
        <v>619562</v>
      </c>
      <c r="F997">
        <f t="shared" si="213"/>
        <v>619.56200000000001</v>
      </c>
    </row>
    <row r="998" spans="1:6" x14ac:dyDescent="0.25">
      <c r="A998" t="str">
        <f t="shared" si="212"/>
        <v>Mark Benvenuto</v>
      </c>
      <c r="C998">
        <v>0</v>
      </c>
      <c r="D998" t="s">
        <v>412</v>
      </c>
      <c r="E998">
        <f t="shared" si="214"/>
        <v>619562</v>
      </c>
      <c r="F998">
        <f t="shared" si="213"/>
        <v>0</v>
      </c>
    </row>
    <row r="999" spans="1:6" x14ac:dyDescent="0.25">
      <c r="A999" t="str">
        <f t="shared" si="212"/>
        <v>Mark Benvenuto</v>
      </c>
      <c r="C999">
        <v>0</v>
      </c>
      <c r="D999" t="s">
        <v>413</v>
      </c>
      <c r="E999">
        <f t="shared" si="214"/>
        <v>619562</v>
      </c>
      <c r="F999">
        <f t="shared" si="213"/>
        <v>0</v>
      </c>
    </row>
    <row r="1000" spans="1:6" x14ac:dyDescent="0.25">
      <c r="A1000" t="str">
        <f t="shared" si="212"/>
        <v>Mark Benvenuto</v>
      </c>
      <c r="C1000">
        <v>0</v>
      </c>
      <c r="D1000" t="s">
        <v>414</v>
      </c>
      <c r="E1000">
        <f t="shared" si="214"/>
        <v>619562</v>
      </c>
      <c r="F1000">
        <f t="shared" si="213"/>
        <v>0</v>
      </c>
    </row>
    <row r="1001" spans="1:6" x14ac:dyDescent="0.25">
      <c r="A1001" t="str">
        <f t="shared" si="212"/>
        <v>Mark Benvenuto</v>
      </c>
      <c r="C1001">
        <v>1E-3</v>
      </c>
      <c r="D1001" t="s">
        <v>415</v>
      </c>
      <c r="E1001">
        <f t="shared" si="214"/>
        <v>619562</v>
      </c>
      <c r="F1001">
        <f t="shared" si="213"/>
        <v>619.56200000000001</v>
      </c>
    </row>
    <row r="1002" spans="1:6" x14ac:dyDescent="0.25">
      <c r="A1002" t="str">
        <f t="shared" si="212"/>
        <v>Mark Benvenuto</v>
      </c>
      <c r="C1002">
        <v>0</v>
      </c>
      <c r="D1002" t="s">
        <v>416</v>
      </c>
      <c r="E1002">
        <f t="shared" si="214"/>
        <v>619562</v>
      </c>
      <c r="F1002">
        <f t="shared" si="213"/>
        <v>0</v>
      </c>
    </row>
    <row r="1003" spans="1:6" x14ac:dyDescent="0.25">
      <c r="A1003" t="str">
        <f t="shared" si="212"/>
        <v>Mark Benvenuto</v>
      </c>
      <c r="C1003">
        <v>0</v>
      </c>
      <c r="D1003" t="s">
        <v>417</v>
      </c>
      <c r="E1003">
        <f t="shared" si="214"/>
        <v>619562</v>
      </c>
      <c r="F1003">
        <f t="shared" si="213"/>
        <v>0</v>
      </c>
    </row>
    <row r="1004" spans="1:6" x14ac:dyDescent="0.25">
      <c r="A1004" t="str">
        <f t="shared" si="212"/>
        <v>Mark Benvenuto</v>
      </c>
      <c r="C1004">
        <v>0</v>
      </c>
      <c r="D1004" t="s">
        <v>418</v>
      </c>
      <c r="E1004">
        <f t="shared" si="214"/>
        <v>619562</v>
      </c>
      <c r="F1004">
        <f t="shared" si="213"/>
        <v>0</v>
      </c>
    </row>
    <row r="1005" spans="1:6" x14ac:dyDescent="0.25">
      <c r="A1005" t="str">
        <f t="shared" si="212"/>
        <v>Mark Benvenuto</v>
      </c>
      <c r="C1005">
        <v>0</v>
      </c>
      <c r="D1005" t="s">
        <v>419</v>
      </c>
      <c r="E1005">
        <f t="shared" si="214"/>
        <v>619562</v>
      </c>
      <c r="F1005">
        <f t="shared" si="213"/>
        <v>0</v>
      </c>
    </row>
    <row r="1006" spans="1:6" x14ac:dyDescent="0.25">
      <c r="A1006" t="str">
        <f t="shared" si="212"/>
        <v>Mark Benvenuto</v>
      </c>
      <c r="C1006">
        <v>0</v>
      </c>
      <c r="D1006" t="s">
        <v>420</v>
      </c>
      <c r="E1006">
        <f t="shared" si="214"/>
        <v>619562</v>
      </c>
      <c r="F1006">
        <f t="shared" si="213"/>
        <v>0</v>
      </c>
    </row>
    <row r="1007" spans="1:6" x14ac:dyDescent="0.25">
      <c r="A1007" t="str">
        <f t="shared" si="212"/>
        <v>Mark Benvenuto</v>
      </c>
      <c r="C1007">
        <v>0</v>
      </c>
      <c r="D1007" t="s">
        <v>421</v>
      </c>
      <c r="E1007">
        <f t="shared" si="214"/>
        <v>619562</v>
      </c>
      <c r="F1007">
        <f t="shared" si="213"/>
        <v>0</v>
      </c>
    </row>
    <row r="1008" spans="1:6" x14ac:dyDescent="0.25">
      <c r="A1008" t="str">
        <f t="shared" si="212"/>
        <v>Mark Benvenuto</v>
      </c>
      <c r="C1008">
        <v>0</v>
      </c>
      <c r="D1008" t="s">
        <v>422</v>
      </c>
      <c r="E1008">
        <f t="shared" si="214"/>
        <v>619562</v>
      </c>
      <c r="F1008">
        <f t="shared" si="213"/>
        <v>0</v>
      </c>
    </row>
    <row r="1009" spans="1:6" x14ac:dyDescent="0.25">
      <c r="A1009" t="str">
        <f t="shared" si="212"/>
        <v>Mark Benvenuto</v>
      </c>
      <c r="C1009">
        <v>0</v>
      </c>
      <c r="D1009" t="s">
        <v>423</v>
      </c>
      <c r="E1009">
        <f t="shared" si="214"/>
        <v>619562</v>
      </c>
      <c r="F1009">
        <f t="shared" si="213"/>
        <v>0</v>
      </c>
    </row>
    <row r="1010" spans="1:6" x14ac:dyDescent="0.25">
      <c r="A1010" t="str">
        <f t="shared" si="212"/>
        <v>Mark Benvenuto</v>
      </c>
      <c r="C1010">
        <v>0</v>
      </c>
      <c r="D1010" t="s">
        <v>424</v>
      </c>
      <c r="E1010">
        <f t="shared" si="214"/>
        <v>619562</v>
      </c>
      <c r="F1010">
        <f t="shared" si="213"/>
        <v>0</v>
      </c>
    </row>
    <row r="1011" spans="1:6" x14ac:dyDescent="0.25">
      <c r="A1011" t="str">
        <f t="shared" si="212"/>
        <v>Mark Benvenuto</v>
      </c>
      <c r="C1011">
        <v>2E-3</v>
      </c>
      <c r="D1011" t="s">
        <v>425</v>
      </c>
      <c r="E1011">
        <f t="shared" si="214"/>
        <v>619562</v>
      </c>
      <c r="F1011">
        <f t="shared" si="213"/>
        <v>1239.124</v>
      </c>
    </row>
    <row r="1012" spans="1:6" x14ac:dyDescent="0.25">
      <c r="A1012" t="str">
        <f t="shared" si="212"/>
        <v>Mark Benvenuto</v>
      </c>
      <c r="C1012">
        <v>0</v>
      </c>
      <c r="D1012" t="s">
        <v>426</v>
      </c>
      <c r="E1012">
        <f t="shared" si="214"/>
        <v>619562</v>
      </c>
      <c r="F1012">
        <f t="shared" si="213"/>
        <v>0</v>
      </c>
    </row>
    <row r="1013" spans="1:6" x14ac:dyDescent="0.25">
      <c r="A1013" t="str">
        <f t="shared" si="212"/>
        <v>Mark Benvenuto</v>
      </c>
      <c r="C1013">
        <v>2E-3</v>
      </c>
      <c r="D1013" t="s">
        <v>427</v>
      </c>
      <c r="E1013">
        <f t="shared" si="214"/>
        <v>619562</v>
      </c>
      <c r="F1013">
        <f t="shared" si="213"/>
        <v>1239.124</v>
      </c>
    </row>
    <row r="1014" spans="1:6" x14ac:dyDescent="0.25">
      <c r="A1014" t="str">
        <f t="shared" si="212"/>
        <v>Mark Benvenuto</v>
      </c>
      <c r="C1014">
        <v>2E-3</v>
      </c>
      <c r="D1014" t="s">
        <v>428</v>
      </c>
      <c r="E1014">
        <f t="shared" si="214"/>
        <v>619562</v>
      </c>
      <c r="F1014">
        <f t="shared" si="213"/>
        <v>1239.124</v>
      </c>
    </row>
    <row r="1015" spans="1:6" x14ac:dyDescent="0.25">
      <c r="A1015" t="str">
        <f t="shared" si="212"/>
        <v>Mark Benvenuto</v>
      </c>
      <c r="C1015">
        <v>1E-3</v>
      </c>
      <c r="D1015" t="s">
        <v>429</v>
      </c>
      <c r="E1015">
        <f t="shared" si="214"/>
        <v>619562</v>
      </c>
      <c r="F1015">
        <f t="shared" si="213"/>
        <v>619.56200000000001</v>
      </c>
    </row>
    <row r="1016" spans="1:6" x14ac:dyDescent="0.25">
      <c r="A1016" t="str">
        <f t="shared" si="212"/>
        <v>Mark Benvenuto</v>
      </c>
      <c r="C1016">
        <v>2E-3</v>
      </c>
      <c r="D1016" t="s">
        <v>430</v>
      </c>
      <c r="E1016">
        <f t="shared" si="214"/>
        <v>619562</v>
      </c>
      <c r="F1016">
        <f t="shared" si="213"/>
        <v>1239.124</v>
      </c>
    </row>
    <row r="1017" spans="1:6" x14ac:dyDescent="0.25">
      <c r="A1017" t="str">
        <f t="shared" si="212"/>
        <v>Mark Benvenuto</v>
      </c>
      <c r="C1017">
        <v>0</v>
      </c>
      <c r="D1017" t="s">
        <v>431</v>
      </c>
      <c r="E1017">
        <f t="shared" si="214"/>
        <v>619562</v>
      </c>
      <c r="F1017">
        <f t="shared" si="213"/>
        <v>0</v>
      </c>
    </row>
    <row r="1018" spans="1:6" x14ac:dyDescent="0.25">
      <c r="A1018" t="str">
        <f t="shared" si="212"/>
        <v>Mark Benvenuto</v>
      </c>
      <c r="C1018">
        <v>0</v>
      </c>
      <c r="D1018" t="s">
        <v>432</v>
      </c>
      <c r="E1018">
        <f t="shared" si="214"/>
        <v>619562</v>
      </c>
      <c r="F1018">
        <f t="shared" si="213"/>
        <v>0</v>
      </c>
    </row>
    <row r="1019" spans="1:6" x14ac:dyDescent="0.25">
      <c r="A1019" t="str">
        <f t="shared" si="212"/>
        <v>Mark Benvenuto</v>
      </c>
      <c r="C1019">
        <v>1E-3</v>
      </c>
      <c r="D1019" t="s">
        <v>433</v>
      </c>
      <c r="E1019">
        <f t="shared" si="214"/>
        <v>619562</v>
      </c>
      <c r="F1019">
        <f t="shared" si="213"/>
        <v>619.56200000000001</v>
      </c>
    </row>
    <row r="1020" spans="1:6" x14ac:dyDescent="0.25">
      <c r="A1020" t="str">
        <f t="shared" si="212"/>
        <v>Mark Benvenuto</v>
      </c>
      <c r="C1020">
        <v>1E-3</v>
      </c>
      <c r="D1020" t="s">
        <v>434</v>
      </c>
      <c r="E1020">
        <f t="shared" si="214"/>
        <v>619562</v>
      </c>
      <c r="F1020">
        <f t="shared" si="213"/>
        <v>619.56200000000001</v>
      </c>
    </row>
    <row r="1021" spans="1:6" x14ac:dyDescent="0.25">
      <c r="A1021" t="str">
        <f t="shared" ref="A1021:A1084" si="215">A1020</f>
        <v>Mark Benvenuto</v>
      </c>
      <c r="C1021">
        <v>0</v>
      </c>
      <c r="D1021" t="s">
        <v>435</v>
      </c>
      <c r="E1021">
        <f t="shared" si="214"/>
        <v>619562</v>
      </c>
      <c r="F1021">
        <f t="shared" si="213"/>
        <v>0</v>
      </c>
    </row>
    <row r="1022" spans="1:6" x14ac:dyDescent="0.25">
      <c r="A1022" t="str">
        <f t="shared" si="215"/>
        <v>Mark Benvenuto</v>
      </c>
      <c r="C1022">
        <v>1E-3</v>
      </c>
      <c r="D1022" t="s">
        <v>436</v>
      </c>
      <c r="E1022">
        <f t="shared" si="214"/>
        <v>619562</v>
      </c>
      <c r="F1022">
        <f t="shared" si="213"/>
        <v>619.56200000000001</v>
      </c>
    </row>
    <row r="1023" spans="1:6" x14ac:dyDescent="0.25">
      <c r="A1023" t="str">
        <f t="shared" si="215"/>
        <v>Mark Benvenuto</v>
      </c>
      <c r="C1023">
        <v>2.1000000000000001E-2</v>
      </c>
      <c r="D1023" t="s">
        <v>437</v>
      </c>
      <c r="E1023">
        <f t="shared" si="214"/>
        <v>619562</v>
      </c>
      <c r="F1023">
        <f t="shared" si="213"/>
        <v>13010.802000000001</v>
      </c>
    </row>
    <row r="1024" spans="1:6" x14ac:dyDescent="0.25">
      <c r="A1024" t="str">
        <f t="shared" si="215"/>
        <v>Mark Benvenuto</v>
      </c>
      <c r="C1024">
        <v>1E-3</v>
      </c>
      <c r="D1024" t="s">
        <v>438</v>
      </c>
      <c r="E1024">
        <f t="shared" si="214"/>
        <v>619562</v>
      </c>
      <c r="F1024">
        <f t="shared" si="213"/>
        <v>619.56200000000001</v>
      </c>
    </row>
    <row r="1025" spans="1:6" x14ac:dyDescent="0.25">
      <c r="A1025" t="str">
        <f t="shared" si="215"/>
        <v>Mark Benvenuto</v>
      </c>
      <c r="C1025">
        <v>0</v>
      </c>
      <c r="D1025" t="s">
        <v>439</v>
      </c>
      <c r="E1025">
        <f t="shared" si="214"/>
        <v>619562</v>
      </c>
      <c r="F1025">
        <f t="shared" si="213"/>
        <v>0</v>
      </c>
    </row>
    <row r="1026" spans="1:6" x14ac:dyDescent="0.25">
      <c r="A1026" t="str">
        <f t="shared" si="215"/>
        <v>Mark Benvenuto</v>
      </c>
      <c r="C1026">
        <v>2E-3</v>
      </c>
      <c r="D1026" t="s">
        <v>440</v>
      </c>
      <c r="E1026">
        <f t="shared" si="214"/>
        <v>619562</v>
      </c>
      <c r="F1026">
        <f t="shared" si="213"/>
        <v>1239.124</v>
      </c>
    </row>
    <row r="1027" spans="1:6" x14ac:dyDescent="0.25">
      <c r="A1027" t="str">
        <f t="shared" si="215"/>
        <v>Mark Benvenuto</v>
      </c>
      <c r="C1027">
        <v>8.0000000000000002E-3</v>
      </c>
      <c r="D1027" t="s">
        <v>441</v>
      </c>
      <c r="E1027">
        <f t="shared" si="214"/>
        <v>619562</v>
      </c>
      <c r="F1027">
        <f t="shared" ref="F1027:F1090" si="216">E1027*C1027</f>
        <v>4956.4960000000001</v>
      </c>
    </row>
    <row r="1028" spans="1:6" x14ac:dyDescent="0.25">
      <c r="A1028" t="str">
        <f t="shared" si="215"/>
        <v>Mark Benvenuto</v>
      </c>
      <c r="C1028">
        <v>3.0000000000000001E-3</v>
      </c>
      <c r="D1028" t="s">
        <v>442</v>
      </c>
      <c r="E1028">
        <f t="shared" si="214"/>
        <v>619562</v>
      </c>
      <c r="F1028">
        <f t="shared" si="216"/>
        <v>1858.6860000000001</v>
      </c>
    </row>
    <row r="1029" spans="1:6" x14ac:dyDescent="0.25">
      <c r="A1029" t="str">
        <f t="shared" si="215"/>
        <v>Mark Benvenuto</v>
      </c>
      <c r="C1029">
        <v>1E-3</v>
      </c>
      <c r="D1029" t="s">
        <v>443</v>
      </c>
      <c r="E1029">
        <f t="shared" si="214"/>
        <v>619562</v>
      </c>
      <c r="F1029">
        <f t="shared" si="216"/>
        <v>619.56200000000001</v>
      </c>
    </row>
    <row r="1030" spans="1:6" x14ac:dyDescent="0.25">
      <c r="A1030" t="str">
        <f t="shared" si="215"/>
        <v>Mark Benvenuto</v>
      </c>
      <c r="C1030">
        <v>0</v>
      </c>
      <c r="D1030" t="s">
        <v>444</v>
      </c>
      <c r="E1030">
        <f t="shared" si="214"/>
        <v>619562</v>
      </c>
      <c r="F1030">
        <f t="shared" si="216"/>
        <v>0</v>
      </c>
    </row>
    <row r="1031" spans="1:6" x14ac:dyDescent="0.25">
      <c r="A1031" t="str">
        <f t="shared" si="215"/>
        <v>Mark Benvenuto</v>
      </c>
      <c r="C1031">
        <v>0</v>
      </c>
      <c r="D1031" t="s">
        <v>445</v>
      </c>
      <c r="E1031">
        <f t="shared" si="214"/>
        <v>619562</v>
      </c>
      <c r="F1031">
        <f t="shared" si="216"/>
        <v>0</v>
      </c>
    </row>
    <row r="1032" spans="1:6" x14ac:dyDescent="0.25">
      <c r="A1032" t="str">
        <f t="shared" si="215"/>
        <v>Mark Benvenuto</v>
      </c>
      <c r="C1032">
        <v>3.0000000000000001E-3</v>
      </c>
      <c r="D1032" t="s">
        <v>446</v>
      </c>
      <c r="E1032">
        <f t="shared" si="214"/>
        <v>619562</v>
      </c>
      <c r="F1032">
        <f t="shared" si="216"/>
        <v>1858.6860000000001</v>
      </c>
    </row>
    <row r="1033" spans="1:6" x14ac:dyDescent="0.25">
      <c r="A1033" t="str">
        <f t="shared" si="215"/>
        <v>Mark Benvenuto</v>
      </c>
      <c r="C1033">
        <v>2E-3</v>
      </c>
      <c r="D1033" t="s">
        <v>447</v>
      </c>
      <c r="E1033">
        <f t="shared" si="214"/>
        <v>619562</v>
      </c>
      <c r="F1033">
        <f t="shared" si="216"/>
        <v>1239.124</v>
      </c>
    </row>
    <row r="1034" spans="1:6" x14ac:dyDescent="0.25">
      <c r="A1034" t="str">
        <f t="shared" si="215"/>
        <v>Mark Benvenuto</v>
      </c>
      <c r="C1034">
        <v>1E-3</v>
      </c>
      <c r="D1034" t="s">
        <v>448</v>
      </c>
      <c r="E1034">
        <f t="shared" si="214"/>
        <v>619562</v>
      </c>
      <c r="F1034">
        <f t="shared" si="216"/>
        <v>619.56200000000001</v>
      </c>
    </row>
    <row r="1035" spans="1:6" x14ac:dyDescent="0.25">
      <c r="A1035" t="str">
        <f t="shared" si="215"/>
        <v>Mark Benvenuto</v>
      </c>
      <c r="C1035">
        <v>3.0000000000000001E-3</v>
      </c>
      <c r="D1035" t="s">
        <v>449</v>
      </c>
      <c r="E1035">
        <f t="shared" si="214"/>
        <v>619562</v>
      </c>
      <c r="F1035">
        <f t="shared" si="216"/>
        <v>1858.6860000000001</v>
      </c>
    </row>
    <row r="1036" spans="1:6" x14ac:dyDescent="0.25">
      <c r="A1036" t="str">
        <f t="shared" si="215"/>
        <v>Mark Benvenuto</v>
      </c>
      <c r="C1036">
        <v>4.0000000000000001E-3</v>
      </c>
      <c r="D1036" t="s">
        <v>450</v>
      </c>
      <c r="E1036">
        <f t="shared" si="214"/>
        <v>619562</v>
      </c>
      <c r="F1036">
        <f t="shared" si="216"/>
        <v>2478.248</v>
      </c>
    </row>
    <row r="1037" spans="1:6" x14ac:dyDescent="0.25">
      <c r="A1037" t="str">
        <f t="shared" si="215"/>
        <v>Mark Benvenuto</v>
      </c>
      <c r="C1037">
        <v>0</v>
      </c>
      <c r="D1037" t="s">
        <v>451</v>
      </c>
      <c r="E1037">
        <f t="shared" ref="E1037:E1100" si="217">E1036</f>
        <v>619562</v>
      </c>
      <c r="F1037">
        <f t="shared" si="216"/>
        <v>0</v>
      </c>
    </row>
    <row r="1038" spans="1:6" x14ac:dyDescent="0.25">
      <c r="A1038" t="str">
        <f t="shared" si="215"/>
        <v>Mark Benvenuto</v>
      </c>
      <c r="C1038">
        <v>1.2999999999999999E-2</v>
      </c>
      <c r="D1038" t="s">
        <v>452</v>
      </c>
      <c r="E1038">
        <f t="shared" si="217"/>
        <v>619562</v>
      </c>
      <c r="F1038">
        <f t="shared" si="216"/>
        <v>8054.3059999999996</v>
      </c>
    </row>
    <row r="1039" spans="1:6" x14ac:dyDescent="0.25">
      <c r="A1039" t="str">
        <f t="shared" si="215"/>
        <v>Mark Benvenuto</v>
      </c>
      <c r="C1039">
        <v>3.0000000000000001E-3</v>
      </c>
      <c r="D1039" t="s">
        <v>453</v>
      </c>
      <c r="E1039">
        <f t="shared" si="217"/>
        <v>619562</v>
      </c>
      <c r="F1039">
        <f t="shared" si="216"/>
        <v>1858.6860000000001</v>
      </c>
    </row>
    <row r="1040" spans="1:6" x14ac:dyDescent="0.25">
      <c r="A1040" t="str">
        <f t="shared" si="215"/>
        <v>Mark Benvenuto</v>
      </c>
      <c r="C1040">
        <v>0</v>
      </c>
      <c r="D1040" t="s">
        <v>454</v>
      </c>
      <c r="E1040">
        <f t="shared" si="217"/>
        <v>619562</v>
      </c>
      <c r="F1040">
        <f t="shared" si="216"/>
        <v>0</v>
      </c>
    </row>
    <row r="1041" spans="1:6" x14ac:dyDescent="0.25">
      <c r="A1041" t="str">
        <f t="shared" si="215"/>
        <v>Mark Benvenuto</v>
      </c>
      <c r="C1041">
        <v>5.0000000000000001E-3</v>
      </c>
      <c r="D1041" t="s">
        <v>455</v>
      </c>
      <c r="E1041">
        <f t="shared" si="217"/>
        <v>619562</v>
      </c>
      <c r="F1041">
        <f t="shared" si="216"/>
        <v>3097.81</v>
      </c>
    </row>
    <row r="1042" spans="1:6" x14ac:dyDescent="0.25">
      <c r="A1042" t="str">
        <f t="shared" si="215"/>
        <v>Mark Benvenuto</v>
      </c>
      <c r="C1042">
        <v>0</v>
      </c>
      <c r="D1042" t="s">
        <v>456</v>
      </c>
      <c r="E1042">
        <f t="shared" si="217"/>
        <v>619562</v>
      </c>
      <c r="F1042">
        <f t="shared" si="216"/>
        <v>0</v>
      </c>
    </row>
    <row r="1043" spans="1:6" x14ac:dyDescent="0.25">
      <c r="A1043" t="str">
        <f t="shared" si="215"/>
        <v>Mark Benvenuto</v>
      </c>
      <c r="C1043">
        <v>0</v>
      </c>
      <c r="D1043" t="s">
        <v>457</v>
      </c>
      <c r="E1043">
        <f t="shared" si="217"/>
        <v>619562</v>
      </c>
      <c r="F1043">
        <f t="shared" si="216"/>
        <v>0</v>
      </c>
    </row>
    <row r="1044" spans="1:6" x14ac:dyDescent="0.25">
      <c r="A1044" t="str">
        <f t="shared" si="215"/>
        <v>Mark Benvenuto</v>
      </c>
      <c r="C1044">
        <v>1E-3</v>
      </c>
      <c r="D1044" t="s">
        <v>458</v>
      </c>
      <c r="E1044">
        <f t="shared" si="217"/>
        <v>619562</v>
      </c>
      <c r="F1044">
        <f t="shared" si="216"/>
        <v>619.56200000000001</v>
      </c>
    </row>
    <row r="1045" spans="1:6" x14ac:dyDescent="0.25">
      <c r="A1045" t="str">
        <f t="shared" si="215"/>
        <v>Mark Benvenuto</v>
      </c>
      <c r="C1045">
        <v>3.0000000000000001E-3</v>
      </c>
      <c r="D1045" t="s">
        <v>459</v>
      </c>
      <c r="E1045">
        <f t="shared" si="217"/>
        <v>619562</v>
      </c>
      <c r="F1045">
        <f t="shared" si="216"/>
        <v>1858.6860000000001</v>
      </c>
    </row>
    <row r="1046" spans="1:6" x14ac:dyDescent="0.25">
      <c r="A1046" t="str">
        <f t="shared" si="215"/>
        <v>Mark Benvenuto</v>
      </c>
      <c r="C1046">
        <v>2E-3</v>
      </c>
      <c r="D1046" t="s">
        <v>460</v>
      </c>
      <c r="E1046">
        <f t="shared" si="217"/>
        <v>619562</v>
      </c>
      <c r="F1046">
        <f t="shared" si="216"/>
        <v>1239.124</v>
      </c>
    </row>
    <row r="1047" spans="1:6" x14ac:dyDescent="0.25">
      <c r="A1047" t="str">
        <f t="shared" si="215"/>
        <v>Mark Benvenuto</v>
      </c>
      <c r="C1047">
        <v>1.4999999999999999E-2</v>
      </c>
      <c r="D1047" t="s">
        <v>461</v>
      </c>
      <c r="E1047">
        <f t="shared" si="217"/>
        <v>619562</v>
      </c>
      <c r="F1047">
        <f t="shared" si="216"/>
        <v>9293.43</v>
      </c>
    </row>
    <row r="1048" spans="1:6" x14ac:dyDescent="0.25">
      <c r="A1048" t="str">
        <f t="shared" si="215"/>
        <v>Mark Benvenuto</v>
      </c>
      <c r="C1048">
        <v>0</v>
      </c>
      <c r="D1048" t="s">
        <v>462</v>
      </c>
      <c r="E1048">
        <f t="shared" si="217"/>
        <v>619562</v>
      </c>
      <c r="F1048">
        <f t="shared" si="216"/>
        <v>0</v>
      </c>
    </row>
    <row r="1049" spans="1:6" x14ac:dyDescent="0.25">
      <c r="A1049" t="str">
        <f t="shared" si="215"/>
        <v>Mark Benvenuto</v>
      </c>
      <c r="C1049">
        <v>0</v>
      </c>
      <c r="D1049" t="s">
        <v>463</v>
      </c>
      <c r="E1049">
        <f t="shared" si="217"/>
        <v>619562</v>
      </c>
      <c r="F1049">
        <f t="shared" si="216"/>
        <v>0</v>
      </c>
    </row>
    <row r="1050" spans="1:6" x14ac:dyDescent="0.25">
      <c r="A1050" t="str">
        <f t="shared" si="215"/>
        <v>Mark Benvenuto</v>
      </c>
      <c r="C1050">
        <v>2E-3</v>
      </c>
      <c r="D1050" t="s">
        <v>464</v>
      </c>
      <c r="E1050">
        <f t="shared" si="217"/>
        <v>619562</v>
      </c>
      <c r="F1050">
        <f t="shared" si="216"/>
        <v>1239.124</v>
      </c>
    </row>
    <row r="1051" spans="1:6" x14ac:dyDescent="0.25">
      <c r="A1051" t="str">
        <f t="shared" si="215"/>
        <v>Mark Benvenuto</v>
      </c>
      <c r="C1051">
        <v>3.0000000000000001E-3</v>
      </c>
      <c r="D1051" t="s">
        <v>465</v>
      </c>
      <c r="E1051">
        <f t="shared" si="217"/>
        <v>619562</v>
      </c>
      <c r="F1051">
        <f t="shared" si="216"/>
        <v>1858.6860000000001</v>
      </c>
    </row>
    <row r="1052" spans="1:6" x14ac:dyDescent="0.25">
      <c r="A1052" t="str">
        <f t="shared" si="215"/>
        <v>Mark Benvenuto</v>
      </c>
      <c r="C1052">
        <v>0</v>
      </c>
      <c r="D1052" t="s">
        <v>466</v>
      </c>
      <c r="E1052">
        <f t="shared" si="217"/>
        <v>619562</v>
      </c>
      <c r="F1052">
        <f t="shared" si="216"/>
        <v>0</v>
      </c>
    </row>
    <row r="1053" spans="1:6" x14ac:dyDescent="0.25">
      <c r="A1053" t="str">
        <f t="shared" si="215"/>
        <v>Mark Benvenuto</v>
      </c>
      <c r="C1053">
        <v>1E-3</v>
      </c>
      <c r="D1053" t="s">
        <v>467</v>
      </c>
      <c r="E1053">
        <f t="shared" si="217"/>
        <v>619562</v>
      </c>
      <c r="F1053">
        <f t="shared" si="216"/>
        <v>619.56200000000001</v>
      </c>
    </row>
    <row r="1054" spans="1:6" x14ac:dyDescent="0.25">
      <c r="A1054" t="str">
        <f t="shared" si="215"/>
        <v>Mark Benvenuto</v>
      </c>
      <c r="C1054">
        <v>0</v>
      </c>
      <c r="D1054" t="s">
        <v>468</v>
      </c>
      <c r="E1054">
        <f t="shared" si="217"/>
        <v>619562</v>
      </c>
      <c r="F1054">
        <f t="shared" si="216"/>
        <v>0</v>
      </c>
    </row>
    <row r="1055" spans="1:6" x14ac:dyDescent="0.25">
      <c r="A1055" t="str">
        <f t="shared" si="215"/>
        <v>Mark Benvenuto</v>
      </c>
      <c r="C1055">
        <v>2E-3</v>
      </c>
      <c r="D1055" t="s">
        <v>469</v>
      </c>
      <c r="E1055">
        <f t="shared" si="217"/>
        <v>619562</v>
      </c>
      <c r="F1055">
        <f t="shared" si="216"/>
        <v>1239.124</v>
      </c>
    </row>
    <row r="1056" spans="1:6" x14ac:dyDescent="0.25">
      <c r="A1056" t="str">
        <f t="shared" si="215"/>
        <v>Mark Benvenuto</v>
      </c>
      <c r="C1056">
        <v>0</v>
      </c>
      <c r="D1056" t="s">
        <v>470</v>
      </c>
      <c r="E1056">
        <f t="shared" si="217"/>
        <v>619562</v>
      </c>
      <c r="F1056">
        <f t="shared" si="216"/>
        <v>0</v>
      </c>
    </row>
    <row r="1057" spans="1:6" x14ac:dyDescent="0.25">
      <c r="A1057" t="str">
        <f t="shared" si="215"/>
        <v>Mark Benvenuto</v>
      </c>
      <c r="C1057">
        <v>1E-3</v>
      </c>
      <c r="D1057" t="s">
        <v>471</v>
      </c>
      <c r="E1057">
        <f t="shared" si="217"/>
        <v>619562</v>
      </c>
      <c r="F1057">
        <f t="shared" si="216"/>
        <v>619.56200000000001</v>
      </c>
    </row>
    <row r="1058" spans="1:6" x14ac:dyDescent="0.25">
      <c r="A1058" t="str">
        <f t="shared" si="215"/>
        <v>Mark Benvenuto</v>
      </c>
      <c r="C1058">
        <v>2.5999999999999999E-2</v>
      </c>
      <c r="D1058" t="s">
        <v>472</v>
      </c>
      <c r="E1058">
        <f t="shared" si="217"/>
        <v>619562</v>
      </c>
      <c r="F1058">
        <f t="shared" si="216"/>
        <v>16108.611999999999</v>
      </c>
    </row>
    <row r="1059" spans="1:6" x14ac:dyDescent="0.25">
      <c r="A1059" t="str">
        <f t="shared" si="215"/>
        <v>Mark Benvenuto</v>
      </c>
      <c r="C1059">
        <v>2E-3</v>
      </c>
      <c r="D1059" t="s">
        <v>473</v>
      </c>
      <c r="E1059">
        <f t="shared" si="217"/>
        <v>619562</v>
      </c>
      <c r="F1059">
        <f t="shared" si="216"/>
        <v>1239.124</v>
      </c>
    </row>
    <row r="1060" spans="1:6" x14ac:dyDescent="0.25">
      <c r="A1060" t="str">
        <f t="shared" si="215"/>
        <v>Mark Benvenuto</v>
      </c>
      <c r="C1060">
        <v>1E-3</v>
      </c>
      <c r="D1060" t="s">
        <v>474</v>
      </c>
      <c r="E1060">
        <f t="shared" si="217"/>
        <v>619562</v>
      </c>
      <c r="F1060">
        <f t="shared" si="216"/>
        <v>619.56200000000001</v>
      </c>
    </row>
    <row r="1061" spans="1:6" x14ac:dyDescent="0.25">
      <c r="A1061" t="str">
        <f t="shared" si="215"/>
        <v>Mark Benvenuto</v>
      </c>
      <c r="C1061">
        <v>6.0000000000000001E-3</v>
      </c>
      <c r="D1061" t="s">
        <v>475</v>
      </c>
      <c r="E1061">
        <f t="shared" si="217"/>
        <v>619562</v>
      </c>
      <c r="F1061">
        <f t="shared" si="216"/>
        <v>3717.3720000000003</v>
      </c>
    </row>
    <row r="1062" spans="1:6" x14ac:dyDescent="0.25">
      <c r="A1062" t="str">
        <f t="shared" si="215"/>
        <v>Mark Benvenuto</v>
      </c>
      <c r="C1062">
        <v>6.0000000000000001E-3</v>
      </c>
      <c r="D1062" t="s">
        <v>476</v>
      </c>
      <c r="E1062">
        <f t="shared" si="217"/>
        <v>619562</v>
      </c>
      <c r="F1062">
        <f t="shared" si="216"/>
        <v>3717.3720000000003</v>
      </c>
    </row>
    <row r="1063" spans="1:6" x14ac:dyDescent="0.25">
      <c r="A1063" t="str">
        <f t="shared" si="215"/>
        <v>Mark Benvenuto</v>
      </c>
      <c r="C1063">
        <v>5.0000000000000001E-3</v>
      </c>
      <c r="D1063" t="s">
        <v>477</v>
      </c>
      <c r="E1063">
        <f t="shared" si="217"/>
        <v>619562</v>
      </c>
      <c r="F1063">
        <f t="shared" si="216"/>
        <v>3097.81</v>
      </c>
    </row>
    <row r="1064" spans="1:6" x14ac:dyDescent="0.25">
      <c r="A1064" t="str">
        <f t="shared" si="215"/>
        <v>Mark Benvenuto</v>
      </c>
      <c r="C1064">
        <v>1E-3</v>
      </c>
      <c r="D1064" t="s">
        <v>478</v>
      </c>
      <c r="E1064">
        <f t="shared" si="217"/>
        <v>619562</v>
      </c>
      <c r="F1064">
        <f t="shared" si="216"/>
        <v>619.56200000000001</v>
      </c>
    </row>
    <row r="1065" spans="1:6" x14ac:dyDescent="0.25">
      <c r="A1065" t="str">
        <f t="shared" si="215"/>
        <v>Mark Benvenuto</v>
      </c>
      <c r="C1065">
        <v>3.0000000000000001E-3</v>
      </c>
      <c r="D1065" t="s">
        <v>479</v>
      </c>
      <c r="E1065">
        <f t="shared" si="217"/>
        <v>619562</v>
      </c>
      <c r="F1065">
        <f t="shared" si="216"/>
        <v>1858.6860000000001</v>
      </c>
    </row>
    <row r="1066" spans="1:6" x14ac:dyDescent="0.25">
      <c r="A1066" t="str">
        <f t="shared" si="215"/>
        <v>Mark Benvenuto</v>
      </c>
      <c r="C1066">
        <v>0</v>
      </c>
      <c r="D1066" t="s">
        <v>480</v>
      </c>
      <c r="E1066">
        <f t="shared" si="217"/>
        <v>619562</v>
      </c>
      <c r="F1066">
        <f t="shared" si="216"/>
        <v>0</v>
      </c>
    </row>
    <row r="1067" spans="1:6" x14ac:dyDescent="0.25">
      <c r="A1067" t="str">
        <f t="shared" si="215"/>
        <v>Mark Benvenuto</v>
      </c>
      <c r="C1067">
        <v>0</v>
      </c>
      <c r="D1067" t="s">
        <v>481</v>
      </c>
      <c r="E1067">
        <f t="shared" si="217"/>
        <v>619562</v>
      </c>
      <c r="F1067">
        <f t="shared" si="216"/>
        <v>0</v>
      </c>
    </row>
    <row r="1068" spans="1:6" x14ac:dyDescent="0.25">
      <c r="A1068" t="str">
        <f t="shared" si="215"/>
        <v>Mark Benvenuto</v>
      </c>
      <c r="C1068">
        <v>0</v>
      </c>
      <c r="D1068" t="s">
        <v>482</v>
      </c>
      <c r="E1068">
        <f t="shared" si="217"/>
        <v>619562</v>
      </c>
      <c r="F1068">
        <f t="shared" si="216"/>
        <v>0</v>
      </c>
    </row>
    <row r="1069" spans="1:6" x14ac:dyDescent="0.25">
      <c r="A1069" t="str">
        <f t="shared" si="215"/>
        <v>Mark Benvenuto</v>
      </c>
      <c r="C1069">
        <v>1E-3</v>
      </c>
      <c r="D1069" t="s">
        <v>483</v>
      </c>
      <c r="E1069">
        <f t="shared" si="217"/>
        <v>619562</v>
      </c>
      <c r="F1069">
        <f t="shared" si="216"/>
        <v>619.56200000000001</v>
      </c>
    </row>
    <row r="1070" spans="1:6" x14ac:dyDescent="0.25">
      <c r="A1070" t="str">
        <f t="shared" si="215"/>
        <v>Mark Benvenuto</v>
      </c>
      <c r="C1070">
        <v>1E-3</v>
      </c>
      <c r="D1070" t="s">
        <v>484</v>
      </c>
      <c r="E1070">
        <f t="shared" si="217"/>
        <v>619562</v>
      </c>
      <c r="F1070">
        <f t="shared" si="216"/>
        <v>619.56200000000001</v>
      </c>
    </row>
    <row r="1071" spans="1:6" x14ac:dyDescent="0.25">
      <c r="A1071" t="str">
        <f t="shared" si="215"/>
        <v>Mark Benvenuto</v>
      </c>
      <c r="C1071">
        <v>0</v>
      </c>
      <c r="D1071" t="s">
        <v>485</v>
      </c>
      <c r="E1071">
        <f t="shared" si="217"/>
        <v>619562</v>
      </c>
      <c r="F1071">
        <f t="shared" si="216"/>
        <v>0</v>
      </c>
    </row>
    <row r="1072" spans="1:6" x14ac:dyDescent="0.25">
      <c r="A1072" t="str">
        <f t="shared" si="215"/>
        <v>Mark Benvenuto</v>
      </c>
      <c r="C1072">
        <v>0</v>
      </c>
      <c r="D1072" t="s">
        <v>486</v>
      </c>
      <c r="E1072">
        <f t="shared" si="217"/>
        <v>619562</v>
      </c>
      <c r="F1072">
        <f t="shared" si="216"/>
        <v>0</v>
      </c>
    </row>
    <row r="1073" spans="1:6" x14ac:dyDescent="0.25">
      <c r="A1073" t="str">
        <f t="shared" si="215"/>
        <v>Mark Benvenuto</v>
      </c>
      <c r="C1073">
        <v>0</v>
      </c>
      <c r="D1073" t="s">
        <v>487</v>
      </c>
      <c r="E1073">
        <f t="shared" si="217"/>
        <v>619562</v>
      </c>
      <c r="F1073">
        <f t="shared" si="216"/>
        <v>0</v>
      </c>
    </row>
    <row r="1074" spans="1:6" x14ac:dyDescent="0.25">
      <c r="A1074" t="str">
        <f t="shared" si="215"/>
        <v>Mark Benvenuto</v>
      </c>
      <c r="C1074">
        <v>0</v>
      </c>
      <c r="D1074" t="s">
        <v>488</v>
      </c>
      <c r="E1074">
        <f t="shared" si="217"/>
        <v>619562</v>
      </c>
      <c r="F1074">
        <f t="shared" si="216"/>
        <v>0</v>
      </c>
    </row>
    <row r="1075" spans="1:6" x14ac:dyDescent="0.25">
      <c r="A1075" t="str">
        <f t="shared" si="215"/>
        <v>Mark Benvenuto</v>
      </c>
      <c r="C1075">
        <v>0</v>
      </c>
      <c r="D1075" t="s">
        <v>489</v>
      </c>
      <c r="E1075">
        <f t="shared" si="217"/>
        <v>619562</v>
      </c>
      <c r="F1075">
        <f t="shared" si="216"/>
        <v>0</v>
      </c>
    </row>
    <row r="1076" spans="1:6" x14ac:dyDescent="0.25">
      <c r="A1076" t="str">
        <f t="shared" si="215"/>
        <v>Mark Benvenuto</v>
      </c>
      <c r="C1076">
        <v>0</v>
      </c>
      <c r="D1076" t="s">
        <v>490</v>
      </c>
      <c r="E1076">
        <f t="shared" si="217"/>
        <v>619562</v>
      </c>
      <c r="F1076">
        <f t="shared" si="216"/>
        <v>0</v>
      </c>
    </row>
    <row r="1077" spans="1:6" x14ac:dyDescent="0.25">
      <c r="A1077" t="str">
        <f t="shared" si="215"/>
        <v>Mark Benvenuto</v>
      </c>
      <c r="C1077">
        <v>1E-3</v>
      </c>
      <c r="D1077" t="s">
        <v>491</v>
      </c>
      <c r="E1077">
        <f t="shared" si="217"/>
        <v>619562</v>
      </c>
      <c r="F1077">
        <f t="shared" si="216"/>
        <v>619.56200000000001</v>
      </c>
    </row>
    <row r="1078" spans="1:6" x14ac:dyDescent="0.25">
      <c r="A1078" t="str">
        <f t="shared" si="215"/>
        <v>Mark Benvenuto</v>
      </c>
      <c r="C1078">
        <v>0</v>
      </c>
      <c r="D1078" t="s">
        <v>492</v>
      </c>
      <c r="E1078">
        <f t="shared" si="217"/>
        <v>619562</v>
      </c>
      <c r="F1078">
        <f t="shared" si="216"/>
        <v>0</v>
      </c>
    </row>
    <row r="1079" spans="1:6" x14ac:dyDescent="0.25">
      <c r="A1079" t="str">
        <f t="shared" si="215"/>
        <v>Mark Benvenuto</v>
      </c>
      <c r="C1079">
        <v>0</v>
      </c>
      <c r="D1079" t="s">
        <v>493</v>
      </c>
      <c r="E1079">
        <f t="shared" si="217"/>
        <v>619562</v>
      </c>
      <c r="F1079">
        <f t="shared" si="216"/>
        <v>0</v>
      </c>
    </row>
    <row r="1080" spans="1:6" x14ac:dyDescent="0.25">
      <c r="A1080" t="str">
        <f t="shared" si="215"/>
        <v>Mark Benvenuto</v>
      </c>
      <c r="C1080">
        <v>0</v>
      </c>
      <c r="D1080" t="s">
        <v>494</v>
      </c>
      <c r="E1080">
        <f t="shared" si="217"/>
        <v>619562</v>
      </c>
      <c r="F1080">
        <f t="shared" si="216"/>
        <v>0</v>
      </c>
    </row>
    <row r="1081" spans="1:6" x14ac:dyDescent="0.25">
      <c r="A1081" t="str">
        <f t="shared" si="215"/>
        <v>Mark Benvenuto</v>
      </c>
      <c r="C1081">
        <v>1E-3</v>
      </c>
      <c r="D1081" t="s">
        <v>495</v>
      </c>
      <c r="E1081">
        <f t="shared" si="217"/>
        <v>619562</v>
      </c>
      <c r="F1081">
        <f t="shared" si="216"/>
        <v>619.56200000000001</v>
      </c>
    </row>
    <row r="1082" spans="1:6" x14ac:dyDescent="0.25">
      <c r="A1082" t="str">
        <f t="shared" si="215"/>
        <v>Mark Benvenuto</v>
      </c>
      <c r="C1082">
        <v>0</v>
      </c>
      <c r="D1082" t="s">
        <v>496</v>
      </c>
      <c r="E1082">
        <f t="shared" si="217"/>
        <v>619562</v>
      </c>
      <c r="F1082">
        <f t="shared" si="216"/>
        <v>0</v>
      </c>
    </row>
    <row r="1083" spans="1:6" x14ac:dyDescent="0.25">
      <c r="A1083" t="str">
        <f t="shared" si="215"/>
        <v>Mark Benvenuto</v>
      </c>
      <c r="C1083">
        <v>0.01</v>
      </c>
      <c r="D1083" t="s">
        <v>497</v>
      </c>
      <c r="E1083">
        <f t="shared" si="217"/>
        <v>619562</v>
      </c>
      <c r="F1083">
        <f t="shared" si="216"/>
        <v>6195.62</v>
      </c>
    </row>
    <row r="1084" spans="1:6" x14ac:dyDescent="0.25">
      <c r="A1084" t="str">
        <f t="shared" si="215"/>
        <v>Mark Benvenuto</v>
      </c>
      <c r="C1084">
        <v>0</v>
      </c>
      <c r="D1084" t="s">
        <v>498</v>
      </c>
      <c r="E1084">
        <f t="shared" si="217"/>
        <v>619562</v>
      </c>
      <c r="F1084">
        <f t="shared" si="216"/>
        <v>0</v>
      </c>
    </row>
    <row r="1085" spans="1:6" x14ac:dyDescent="0.25">
      <c r="A1085" t="str">
        <f t="shared" ref="A1085:A1148" si="218">A1084</f>
        <v>Mark Benvenuto</v>
      </c>
      <c r="C1085">
        <v>0</v>
      </c>
      <c r="D1085" t="s">
        <v>499</v>
      </c>
      <c r="E1085">
        <f t="shared" si="217"/>
        <v>619562</v>
      </c>
      <c r="F1085">
        <f t="shared" si="216"/>
        <v>0</v>
      </c>
    </row>
    <row r="1086" spans="1:6" x14ac:dyDescent="0.25">
      <c r="A1086" t="str">
        <f t="shared" si="218"/>
        <v>Mark Benvenuto</v>
      </c>
      <c r="C1086">
        <v>1E-3</v>
      </c>
      <c r="D1086" t="s">
        <v>500</v>
      </c>
      <c r="E1086">
        <f t="shared" si="217"/>
        <v>619562</v>
      </c>
      <c r="F1086">
        <f t="shared" si="216"/>
        <v>619.56200000000001</v>
      </c>
    </row>
    <row r="1087" spans="1:6" x14ac:dyDescent="0.25">
      <c r="A1087" t="str">
        <f t="shared" si="218"/>
        <v>Mark Benvenuto</v>
      </c>
      <c r="C1087">
        <v>0</v>
      </c>
      <c r="D1087" t="s">
        <v>501</v>
      </c>
      <c r="E1087">
        <f t="shared" si="217"/>
        <v>619562</v>
      </c>
      <c r="F1087">
        <f t="shared" si="216"/>
        <v>0</v>
      </c>
    </row>
    <row r="1088" spans="1:6" x14ac:dyDescent="0.25">
      <c r="A1088" t="str">
        <f t="shared" si="218"/>
        <v>Mark Benvenuto</v>
      </c>
      <c r="C1088">
        <v>0</v>
      </c>
      <c r="D1088" t="s">
        <v>502</v>
      </c>
      <c r="E1088">
        <f t="shared" si="217"/>
        <v>619562</v>
      </c>
      <c r="F1088">
        <f t="shared" si="216"/>
        <v>0</v>
      </c>
    </row>
    <row r="1089" spans="1:6" x14ac:dyDescent="0.25">
      <c r="A1089" t="str">
        <f t="shared" si="218"/>
        <v>Mark Benvenuto</v>
      </c>
      <c r="C1089">
        <v>0</v>
      </c>
      <c r="D1089" t="s">
        <v>503</v>
      </c>
      <c r="E1089">
        <f t="shared" si="217"/>
        <v>619562</v>
      </c>
      <c r="F1089">
        <f t="shared" si="216"/>
        <v>0</v>
      </c>
    </row>
    <row r="1090" spans="1:6" x14ac:dyDescent="0.25">
      <c r="A1090" t="str">
        <f t="shared" si="218"/>
        <v>Mark Benvenuto</v>
      </c>
      <c r="C1090">
        <v>3.0000000000000001E-3</v>
      </c>
      <c r="D1090" t="s">
        <v>504</v>
      </c>
      <c r="E1090">
        <f t="shared" si="217"/>
        <v>619562</v>
      </c>
      <c r="F1090">
        <f t="shared" si="216"/>
        <v>1858.6860000000001</v>
      </c>
    </row>
    <row r="1091" spans="1:6" x14ac:dyDescent="0.25">
      <c r="A1091" t="str">
        <f t="shared" si="218"/>
        <v>Mark Benvenuto</v>
      </c>
      <c r="C1091">
        <v>0</v>
      </c>
      <c r="D1091" t="s">
        <v>505</v>
      </c>
      <c r="E1091">
        <f t="shared" si="217"/>
        <v>619562</v>
      </c>
      <c r="F1091">
        <f t="shared" ref="F1091:F1154" si="219">E1091*C1091</f>
        <v>0</v>
      </c>
    </row>
    <row r="1092" spans="1:6" x14ac:dyDescent="0.25">
      <c r="A1092" t="str">
        <f t="shared" si="218"/>
        <v>Mark Benvenuto</v>
      </c>
      <c r="C1092">
        <v>0</v>
      </c>
      <c r="D1092" t="s">
        <v>506</v>
      </c>
      <c r="E1092">
        <f t="shared" si="217"/>
        <v>619562</v>
      </c>
      <c r="F1092">
        <f t="shared" si="219"/>
        <v>0</v>
      </c>
    </row>
    <row r="1093" spans="1:6" x14ac:dyDescent="0.25">
      <c r="A1093" t="str">
        <f t="shared" si="218"/>
        <v>Mark Benvenuto</v>
      </c>
      <c r="C1093">
        <v>3.0000000000000001E-3</v>
      </c>
      <c r="D1093" t="s">
        <v>507</v>
      </c>
      <c r="E1093">
        <f t="shared" si="217"/>
        <v>619562</v>
      </c>
      <c r="F1093">
        <f t="shared" si="219"/>
        <v>1858.6860000000001</v>
      </c>
    </row>
    <row r="1094" spans="1:6" x14ac:dyDescent="0.25">
      <c r="A1094" t="str">
        <f t="shared" si="218"/>
        <v>Mark Benvenuto</v>
      </c>
      <c r="C1094">
        <v>6.0000000000000001E-3</v>
      </c>
      <c r="D1094" t="s">
        <v>508</v>
      </c>
      <c r="E1094">
        <f t="shared" si="217"/>
        <v>619562</v>
      </c>
      <c r="F1094">
        <f t="shared" si="219"/>
        <v>3717.3720000000003</v>
      </c>
    </row>
    <row r="1095" spans="1:6" x14ac:dyDescent="0.25">
      <c r="A1095" t="str">
        <f t="shared" si="218"/>
        <v>Mark Benvenuto</v>
      </c>
      <c r="C1095">
        <v>5.0000000000000001E-3</v>
      </c>
      <c r="D1095" t="s">
        <v>509</v>
      </c>
      <c r="E1095">
        <f t="shared" si="217"/>
        <v>619562</v>
      </c>
      <c r="F1095">
        <f t="shared" si="219"/>
        <v>3097.81</v>
      </c>
    </row>
    <row r="1096" spans="1:6" x14ac:dyDescent="0.25">
      <c r="A1096" t="str">
        <f t="shared" si="218"/>
        <v>Mark Benvenuto</v>
      </c>
      <c r="C1096">
        <v>5.0000000000000001E-3</v>
      </c>
      <c r="D1096" t="s">
        <v>510</v>
      </c>
      <c r="E1096">
        <f t="shared" si="217"/>
        <v>619562</v>
      </c>
      <c r="F1096">
        <f t="shared" si="219"/>
        <v>3097.81</v>
      </c>
    </row>
    <row r="1097" spans="1:6" x14ac:dyDescent="0.25">
      <c r="A1097" t="str">
        <f t="shared" si="218"/>
        <v>Mark Benvenuto</v>
      </c>
      <c r="C1097">
        <v>1E-3</v>
      </c>
      <c r="D1097" t="s">
        <v>511</v>
      </c>
      <c r="E1097">
        <f t="shared" si="217"/>
        <v>619562</v>
      </c>
      <c r="F1097">
        <f t="shared" si="219"/>
        <v>619.56200000000001</v>
      </c>
    </row>
    <row r="1098" spans="1:6" x14ac:dyDescent="0.25">
      <c r="A1098" t="str">
        <f t="shared" si="218"/>
        <v>Mark Benvenuto</v>
      </c>
      <c r="C1098">
        <v>6.0000000000000001E-3</v>
      </c>
      <c r="D1098" t="s">
        <v>512</v>
      </c>
      <c r="E1098">
        <f t="shared" si="217"/>
        <v>619562</v>
      </c>
      <c r="F1098">
        <f t="shared" si="219"/>
        <v>3717.3720000000003</v>
      </c>
    </row>
    <row r="1099" spans="1:6" x14ac:dyDescent="0.25">
      <c r="A1099" t="str">
        <f t="shared" si="218"/>
        <v>Mark Benvenuto</v>
      </c>
      <c r="C1099">
        <v>1.4999999999999999E-2</v>
      </c>
      <c r="D1099" t="s">
        <v>513</v>
      </c>
      <c r="E1099">
        <f t="shared" si="217"/>
        <v>619562</v>
      </c>
      <c r="F1099">
        <f t="shared" si="219"/>
        <v>9293.43</v>
      </c>
    </row>
    <row r="1100" spans="1:6" x14ac:dyDescent="0.25">
      <c r="A1100" t="str">
        <f t="shared" si="218"/>
        <v>Mark Benvenuto</v>
      </c>
      <c r="C1100">
        <v>0</v>
      </c>
      <c r="D1100" t="s">
        <v>514</v>
      </c>
      <c r="E1100">
        <f t="shared" si="217"/>
        <v>619562</v>
      </c>
      <c r="F1100">
        <f t="shared" si="219"/>
        <v>0</v>
      </c>
    </row>
    <row r="1101" spans="1:6" x14ac:dyDescent="0.25">
      <c r="A1101" t="str">
        <f t="shared" si="218"/>
        <v>Mark Benvenuto</v>
      </c>
      <c r="C1101">
        <v>0</v>
      </c>
      <c r="D1101" t="s">
        <v>515</v>
      </c>
      <c r="E1101">
        <f t="shared" ref="E1101:E1135" si="220">E1100</f>
        <v>619562</v>
      </c>
      <c r="F1101">
        <f t="shared" si="219"/>
        <v>0</v>
      </c>
    </row>
    <row r="1102" spans="1:6" x14ac:dyDescent="0.25">
      <c r="A1102" t="str">
        <f t="shared" si="218"/>
        <v>Mark Benvenuto</v>
      </c>
      <c r="C1102">
        <v>0</v>
      </c>
      <c r="D1102" t="s">
        <v>516</v>
      </c>
      <c r="E1102">
        <f t="shared" si="220"/>
        <v>619562</v>
      </c>
      <c r="F1102">
        <f t="shared" si="219"/>
        <v>0</v>
      </c>
    </row>
    <row r="1103" spans="1:6" x14ac:dyDescent="0.25">
      <c r="A1103" t="str">
        <f t="shared" si="218"/>
        <v>Mark Benvenuto</v>
      </c>
      <c r="C1103">
        <v>0</v>
      </c>
      <c r="D1103" t="s">
        <v>517</v>
      </c>
      <c r="E1103">
        <f t="shared" si="220"/>
        <v>619562</v>
      </c>
      <c r="F1103">
        <f t="shared" si="219"/>
        <v>0</v>
      </c>
    </row>
    <row r="1104" spans="1:6" x14ac:dyDescent="0.25">
      <c r="A1104" t="str">
        <f t="shared" si="218"/>
        <v>Mark Benvenuto</v>
      </c>
      <c r="C1104">
        <v>2E-3</v>
      </c>
      <c r="D1104" t="s">
        <v>518</v>
      </c>
      <c r="E1104">
        <f t="shared" si="220"/>
        <v>619562</v>
      </c>
      <c r="F1104">
        <f t="shared" si="219"/>
        <v>1239.124</v>
      </c>
    </row>
    <row r="1105" spans="1:6" x14ac:dyDescent="0.25">
      <c r="A1105" t="str">
        <f t="shared" si="218"/>
        <v>Mark Benvenuto</v>
      </c>
      <c r="C1105">
        <v>0</v>
      </c>
      <c r="D1105" t="s">
        <v>519</v>
      </c>
      <c r="E1105">
        <f t="shared" si="220"/>
        <v>619562</v>
      </c>
      <c r="F1105">
        <f t="shared" si="219"/>
        <v>0</v>
      </c>
    </row>
    <row r="1106" spans="1:6" x14ac:dyDescent="0.25">
      <c r="A1106" t="str">
        <f t="shared" si="218"/>
        <v>Mark Benvenuto</v>
      </c>
      <c r="C1106">
        <v>0.02</v>
      </c>
      <c r="D1106" t="s">
        <v>520</v>
      </c>
      <c r="E1106">
        <f t="shared" si="220"/>
        <v>619562</v>
      </c>
      <c r="F1106">
        <f t="shared" si="219"/>
        <v>12391.24</v>
      </c>
    </row>
    <row r="1107" spans="1:6" x14ac:dyDescent="0.25">
      <c r="A1107" t="str">
        <f t="shared" si="218"/>
        <v>Mark Benvenuto</v>
      </c>
      <c r="C1107">
        <v>1E-3</v>
      </c>
      <c r="D1107" t="s">
        <v>521</v>
      </c>
      <c r="E1107">
        <f t="shared" si="220"/>
        <v>619562</v>
      </c>
      <c r="F1107">
        <f t="shared" si="219"/>
        <v>619.56200000000001</v>
      </c>
    </row>
    <row r="1108" spans="1:6" x14ac:dyDescent="0.25">
      <c r="A1108" t="str">
        <f t="shared" si="218"/>
        <v>Mark Benvenuto</v>
      </c>
      <c r="C1108">
        <v>1.4E-2</v>
      </c>
      <c r="D1108" t="s">
        <v>522</v>
      </c>
      <c r="E1108">
        <f t="shared" si="220"/>
        <v>619562</v>
      </c>
      <c r="F1108">
        <f t="shared" si="219"/>
        <v>8673.8680000000004</v>
      </c>
    </row>
    <row r="1109" spans="1:6" x14ac:dyDescent="0.25">
      <c r="A1109" t="str">
        <f t="shared" si="218"/>
        <v>Mark Benvenuto</v>
      </c>
      <c r="C1109">
        <v>0</v>
      </c>
      <c r="D1109" t="s">
        <v>523</v>
      </c>
      <c r="E1109">
        <f t="shared" si="220"/>
        <v>619562</v>
      </c>
      <c r="F1109">
        <f t="shared" si="219"/>
        <v>0</v>
      </c>
    </row>
    <row r="1110" spans="1:6" x14ac:dyDescent="0.25">
      <c r="A1110" t="str">
        <f t="shared" si="218"/>
        <v>Mark Benvenuto</v>
      </c>
      <c r="C1110">
        <v>1.0999999999999999E-2</v>
      </c>
      <c r="D1110" t="s">
        <v>524</v>
      </c>
      <c r="E1110">
        <f t="shared" si="220"/>
        <v>619562</v>
      </c>
      <c r="F1110">
        <f t="shared" si="219"/>
        <v>6815.1819999999998</v>
      </c>
    </row>
    <row r="1111" spans="1:6" x14ac:dyDescent="0.25">
      <c r="A1111" t="str">
        <f t="shared" si="218"/>
        <v>Mark Benvenuto</v>
      </c>
      <c r="C1111">
        <v>6.0000000000000001E-3</v>
      </c>
      <c r="D1111" t="s">
        <v>525</v>
      </c>
      <c r="E1111">
        <f t="shared" si="220"/>
        <v>619562</v>
      </c>
      <c r="F1111">
        <f t="shared" si="219"/>
        <v>3717.3720000000003</v>
      </c>
    </row>
    <row r="1112" spans="1:6" x14ac:dyDescent="0.25">
      <c r="A1112" t="str">
        <f t="shared" si="218"/>
        <v>Mark Benvenuto</v>
      </c>
      <c r="C1112">
        <v>4.0000000000000001E-3</v>
      </c>
      <c r="D1112" t="s">
        <v>526</v>
      </c>
      <c r="E1112">
        <f t="shared" si="220"/>
        <v>619562</v>
      </c>
      <c r="F1112">
        <f t="shared" si="219"/>
        <v>2478.248</v>
      </c>
    </row>
    <row r="1113" spans="1:6" x14ac:dyDescent="0.25">
      <c r="A1113" t="str">
        <f t="shared" si="218"/>
        <v>Mark Benvenuto</v>
      </c>
      <c r="C1113">
        <v>0</v>
      </c>
      <c r="D1113" t="s">
        <v>527</v>
      </c>
      <c r="E1113">
        <f t="shared" si="220"/>
        <v>619562</v>
      </c>
      <c r="F1113">
        <f t="shared" si="219"/>
        <v>0</v>
      </c>
    </row>
    <row r="1114" spans="1:6" x14ac:dyDescent="0.25">
      <c r="A1114" t="str">
        <f t="shared" si="218"/>
        <v>Mark Benvenuto</v>
      </c>
      <c r="C1114">
        <v>4.0000000000000001E-3</v>
      </c>
      <c r="D1114" t="s">
        <v>528</v>
      </c>
      <c r="E1114">
        <f t="shared" si="220"/>
        <v>619562</v>
      </c>
      <c r="F1114">
        <f t="shared" si="219"/>
        <v>2478.248</v>
      </c>
    </row>
    <row r="1115" spans="1:6" x14ac:dyDescent="0.25">
      <c r="A1115" t="str">
        <f t="shared" si="218"/>
        <v>Mark Benvenuto</v>
      </c>
      <c r="C1115">
        <v>2.1000000000000001E-2</v>
      </c>
      <c r="D1115" t="s">
        <v>529</v>
      </c>
      <c r="E1115">
        <f t="shared" si="220"/>
        <v>619562</v>
      </c>
      <c r="F1115">
        <f t="shared" si="219"/>
        <v>13010.802000000001</v>
      </c>
    </row>
    <row r="1116" spans="1:6" x14ac:dyDescent="0.25">
      <c r="A1116" t="str">
        <f t="shared" si="218"/>
        <v>Mark Benvenuto</v>
      </c>
      <c r="C1116">
        <v>0</v>
      </c>
      <c r="D1116" t="s">
        <v>530</v>
      </c>
      <c r="E1116">
        <f t="shared" si="220"/>
        <v>619562</v>
      </c>
      <c r="F1116">
        <f t="shared" si="219"/>
        <v>0</v>
      </c>
    </row>
    <row r="1117" spans="1:6" x14ac:dyDescent="0.25">
      <c r="A1117" t="str">
        <f t="shared" si="218"/>
        <v>Mark Benvenuto</v>
      </c>
      <c r="C1117">
        <v>0</v>
      </c>
      <c r="D1117" t="s">
        <v>531</v>
      </c>
      <c r="E1117">
        <f t="shared" si="220"/>
        <v>619562</v>
      </c>
      <c r="F1117">
        <f t="shared" si="219"/>
        <v>0</v>
      </c>
    </row>
    <row r="1118" spans="1:6" x14ac:dyDescent="0.25">
      <c r="A1118" t="str">
        <f t="shared" si="218"/>
        <v>Mark Benvenuto</v>
      </c>
      <c r="C1118">
        <v>0</v>
      </c>
      <c r="D1118" t="s">
        <v>532</v>
      </c>
      <c r="E1118">
        <f t="shared" si="220"/>
        <v>619562</v>
      </c>
      <c r="F1118">
        <f t="shared" si="219"/>
        <v>0</v>
      </c>
    </row>
    <row r="1119" spans="1:6" x14ac:dyDescent="0.25">
      <c r="A1119" t="str">
        <f t="shared" si="218"/>
        <v>Mark Benvenuto</v>
      </c>
      <c r="C1119">
        <v>1E-3</v>
      </c>
      <c r="D1119" t="s">
        <v>533</v>
      </c>
      <c r="E1119">
        <f t="shared" si="220"/>
        <v>619562</v>
      </c>
      <c r="F1119">
        <f t="shared" si="219"/>
        <v>619.56200000000001</v>
      </c>
    </row>
    <row r="1120" spans="1:6" x14ac:dyDescent="0.25">
      <c r="A1120" t="str">
        <f t="shared" si="218"/>
        <v>Mark Benvenuto</v>
      </c>
      <c r="C1120">
        <v>0</v>
      </c>
      <c r="D1120" t="s">
        <v>534</v>
      </c>
      <c r="E1120">
        <f t="shared" si="220"/>
        <v>619562</v>
      </c>
      <c r="F1120">
        <f t="shared" si="219"/>
        <v>0</v>
      </c>
    </row>
    <row r="1121" spans="1:6" x14ac:dyDescent="0.25">
      <c r="A1121" t="str">
        <f t="shared" si="218"/>
        <v>Mark Benvenuto</v>
      </c>
      <c r="C1121">
        <v>0</v>
      </c>
      <c r="D1121" t="s">
        <v>535</v>
      </c>
      <c r="E1121">
        <f t="shared" si="220"/>
        <v>619562</v>
      </c>
      <c r="F1121">
        <f t="shared" si="219"/>
        <v>0</v>
      </c>
    </row>
    <row r="1122" spans="1:6" x14ac:dyDescent="0.25">
      <c r="A1122" t="str">
        <f t="shared" si="218"/>
        <v>Mark Benvenuto</v>
      </c>
      <c r="C1122">
        <v>0</v>
      </c>
      <c r="D1122" t="s">
        <v>536</v>
      </c>
      <c r="E1122">
        <f t="shared" si="220"/>
        <v>619562</v>
      </c>
      <c r="F1122">
        <f t="shared" si="219"/>
        <v>0</v>
      </c>
    </row>
    <row r="1123" spans="1:6" x14ac:dyDescent="0.25">
      <c r="A1123" t="str">
        <f t="shared" si="218"/>
        <v>Mark Benvenuto</v>
      </c>
      <c r="C1123">
        <v>5.0000000000000001E-3</v>
      </c>
      <c r="D1123" t="s">
        <v>537</v>
      </c>
      <c r="E1123">
        <f t="shared" si="220"/>
        <v>619562</v>
      </c>
      <c r="F1123">
        <f t="shared" si="219"/>
        <v>3097.81</v>
      </c>
    </row>
    <row r="1124" spans="1:6" x14ac:dyDescent="0.25">
      <c r="A1124" t="str">
        <f t="shared" si="218"/>
        <v>Mark Benvenuto</v>
      </c>
      <c r="C1124">
        <v>4.0000000000000001E-3</v>
      </c>
      <c r="D1124" t="s">
        <v>538</v>
      </c>
      <c r="E1124">
        <f t="shared" si="220"/>
        <v>619562</v>
      </c>
      <c r="F1124">
        <f t="shared" si="219"/>
        <v>2478.248</v>
      </c>
    </row>
    <row r="1125" spans="1:6" x14ac:dyDescent="0.25">
      <c r="A1125" t="str">
        <f t="shared" si="218"/>
        <v>Mark Benvenuto</v>
      </c>
      <c r="C1125">
        <v>0</v>
      </c>
      <c r="D1125" t="s">
        <v>539</v>
      </c>
      <c r="E1125">
        <f t="shared" si="220"/>
        <v>619562</v>
      </c>
      <c r="F1125">
        <f t="shared" si="219"/>
        <v>0</v>
      </c>
    </row>
    <row r="1126" spans="1:6" x14ac:dyDescent="0.25">
      <c r="A1126" t="str">
        <f t="shared" si="218"/>
        <v>Mark Benvenuto</v>
      </c>
      <c r="C1126">
        <v>6.0000000000000001E-3</v>
      </c>
      <c r="D1126" t="s">
        <v>540</v>
      </c>
      <c r="E1126">
        <f t="shared" si="220"/>
        <v>619562</v>
      </c>
      <c r="F1126">
        <f t="shared" si="219"/>
        <v>3717.3720000000003</v>
      </c>
    </row>
    <row r="1127" spans="1:6" x14ac:dyDescent="0.25">
      <c r="A1127" t="str">
        <f t="shared" si="218"/>
        <v>Mark Benvenuto</v>
      </c>
      <c r="C1127">
        <v>5.0000000000000001E-3</v>
      </c>
      <c r="D1127" t="s">
        <v>541</v>
      </c>
      <c r="E1127">
        <f t="shared" si="220"/>
        <v>619562</v>
      </c>
      <c r="F1127">
        <f t="shared" si="219"/>
        <v>3097.81</v>
      </c>
    </row>
    <row r="1128" spans="1:6" x14ac:dyDescent="0.25">
      <c r="A1128" t="str">
        <f t="shared" si="218"/>
        <v>Mark Benvenuto</v>
      </c>
      <c r="C1128">
        <v>0</v>
      </c>
      <c r="D1128" t="s">
        <v>542</v>
      </c>
      <c r="E1128">
        <f t="shared" si="220"/>
        <v>619562</v>
      </c>
      <c r="F1128">
        <f t="shared" si="219"/>
        <v>0</v>
      </c>
    </row>
    <row r="1129" spans="1:6" x14ac:dyDescent="0.25">
      <c r="A1129" t="str">
        <f t="shared" si="218"/>
        <v>Mark Benvenuto</v>
      </c>
      <c r="C1129">
        <v>0</v>
      </c>
      <c r="D1129" t="s">
        <v>543</v>
      </c>
      <c r="E1129">
        <f t="shared" si="220"/>
        <v>619562</v>
      </c>
      <c r="F1129">
        <f t="shared" si="219"/>
        <v>0</v>
      </c>
    </row>
    <row r="1130" spans="1:6" x14ac:dyDescent="0.25">
      <c r="A1130" t="str">
        <f t="shared" si="218"/>
        <v>Mark Benvenuto</v>
      </c>
      <c r="C1130">
        <v>1E-3</v>
      </c>
      <c r="D1130" t="s">
        <v>544</v>
      </c>
      <c r="E1130">
        <f t="shared" si="220"/>
        <v>619562</v>
      </c>
      <c r="F1130">
        <f t="shared" si="219"/>
        <v>619.56200000000001</v>
      </c>
    </row>
    <row r="1131" spans="1:6" x14ac:dyDescent="0.25">
      <c r="A1131" t="str">
        <f t="shared" si="218"/>
        <v>Mark Benvenuto</v>
      </c>
      <c r="C1131">
        <v>1E-3</v>
      </c>
      <c r="D1131" t="s">
        <v>545</v>
      </c>
      <c r="E1131">
        <f t="shared" si="220"/>
        <v>619562</v>
      </c>
      <c r="F1131">
        <f t="shared" si="219"/>
        <v>619.56200000000001</v>
      </c>
    </row>
    <row r="1132" spans="1:6" x14ac:dyDescent="0.25">
      <c r="A1132" t="str">
        <f t="shared" si="218"/>
        <v>Mark Benvenuto</v>
      </c>
      <c r="C1132">
        <v>0</v>
      </c>
      <c r="D1132" t="s">
        <v>546</v>
      </c>
      <c r="E1132">
        <f t="shared" si="220"/>
        <v>619562</v>
      </c>
      <c r="F1132">
        <f t="shared" si="219"/>
        <v>0</v>
      </c>
    </row>
    <row r="1133" spans="1:6" x14ac:dyDescent="0.25">
      <c r="A1133" t="str">
        <f t="shared" si="218"/>
        <v>Mark Benvenuto</v>
      </c>
      <c r="C1133">
        <v>0</v>
      </c>
      <c r="D1133" t="s">
        <v>547</v>
      </c>
      <c r="E1133">
        <f t="shared" si="220"/>
        <v>619562</v>
      </c>
      <c r="F1133">
        <f t="shared" si="219"/>
        <v>0</v>
      </c>
    </row>
    <row r="1134" spans="1:6" x14ac:dyDescent="0.25">
      <c r="A1134" t="str">
        <f t="shared" si="218"/>
        <v>Mark Benvenuto</v>
      </c>
      <c r="C1134">
        <v>0</v>
      </c>
      <c r="D1134" t="s">
        <v>548</v>
      </c>
      <c r="E1134">
        <f t="shared" si="220"/>
        <v>619562</v>
      </c>
      <c r="F1134">
        <f t="shared" si="219"/>
        <v>0</v>
      </c>
    </row>
    <row r="1135" spans="1:6" x14ac:dyDescent="0.25">
      <c r="A1135" t="str">
        <f t="shared" si="218"/>
        <v>Mark Benvenuto</v>
      </c>
      <c r="E1135">
        <f t="shared" si="220"/>
        <v>619562</v>
      </c>
      <c r="F1135">
        <f t="shared" si="219"/>
        <v>0</v>
      </c>
    </row>
    <row r="1136" spans="1:6" x14ac:dyDescent="0.25">
      <c r="A1136" t="str">
        <f t="shared" si="218"/>
        <v>Mark Benvenuto</v>
      </c>
      <c r="B1136" t="s">
        <v>549</v>
      </c>
      <c r="E1136">
        <v>7</v>
      </c>
      <c r="F1136">
        <f t="shared" si="219"/>
        <v>0</v>
      </c>
    </row>
    <row r="1137" spans="1:6" x14ac:dyDescent="0.25">
      <c r="A1137" t="str">
        <f t="shared" si="218"/>
        <v>Mark Benvenuto</v>
      </c>
      <c r="E1137">
        <f t="shared" ref="E1137:E1139" si="221">E1136</f>
        <v>7</v>
      </c>
      <c r="F1137">
        <f t="shared" si="219"/>
        <v>0</v>
      </c>
    </row>
    <row r="1138" spans="1:6" x14ac:dyDescent="0.25">
      <c r="A1138" t="str">
        <f t="shared" si="218"/>
        <v>Mark Benvenuto</v>
      </c>
      <c r="C1138">
        <v>1</v>
      </c>
      <c r="D1138" t="s">
        <v>550</v>
      </c>
      <c r="E1138">
        <f t="shared" si="221"/>
        <v>7</v>
      </c>
      <c r="F1138">
        <f t="shared" si="219"/>
        <v>7</v>
      </c>
    </row>
    <row r="1139" spans="1:6" x14ac:dyDescent="0.25">
      <c r="A1139" t="str">
        <f t="shared" si="218"/>
        <v>Mark Benvenuto</v>
      </c>
      <c r="E1139">
        <f t="shared" si="221"/>
        <v>7</v>
      </c>
      <c r="F1139">
        <f t="shared" si="219"/>
        <v>0</v>
      </c>
    </row>
    <row r="1140" spans="1:6" x14ac:dyDescent="0.25">
      <c r="A1140" t="str">
        <f t="shared" si="218"/>
        <v>Mark Benvenuto</v>
      </c>
      <c r="B1140" t="s">
        <v>551</v>
      </c>
      <c r="E1140">
        <v>57</v>
      </c>
      <c r="F1140">
        <f t="shared" si="219"/>
        <v>0</v>
      </c>
    </row>
    <row r="1141" spans="1:6" x14ac:dyDescent="0.25">
      <c r="A1141" t="str">
        <f t="shared" si="218"/>
        <v>Mark Benvenuto</v>
      </c>
      <c r="E1141">
        <f t="shared" ref="E1141:E1147" si="222">E1140</f>
        <v>57</v>
      </c>
      <c r="F1141">
        <f t="shared" si="219"/>
        <v>0</v>
      </c>
    </row>
    <row r="1142" spans="1:6" x14ac:dyDescent="0.25">
      <c r="A1142" t="str">
        <f t="shared" si="218"/>
        <v>Mark Benvenuto</v>
      </c>
      <c r="C1142">
        <v>1.4E-2</v>
      </c>
      <c r="D1142" t="s">
        <v>21</v>
      </c>
      <c r="E1142">
        <f t="shared" si="222"/>
        <v>57</v>
      </c>
      <c r="F1142">
        <f t="shared" si="219"/>
        <v>0.79800000000000004</v>
      </c>
    </row>
    <row r="1143" spans="1:6" x14ac:dyDescent="0.25">
      <c r="A1143" t="str">
        <f t="shared" si="218"/>
        <v>Mark Benvenuto</v>
      </c>
      <c r="C1143">
        <v>0.16200000000000001</v>
      </c>
      <c r="D1143" t="s">
        <v>30</v>
      </c>
      <c r="E1143">
        <f t="shared" si="222"/>
        <v>57</v>
      </c>
      <c r="F1143">
        <f t="shared" si="219"/>
        <v>9.234</v>
      </c>
    </row>
    <row r="1144" spans="1:6" x14ac:dyDescent="0.25">
      <c r="A1144" t="str">
        <f t="shared" si="218"/>
        <v>Mark Benvenuto</v>
      </c>
      <c r="C1144">
        <v>5.5E-2</v>
      </c>
      <c r="D1144" t="s">
        <v>34</v>
      </c>
      <c r="E1144">
        <f t="shared" si="222"/>
        <v>57</v>
      </c>
      <c r="F1144">
        <f t="shared" si="219"/>
        <v>3.1350000000000002</v>
      </c>
    </row>
    <row r="1145" spans="1:6" x14ac:dyDescent="0.25">
      <c r="A1145" t="str">
        <f t="shared" si="218"/>
        <v>Mark Benvenuto</v>
      </c>
      <c r="C1145">
        <v>1.0999999999999999E-2</v>
      </c>
      <c r="D1145" t="s">
        <v>70</v>
      </c>
      <c r="E1145">
        <f t="shared" si="222"/>
        <v>57</v>
      </c>
      <c r="F1145">
        <f t="shared" si="219"/>
        <v>0.627</v>
      </c>
    </row>
    <row r="1146" spans="1:6" x14ac:dyDescent="0.25">
      <c r="A1146" t="str">
        <f t="shared" si="218"/>
        <v>Mark Benvenuto</v>
      </c>
      <c r="C1146">
        <v>0.17599999999999999</v>
      </c>
      <c r="D1146" t="s">
        <v>552</v>
      </c>
      <c r="E1146">
        <f t="shared" si="222"/>
        <v>57</v>
      </c>
      <c r="F1146">
        <f t="shared" si="219"/>
        <v>10.032</v>
      </c>
    </row>
    <row r="1147" spans="1:6" x14ac:dyDescent="0.25">
      <c r="A1147" t="str">
        <f t="shared" si="218"/>
        <v>Mark Benvenuto</v>
      </c>
      <c r="E1147">
        <f t="shared" si="222"/>
        <v>57</v>
      </c>
      <c r="F1147">
        <f t="shared" si="219"/>
        <v>0</v>
      </c>
    </row>
    <row r="1148" spans="1:6" x14ac:dyDescent="0.25">
      <c r="A1148" t="str">
        <f t="shared" si="218"/>
        <v>Mark Benvenuto</v>
      </c>
      <c r="B1148" t="s">
        <v>553</v>
      </c>
      <c r="E1148">
        <v>48</v>
      </c>
      <c r="F1148">
        <f t="shared" si="219"/>
        <v>0</v>
      </c>
    </row>
    <row r="1149" spans="1:6" x14ac:dyDescent="0.25">
      <c r="A1149" t="str">
        <f t="shared" ref="A1149:A1212" si="223">A1148</f>
        <v>Mark Benvenuto</v>
      </c>
      <c r="E1149">
        <f t="shared" ref="E1149:E1151" si="224">E1148</f>
        <v>48</v>
      </c>
      <c r="F1149">
        <f t="shared" si="219"/>
        <v>0</v>
      </c>
    </row>
    <row r="1150" spans="1:6" x14ac:dyDescent="0.25">
      <c r="A1150" t="str">
        <f t="shared" si="223"/>
        <v>Mark Benvenuto</v>
      </c>
      <c r="C1150">
        <v>0.93</v>
      </c>
      <c r="D1150" t="s">
        <v>554</v>
      </c>
      <c r="E1150">
        <f t="shared" si="224"/>
        <v>48</v>
      </c>
      <c r="F1150">
        <f t="shared" si="219"/>
        <v>44.64</v>
      </c>
    </row>
    <row r="1151" spans="1:6" x14ac:dyDescent="0.25">
      <c r="A1151" t="str">
        <f t="shared" si="223"/>
        <v>Mark Benvenuto</v>
      </c>
      <c r="E1151">
        <f t="shared" si="224"/>
        <v>48</v>
      </c>
      <c r="F1151">
        <f t="shared" si="219"/>
        <v>0</v>
      </c>
    </row>
    <row r="1152" spans="1:6" x14ac:dyDescent="0.25">
      <c r="A1152" t="str">
        <f t="shared" si="223"/>
        <v>Mark Benvenuto</v>
      </c>
      <c r="B1152" t="s">
        <v>555</v>
      </c>
      <c r="E1152">
        <v>768999</v>
      </c>
      <c r="F1152">
        <f t="shared" si="219"/>
        <v>0</v>
      </c>
    </row>
    <row r="1153" spans="1:6" x14ac:dyDescent="0.25">
      <c r="A1153" t="str">
        <f t="shared" si="223"/>
        <v>Mark Benvenuto</v>
      </c>
      <c r="E1153">
        <f t="shared" ref="E1153:E1216" si="225">E1152</f>
        <v>768999</v>
      </c>
      <c r="F1153">
        <f t="shared" si="219"/>
        <v>0</v>
      </c>
    </row>
    <row r="1154" spans="1:6" x14ac:dyDescent="0.25">
      <c r="A1154" t="str">
        <f t="shared" si="223"/>
        <v>Mark Benvenuto</v>
      </c>
      <c r="C1154">
        <v>0</v>
      </c>
      <c r="D1154" t="s">
        <v>556</v>
      </c>
      <c r="E1154">
        <f t="shared" si="225"/>
        <v>768999</v>
      </c>
      <c r="F1154">
        <f t="shared" si="219"/>
        <v>0</v>
      </c>
    </row>
    <row r="1155" spans="1:6" x14ac:dyDescent="0.25">
      <c r="A1155" t="str">
        <f t="shared" si="223"/>
        <v>Mark Benvenuto</v>
      </c>
      <c r="C1155">
        <v>0</v>
      </c>
      <c r="D1155" t="s">
        <v>557</v>
      </c>
      <c r="E1155">
        <f t="shared" si="225"/>
        <v>768999</v>
      </c>
      <c r="F1155">
        <f t="shared" ref="F1155:F1218" si="226">E1155*C1155</f>
        <v>0</v>
      </c>
    </row>
    <row r="1156" spans="1:6" x14ac:dyDescent="0.25">
      <c r="A1156" t="str">
        <f t="shared" si="223"/>
        <v>Mark Benvenuto</v>
      </c>
      <c r="C1156">
        <v>1E-3</v>
      </c>
      <c r="D1156" t="s">
        <v>558</v>
      </c>
      <c r="E1156">
        <f t="shared" si="225"/>
        <v>768999</v>
      </c>
      <c r="F1156">
        <f t="shared" si="226"/>
        <v>768.99900000000002</v>
      </c>
    </row>
    <row r="1157" spans="1:6" x14ac:dyDescent="0.25">
      <c r="A1157" t="str">
        <f t="shared" si="223"/>
        <v>Mark Benvenuto</v>
      </c>
      <c r="C1157">
        <v>0</v>
      </c>
      <c r="D1157" t="s">
        <v>559</v>
      </c>
      <c r="E1157">
        <f t="shared" si="225"/>
        <v>768999</v>
      </c>
      <c r="F1157">
        <f t="shared" si="226"/>
        <v>0</v>
      </c>
    </row>
    <row r="1158" spans="1:6" x14ac:dyDescent="0.25">
      <c r="A1158" t="str">
        <f t="shared" si="223"/>
        <v>Mark Benvenuto</v>
      </c>
      <c r="C1158">
        <v>1E-3</v>
      </c>
      <c r="D1158" t="s">
        <v>560</v>
      </c>
      <c r="E1158">
        <f t="shared" si="225"/>
        <v>768999</v>
      </c>
      <c r="F1158">
        <f t="shared" si="226"/>
        <v>768.99900000000002</v>
      </c>
    </row>
    <row r="1159" spans="1:6" x14ac:dyDescent="0.25">
      <c r="A1159" t="str">
        <f t="shared" si="223"/>
        <v>Mark Benvenuto</v>
      </c>
      <c r="C1159">
        <v>1E-3</v>
      </c>
      <c r="D1159" t="s">
        <v>561</v>
      </c>
      <c r="E1159">
        <f t="shared" si="225"/>
        <v>768999</v>
      </c>
      <c r="F1159">
        <f t="shared" si="226"/>
        <v>768.99900000000002</v>
      </c>
    </row>
    <row r="1160" spans="1:6" x14ac:dyDescent="0.25">
      <c r="A1160" t="str">
        <f t="shared" si="223"/>
        <v>Mark Benvenuto</v>
      </c>
      <c r="C1160">
        <v>0</v>
      </c>
      <c r="D1160" t="s">
        <v>562</v>
      </c>
      <c r="E1160">
        <f t="shared" si="225"/>
        <v>768999</v>
      </c>
      <c r="F1160">
        <f t="shared" si="226"/>
        <v>0</v>
      </c>
    </row>
    <row r="1161" spans="1:6" x14ac:dyDescent="0.25">
      <c r="A1161" t="str">
        <f t="shared" si="223"/>
        <v>Mark Benvenuto</v>
      </c>
      <c r="C1161">
        <v>0</v>
      </c>
      <c r="D1161" t="s">
        <v>563</v>
      </c>
      <c r="E1161">
        <f t="shared" si="225"/>
        <v>768999</v>
      </c>
      <c r="F1161">
        <f t="shared" si="226"/>
        <v>0</v>
      </c>
    </row>
    <row r="1162" spans="1:6" x14ac:dyDescent="0.25">
      <c r="A1162" t="str">
        <f t="shared" si="223"/>
        <v>Mark Benvenuto</v>
      </c>
      <c r="C1162">
        <v>1E-3</v>
      </c>
      <c r="D1162" t="s">
        <v>564</v>
      </c>
      <c r="E1162">
        <f t="shared" si="225"/>
        <v>768999</v>
      </c>
      <c r="F1162">
        <f t="shared" si="226"/>
        <v>768.99900000000002</v>
      </c>
    </row>
    <row r="1163" spans="1:6" x14ac:dyDescent="0.25">
      <c r="A1163" t="str">
        <f t="shared" si="223"/>
        <v>Mark Benvenuto</v>
      </c>
      <c r="C1163">
        <v>0</v>
      </c>
      <c r="D1163" t="s">
        <v>565</v>
      </c>
      <c r="E1163">
        <f t="shared" si="225"/>
        <v>768999</v>
      </c>
      <c r="F1163">
        <f t="shared" si="226"/>
        <v>0</v>
      </c>
    </row>
    <row r="1164" spans="1:6" x14ac:dyDescent="0.25">
      <c r="A1164" t="str">
        <f t="shared" si="223"/>
        <v>Mark Benvenuto</v>
      </c>
      <c r="C1164">
        <v>0</v>
      </c>
      <c r="D1164" t="s">
        <v>566</v>
      </c>
      <c r="E1164">
        <f t="shared" si="225"/>
        <v>768999</v>
      </c>
      <c r="F1164">
        <f t="shared" si="226"/>
        <v>0</v>
      </c>
    </row>
    <row r="1165" spans="1:6" x14ac:dyDescent="0.25">
      <c r="A1165" t="str">
        <f t="shared" si="223"/>
        <v>Mark Benvenuto</v>
      </c>
      <c r="C1165">
        <v>1E-3</v>
      </c>
      <c r="D1165" t="s">
        <v>567</v>
      </c>
      <c r="E1165">
        <f t="shared" si="225"/>
        <v>768999</v>
      </c>
      <c r="F1165">
        <f t="shared" si="226"/>
        <v>768.99900000000002</v>
      </c>
    </row>
    <row r="1166" spans="1:6" x14ac:dyDescent="0.25">
      <c r="A1166" t="str">
        <f t="shared" si="223"/>
        <v>Mark Benvenuto</v>
      </c>
      <c r="C1166">
        <v>3.0000000000000001E-3</v>
      </c>
      <c r="D1166" t="s">
        <v>568</v>
      </c>
      <c r="E1166">
        <f t="shared" si="225"/>
        <v>768999</v>
      </c>
      <c r="F1166">
        <f t="shared" si="226"/>
        <v>2306.9969999999998</v>
      </c>
    </row>
    <row r="1167" spans="1:6" x14ac:dyDescent="0.25">
      <c r="A1167" t="str">
        <f t="shared" si="223"/>
        <v>Mark Benvenuto</v>
      </c>
      <c r="C1167">
        <v>0</v>
      </c>
      <c r="D1167" t="s">
        <v>569</v>
      </c>
      <c r="E1167">
        <f t="shared" si="225"/>
        <v>768999</v>
      </c>
      <c r="F1167">
        <f t="shared" si="226"/>
        <v>0</v>
      </c>
    </row>
    <row r="1168" spans="1:6" x14ac:dyDescent="0.25">
      <c r="A1168" t="str">
        <f t="shared" si="223"/>
        <v>Mark Benvenuto</v>
      </c>
      <c r="C1168">
        <v>8.0000000000000002E-3</v>
      </c>
      <c r="D1168" t="s">
        <v>570</v>
      </c>
      <c r="E1168">
        <f t="shared" si="225"/>
        <v>768999</v>
      </c>
      <c r="F1168">
        <f t="shared" si="226"/>
        <v>6151.9920000000002</v>
      </c>
    </row>
    <row r="1169" spans="1:6" x14ac:dyDescent="0.25">
      <c r="A1169" t="str">
        <f t="shared" si="223"/>
        <v>Mark Benvenuto</v>
      </c>
      <c r="C1169">
        <v>1E-3</v>
      </c>
      <c r="D1169" t="s">
        <v>571</v>
      </c>
      <c r="E1169">
        <f t="shared" si="225"/>
        <v>768999</v>
      </c>
      <c r="F1169">
        <f t="shared" si="226"/>
        <v>768.99900000000002</v>
      </c>
    </row>
    <row r="1170" spans="1:6" x14ac:dyDescent="0.25">
      <c r="A1170" t="str">
        <f t="shared" si="223"/>
        <v>Mark Benvenuto</v>
      </c>
      <c r="C1170">
        <v>0</v>
      </c>
      <c r="D1170" t="s">
        <v>572</v>
      </c>
      <c r="E1170">
        <f t="shared" si="225"/>
        <v>768999</v>
      </c>
      <c r="F1170">
        <f t="shared" si="226"/>
        <v>0</v>
      </c>
    </row>
    <row r="1171" spans="1:6" x14ac:dyDescent="0.25">
      <c r="A1171" t="str">
        <f t="shared" si="223"/>
        <v>Mark Benvenuto</v>
      </c>
      <c r="C1171">
        <v>0</v>
      </c>
      <c r="D1171" t="s">
        <v>573</v>
      </c>
      <c r="E1171">
        <f t="shared" si="225"/>
        <v>768999</v>
      </c>
      <c r="F1171">
        <f t="shared" si="226"/>
        <v>0</v>
      </c>
    </row>
    <row r="1172" spans="1:6" x14ac:dyDescent="0.25">
      <c r="A1172" t="str">
        <f t="shared" si="223"/>
        <v>Mark Benvenuto</v>
      </c>
      <c r="C1172">
        <v>3.0000000000000001E-3</v>
      </c>
      <c r="D1172" t="s">
        <v>574</v>
      </c>
      <c r="E1172">
        <f t="shared" si="225"/>
        <v>768999</v>
      </c>
      <c r="F1172">
        <f t="shared" si="226"/>
        <v>2306.9969999999998</v>
      </c>
    </row>
    <row r="1173" spans="1:6" x14ac:dyDescent="0.25">
      <c r="A1173" t="str">
        <f t="shared" si="223"/>
        <v>Mark Benvenuto</v>
      </c>
      <c r="C1173">
        <v>2E-3</v>
      </c>
      <c r="D1173" t="s">
        <v>575</v>
      </c>
      <c r="E1173">
        <f t="shared" si="225"/>
        <v>768999</v>
      </c>
      <c r="F1173">
        <f t="shared" si="226"/>
        <v>1537.998</v>
      </c>
    </row>
    <row r="1174" spans="1:6" x14ac:dyDescent="0.25">
      <c r="A1174" t="str">
        <f t="shared" si="223"/>
        <v>Mark Benvenuto</v>
      </c>
      <c r="C1174">
        <v>1E-3</v>
      </c>
      <c r="D1174" t="s">
        <v>576</v>
      </c>
      <c r="E1174">
        <f t="shared" si="225"/>
        <v>768999</v>
      </c>
      <c r="F1174">
        <f t="shared" si="226"/>
        <v>768.99900000000002</v>
      </c>
    </row>
    <row r="1175" spans="1:6" x14ac:dyDescent="0.25">
      <c r="A1175" t="str">
        <f t="shared" si="223"/>
        <v>Mark Benvenuto</v>
      </c>
      <c r="C1175">
        <v>4.0000000000000001E-3</v>
      </c>
      <c r="D1175" t="s">
        <v>577</v>
      </c>
      <c r="E1175">
        <f t="shared" si="225"/>
        <v>768999</v>
      </c>
      <c r="F1175">
        <f t="shared" si="226"/>
        <v>3075.9960000000001</v>
      </c>
    </row>
    <row r="1176" spans="1:6" x14ac:dyDescent="0.25">
      <c r="A1176" t="str">
        <f t="shared" si="223"/>
        <v>Mark Benvenuto</v>
      </c>
      <c r="C1176">
        <v>1.2999999999999999E-2</v>
      </c>
      <c r="D1176" t="s">
        <v>578</v>
      </c>
      <c r="E1176">
        <f t="shared" si="225"/>
        <v>768999</v>
      </c>
      <c r="F1176">
        <f t="shared" si="226"/>
        <v>9996.9869999999992</v>
      </c>
    </row>
    <row r="1177" spans="1:6" x14ac:dyDescent="0.25">
      <c r="A1177" t="str">
        <f t="shared" si="223"/>
        <v>Mark Benvenuto</v>
      </c>
      <c r="C1177">
        <v>2.4E-2</v>
      </c>
      <c r="D1177" t="s">
        <v>579</v>
      </c>
      <c r="E1177">
        <f t="shared" si="225"/>
        <v>768999</v>
      </c>
      <c r="F1177">
        <f t="shared" si="226"/>
        <v>18455.975999999999</v>
      </c>
    </row>
    <row r="1178" spans="1:6" x14ac:dyDescent="0.25">
      <c r="A1178" t="str">
        <f t="shared" si="223"/>
        <v>Mark Benvenuto</v>
      </c>
      <c r="C1178">
        <v>0</v>
      </c>
      <c r="D1178" t="s">
        <v>580</v>
      </c>
      <c r="E1178">
        <f t="shared" si="225"/>
        <v>768999</v>
      </c>
      <c r="F1178">
        <f t="shared" si="226"/>
        <v>0</v>
      </c>
    </row>
    <row r="1179" spans="1:6" x14ac:dyDescent="0.25">
      <c r="A1179" t="str">
        <f t="shared" si="223"/>
        <v>Mark Benvenuto</v>
      </c>
      <c r="C1179">
        <v>0</v>
      </c>
      <c r="D1179" t="s">
        <v>581</v>
      </c>
      <c r="E1179">
        <f t="shared" si="225"/>
        <v>768999</v>
      </c>
      <c r="F1179">
        <f t="shared" si="226"/>
        <v>0</v>
      </c>
    </row>
    <row r="1180" spans="1:6" x14ac:dyDescent="0.25">
      <c r="A1180" t="str">
        <f t="shared" si="223"/>
        <v>Mark Benvenuto</v>
      </c>
      <c r="C1180">
        <v>0</v>
      </c>
      <c r="D1180" t="s">
        <v>582</v>
      </c>
      <c r="E1180">
        <f t="shared" si="225"/>
        <v>768999</v>
      </c>
      <c r="F1180">
        <f t="shared" si="226"/>
        <v>0</v>
      </c>
    </row>
    <row r="1181" spans="1:6" x14ac:dyDescent="0.25">
      <c r="A1181" t="str">
        <f t="shared" si="223"/>
        <v>Mark Benvenuto</v>
      </c>
      <c r="C1181">
        <v>7.0000000000000001E-3</v>
      </c>
      <c r="D1181" t="s">
        <v>583</v>
      </c>
      <c r="E1181">
        <f t="shared" si="225"/>
        <v>768999</v>
      </c>
      <c r="F1181">
        <f t="shared" si="226"/>
        <v>5382.9930000000004</v>
      </c>
    </row>
    <row r="1182" spans="1:6" x14ac:dyDescent="0.25">
      <c r="A1182" t="str">
        <f t="shared" si="223"/>
        <v>Mark Benvenuto</v>
      </c>
      <c r="C1182">
        <v>0</v>
      </c>
      <c r="D1182" t="s">
        <v>584</v>
      </c>
      <c r="E1182">
        <f t="shared" si="225"/>
        <v>768999</v>
      </c>
      <c r="F1182">
        <f t="shared" si="226"/>
        <v>0</v>
      </c>
    </row>
    <row r="1183" spans="1:6" x14ac:dyDescent="0.25">
      <c r="A1183" t="str">
        <f t="shared" si="223"/>
        <v>Mark Benvenuto</v>
      </c>
      <c r="C1183">
        <v>0</v>
      </c>
      <c r="D1183" t="s">
        <v>585</v>
      </c>
      <c r="E1183">
        <f t="shared" si="225"/>
        <v>768999</v>
      </c>
      <c r="F1183">
        <f t="shared" si="226"/>
        <v>0</v>
      </c>
    </row>
    <row r="1184" spans="1:6" x14ac:dyDescent="0.25">
      <c r="A1184" t="str">
        <f t="shared" si="223"/>
        <v>Mark Benvenuto</v>
      </c>
      <c r="C1184">
        <v>0</v>
      </c>
      <c r="D1184" t="s">
        <v>586</v>
      </c>
      <c r="E1184">
        <f t="shared" si="225"/>
        <v>768999</v>
      </c>
      <c r="F1184">
        <f t="shared" si="226"/>
        <v>0</v>
      </c>
    </row>
    <row r="1185" spans="1:6" x14ac:dyDescent="0.25">
      <c r="A1185" t="str">
        <f t="shared" si="223"/>
        <v>Mark Benvenuto</v>
      </c>
      <c r="C1185">
        <v>2E-3</v>
      </c>
      <c r="D1185" t="s">
        <v>587</v>
      </c>
      <c r="E1185">
        <f t="shared" si="225"/>
        <v>768999</v>
      </c>
      <c r="F1185">
        <f t="shared" si="226"/>
        <v>1537.998</v>
      </c>
    </row>
    <row r="1186" spans="1:6" x14ac:dyDescent="0.25">
      <c r="A1186" t="str">
        <f t="shared" si="223"/>
        <v>Mark Benvenuto</v>
      </c>
      <c r="C1186">
        <v>0</v>
      </c>
      <c r="D1186" t="s">
        <v>588</v>
      </c>
      <c r="E1186">
        <f t="shared" si="225"/>
        <v>768999</v>
      </c>
      <c r="F1186">
        <f t="shared" si="226"/>
        <v>0</v>
      </c>
    </row>
    <row r="1187" spans="1:6" x14ac:dyDescent="0.25">
      <c r="A1187" t="str">
        <f t="shared" si="223"/>
        <v>Mark Benvenuto</v>
      </c>
      <c r="C1187">
        <v>0</v>
      </c>
      <c r="D1187" t="s">
        <v>589</v>
      </c>
      <c r="E1187">
        <f t="shared" si="225"/>
        <v>768999</v>
      </c>
      <c r="F1187">
        <f t="shared" si="226"/>
        <v>0</v>
      </c>
    </row>
    <row r="1188" spans="1:6" x14ac:dyDescent="0.25">
      <c r="A1188" t="str">
        <f t="shared" si="223"/>
        <v>Mark Benvenuto</v>
      </c>
      <c r="C1188">
        <v>0</v>
      </c>
      <c r="D1188" t="s">
        <v>590</v>
      </c>
      <c r="E1188">
        <f t="shared" si="225"/>
        <v>768999</v>
      </c>
      <c r="F1188">
        <f t="shared" si="226"/>
        <v>0</v>
      </c>
    </row>
    <row r="1189" spans="1:6" x14ac:dyDescent="0.25">
      <c r="A1189" t="str">
        <f t="shared" si="223"/>
        <v>Mark Benvenuto</v>
      </c>
      <c r="C1189">
        <v>1E-3</v>
      </c>
      <c r="D1189" t="s">
        <v>591</v>
      </c>
      <c r="E1189">
        <f t="shared" si="225"/>
        <v>768999</v>
      </c>
      <c r="F1189">
        <f t="shared" si="226"/>
        <v>768.99900000000002</v>
      </c>
    </row>
    <row r="1190" spans="1:6" x14ac:dyDescent="0.25">
      <c r="A1190" t="str">
        <f t="shared" si="223"/>
        <v>Mark Benvenuto</v>
      </c>
      <c r="C1190">
        <v>0</v>
      </c>
      <c r="D1190" t="s">
        <v>592</v>
      </c>
      <c r="E1190">
        <f t="shared" si="225"/>
        <v>768999</v>
      </c>
      <c r="F1190">
        <f t="shared" si="226"/>
        <v>0</v>
      </c>
    </row>
    <row r="1191" spans="1:6" x14ac:dyDescent="0.25">
      <c r="A1191" t="str">
        <f t="shared" si="223"/>
        <v>Mark Benvenuto</v>
      </c>
      <c r="C1191">
        <v>1E-3</v>
      </c>
      <c r="D1191" t="s">
        <v>593</v>
      </c>
      <c r="E1191">
        <f t="shared" si="225"/>
        <v>768999</v>
      </c>
      <c r="F1191">
        <f t="shared" si="226"/>
        <v>768.99900000000002</v>
      </c>
    </row>
    <row r="1192" spans="1:6" x14ac:dyDescent="0.25">
      <c r="A1192" t="str">
        <f t="shared" si="223"/>
        <v>Mark Benvenuto</v>
      </c>
      <c r="C1192">
        <v>1E-3</v>
      </c>
      <c r="D1192" t="s">
        <v>594</v>
      </c>
      <c r="E1192">
        <f t="shared" si="225"/>
        <v>768999</v>
      </c>
      <c r="F1192">
        <f t="shared" si="226"/>
        <v>768.99900000000002</v>
      </c>
    </row>
    <row r="1193" spans="1:6" x14ac:dyDescent="0.25">
      <c r="A1193" t="str">
        <f t="shared" si="223"/>
        <v>Mark Benvenuto</v>
      </c>
      <c r="C1193">
        <v>1E-3</v>
      </c>
      <c r="D1193" t="s">
        <v>595</v>
      </c>
      <c r="E1193">
        <f t="shared" si="225"/>
        <v>768999</v>
      </c>
      <c r="F1193">
        <f t="shared" si="226"/>
        <v>768.99900000000002</v>
      </c>
    </row>
    <row r="1194" spans="1:6" x14ac:dyDescent="0.25">
      <c r="A1194" t="str">
        <f t="shared" si="223"/>
        <v>Mark Benvenuto</v>
      </c>
      <c r="C1194">
        <v>1E-3</v>
      </c>
      <c r="D1194" t="s">
        <v>596</v>
      </c>
      <c r="E1194">
        <f t="shared" si="225"/>
        <v>768999</v>
      </c>
      <c r="F1194">
        <f t="shared" si="226"/>
        <v>768.99900000000002</v>
      </c>
    </row>
    <row r="1195" spans="1:6" x14ac:dyDescent="0.25">
      <c r="A1195" t="str">
        <f t="shared" si="223"/>
        <v>Mark Benvenuto</v>
      </c>
      <c r="C1195">
        <v>2E-3</v>
      </c>
      <c r="D1195" t="s">
        <v>597</v>
      </c>
      <c r="E1195">
        <f t="shared" si="225"/>
        <v>768999</v>
      </c>
      <c r="F1195">
        <f t="shared" si="226"/>
        <v>1537.998</v>
      </c>
    </row>
    <row r="1196" spans="1:6" x14ac:dyDescent="0.25">
      <c r="A1196" t="str">
        <f t="shared" si="223"/>
        <v>Mark Benvenuto</v>
      </c>
      <c r="C1196">
        <v>2E-3</v>
      </c>
      <c r="D1196" t="s">
        <v>598</v>
      </c>
      <c r="E1196">
        <f t="shared" si="225"/>
        <v>768999</v>
      </c>
      <c r="F1196">
        <f t="shared" si="226"/>
        <v>1537.998</v>
      </c>
    </row>
    <row r="1197" spans="1:6" x14ac:dyDescent="0.25">
      <c r="A1197" t="str">
        <f t="shared" si="223"/>
        <v>Mark Benvenuto</v>
      </c>
      <c r="C1197">
        <v>2.8000000000000001E-2</v>
      </c>
      <c r="D1197" t="s">
        <v>599</v>
      </c>
      <c r="E1197">
        <f t="shared" si="225"/>
        <v>768999</v>
      </c>
      <c r="F1197">
        <f t="shared" si="226"/>
        <v>21531.972000000002</v>
      </c>
    </row>
    <row r="1198" spans="1:6" x14ac:dyDescent="0.25">
      <c r="A1198" t="str">
        <f t="shared" si="223"/>
        <v>Mark Benvenuto</v>
      </c>
      <c r="C1198">
        <v>0</v>
      </c>
      <c r="D1198" t="s">
        <v>600</v>
      </c>
      <c r="E1198">
        <f t="shared" si="225"/>
        <v>768999</v>
      </c>
      <c r="F1198">
        <f t="shared" si="226"/>
        <v>0</v>
      </c>
    </row>
    <row r="1199" spans="1:6" x14ac:dyDescent="0.25">
      <c r="A1199" t="str">
        <f t="shared" si="223"/>
        <v>Mark Benvenuto</v>
      </c>
      <c r="C1199">
        <v>1.0999999999999999E-2</v>
      </c>
      <c r="D1199" t="s">
        <v>601</v>
      </c>
      <c r="E1199">
        <f t="shared" si="225"/>
        <v>768999</v>
      </c>
      <c r="F1199">
        <f t="shared" si="226"/>
        <v>8458.9889999999996</v>
      </c>
    </row>
    <row r="1200" spans="1:6" x14ac:dyDescent="0.25">
      <c r="A1200" t="str">
        <f t="shared" si="223"/>
        <v>Mark Benvenuto</v>
      </c>
      <c r="C1200">
        <v>0</v>
      </c>
      <c r="D1200" t="s">
        <v>602</v>
      </c>
      <c r="E1200">
        <f t="shared" si="225"/>
        <v>768999</v>
      </c>
      <c r="F1200">
        <f t="shared" si="226"/>
        <v>0</v>
      </c>
    </row>
    <row r="1201" spans="1:6" x14ac:dyDescent="0.25">
      <c r="A1201" t="str">
        <f t="shared" si="223"/>
        <v>Mark Benvenuto</v>
      </c>
      <c r="C1201">
        <v>6.0000000000000001E-3</v>
      </c>
      <c r="D1201" t="s">
        <v>603</v>
      </c>
      <c r="E1201">
        <f t="shared" si="225"/>
        <v>768999</v>
      </c>
      <c r="F1201">
        <f t="shared" si="226"/>
        <v>4613.9939999999997</v>
      </c>
    </row>
    <row r="1202" spans="1:6" x14ac:dyDescent="0.25">
      <c r="A1202" t="str">
        <f t="shared" si="223"/>
        <v>Mark Benvenuto</v>
      </c>
      <c r="C1202">
        <v>0</v>
      </c>
      <c r="D1202" t="s">
        <v>604</v>
      </c>
      <c r="E1202">
        <f t="shared" si="225"/>
        <v>768999</v>
      </c>
      <c r="F1202">
        <f t="shared" si="226"/>
        <v>0</v>
      </c>
    </row>
    <row r="1203" spans="1:6" x14ac:dyDescent="0.25">
      <c r="A1203" t="str">
        <f t="shared" si="223"/>
        <v>Mark Benvenuto</v>
      </c>
      <c r="C1203">
        <v>0</v>
      </c>
      <c r="D1203" t="s">
        <v>605</v>
      </c>
      <c r="E1203">
        <f t="shared" si="225"/>
        <v>768999</v>
      </c>
      <c r="F1203">
        <f t="shared" si="226"/>
        <v>0</v>
      </c>
    </row>
    <row r="1204" spans="1:6" x14ac:dyDescent="0.25">
      <c r="A1204" t="str">
        <f t="shared" si="223"/>
        <v>Mark Benvenuto</v>
      </c>
      <c r="C1204">
        <v>0</v>
      </c>
      <c r="D1204" t="s">
        <v>606</v>
      </c>
      <c r="E1204">
        <f t="shared" si="225"/>
        <v>768999</v>
      </c>
      <c r="F1204">
        <f t="shared" si="226"/>
        <v>0</v>
      </c>
    </row>
    <row r="1205" spans="1:6" x14ac:dyDescent="0.25">
      <c r="A1205" t="str">
        <f t="shared" si="223"/>
        <v>Mark Benvenuto</v>
      </c>
      <c r="C1205">
        <v>0</v>
      </c>
      <c r="D1205" t="s">
        <v>607</v>
      </c>
      <c r="E1205">
        <f t="shared" si="225"/>
        <v>768999</v>
      </c>
      <c r="F1205">
        <f t="shared" si="226"/>
        <v>0</v>
      </c>
    </row>
    <row r="1206" spans="1:6" x14ac:dyDescent="0.25">
      <c r="A1206" t="str">
        <f t="shared" si="223"/>
        <v>Mark Benvenuto</v>
      </c>
      <c r="C1206">
        <v>0</v>
      </c>
      <c r="D1206" t="s">
        <v>608</v>
      </c>
      <c r="E1206">
        <f t="shared" si="225"/>
        <v>768999</v>
      </c>
      <c r="F1206">
        <f t="shared" si="226"/>
        <v>0</v>
      </c>
    </row>
    <row r="1207" spans="1:6" x14ac:dyDescent="0.25">
      <c r="A1207" t="str">
        <f t="shared" si="223"/>
        <v>Mark Benvenuto</v>
      </c>
      <c r="C1207">
        <v>0</v>
      </c>
      <c r="D1207" t="s">
        <v>609</v>
      </c>
      <c r="E1207">
        <f t="shared" si="225"/>
        <v>768999</v>
      </c>
      <c r="F1207">
        <f t="shared" si="226"/>
        <v>0</v>
      </c>
    </row>
    <row r="1208" spans="1:6" x14ac:dyDescent="0.25">
      <c r="A1208" t="str">
        <f t="shared" si="223"/>
        <v>Mark Benvenuto</v>
      </c>
      <c r="C1208">
        <v>0</v>
      </c>
      <c r="D1208" t="s">
        <v>610</v>
      </c>
      <c r="E1208">
        <f t="shared" si="225"/>
        <v>768999</v>
      </c>
      <c r="F1208">
        <f t="shared" si="226"/>
        <v>0</v>
      </c>
    </row>
    <row r="1209" spans="1:6" x14ac:dyDescent="0.25">
      <c r="A1209" t="str">
        <f t="shared" si="223"/>
        <v>Mark Benvenuto</v>
      </c>
      <c r="C1209">
        <v>5.0000000000000001E-3</v>
      </c>
      <c r="D1209" t="s">
        <v>611</v>
      </c>
      <c r="E1209">
        <f t="shared" si="225"/>
        <v>768999</v>
      </c>
      <c r="F1209">
        <f t="shared" si="226"/>
        <v>3844.9949999999999</v>
      </c>
    </row>
    <row r="1210" spans="1:6" x14ac:dyDescent="0.25">
      <c r="A1210" t="str">
        <f t="shared" si="223"/>
        <v>Mark Benvenuto</v>
      </c>
      <c r="C1210">
        <v>0</v>
      </c>
      <c r="D1210" t="s">
        <v>612</v>
      </c>
      <c r="E1210">
        <f t="shared" si="225"/>
        <v>768999</v>
      </c>
      <c r="F1210">
        <f t="shared" si="226"/>
        <v>0</v>
      </c>
    </row>
    <row r="1211" spans="1:6" x14ac:dyDescent="0.25">
      <c r="A1211" t="str">
        <f t="shared" si="223"/>
        <v>Mark Benvenuto</v>
      </c>
      <c r="C1211">
        <v>0</v>
      </c>
      <c r="D1211" t="s">
        <v>613</v>
      </c>
      <c r="E1211">
        <f t="shared" si="225"/>
        <v>768999</v>
      </c>
      <c r="F1211">
        <f t="shared" si="226"/>
        <v>0</v>
      </c>
    </row>
    <row r="1212" spans="1:6" x14ac:dyDescent="0.25">
      <c r="A1212" t="str">
        <f t="shared" si="223"/>
        <v>Mark Benvenuto</v>
      </c>
      <c r="C1212">
        <v>0</v>
      </c>
      <c r="D1212" t="s">
        <v>614</v>
      </c>
      <c r="E1212">
        <f t="shared" si="225"/>
        <v>768999</v>
      </c>
      <c r="F1212">
        <f t="shared" si="226"/>
        <v>0</v>
      </c>
    </row>
    <row r="1213" spans="1:6" x14ac:dyDescent="0.25">
      <c r="A1213" t="str">
        <f t="shared" ref="A1213:A1276" si="227">A1212</f>
        <v>Mark Benvenuto</v>
      </c>
      <c r="C1213">
        <v>2E-3</v>
      </c>
      <c r="D1213" t="s">
        <v>615</v>
      </c>
      <c r="E1213">
        <f t="shared" si="225"/>
        <v>768999</v>
      </c>
      <c r="F1213">
        <f t="shared" si="226"/>
        <v>1537.998</v>
      </c>
    </row>
    <row r="1214" spans="1:6" x14ac:dyDescent="0.25">
      <c r="A1214" t="str">
        <f t="shared" si="227"/>
        <v>Mark Benvenuto</v>
      </c>
      <c r="C1214">
        <v>0</v>
      </c>
      <c r="D1214" t="s">
        <v>616</v>
      </c>
      <c r="E1214">
        <f t="shared" si="225"/>
        <v>768999</v>
      </c>
      <c r="F1214">
        <f t="shared" si="226"/>
        <v>0</v>
      </c>
    </row>
    <row r="1215" spans="1:6" x14ac:dyDescent="0.25">
      <c r="A1215" t="str">
        <f t="shared" si="227"/>
        <v>Mark Benvenuto</v>
      </c>
      <c r="C1215">
        <v>0</v>
      </c>
      <c r="D1215" t="s">
        <v>617</v>
      </c>
      <c r="E1215">
        <f t="shared" si="225"/>
        <v>768999</v>
      </c>
      <c r="F1215">
        <f t="shared" si="226"/>
        <v>0</v>
      </c>
    </row>
    <row r="1216" spans="1:6" x14ac:dyDescent="0.25">
      <c r="A1216" t="str">
        <f t="shared" si="227"/>
        <v>Mark Benvenuto</v>
      </c>
      <c r="C1216">
        <v>0</v>
      </c>
      <c r="D1216" t="s">
        <v>618</v>
      </c>
      <c r="E1216">
        <f t="shared" si="225"/>
        <v>768999</v>
      </c>
      <c r="F1216">
        <f t="shared" si="226"/>
        <v>0</v>
      </c>
    </row>
    <row r="1217" spans="1:6" x14ac:dyDescent="0.25">
      <c r="A1217" t="str">
        <f t="shared" si="227"/>
        <v>Mark Benvenuto</v>
      </c>
      <c r="C1217">
        <v>3.0000000000000001E-3</v>
      </c>
      <c r="D1217" t="s">
        <v>619</v>
      </c>
      <c r="E1217">
        <f t="shared" ref="E1217:E1280" si="228">E1216</f>
        <v>768999</v>
      </c>
      <c r="F1217">
        <f t="shared" si="226"/>
        <v>2306.9969999999998</v>
      </c>
    </row>
    <row r="1218" spans="1:6" x14ac:dyDescent="0.25">
      <c r="A1218" t="str">
        <f t="shared" si="227"/>
        <v>Mark Benvenuto</v>
      </c>
      <c r="C1218">
        <v>0</v>
      </c>
      <c r="D1218" t="s">
        <v>620</v>
      </c>
      <c r="E1218">
        <f t="shared" si="228"/>
        <v>768999</v>
      </c>
      <c r="F1218">
        <f t="shared" si="226"/>
        <v>0</v>
      </c>
    </row>
    <row r="1219" spans="1:6" x14ac:dyDescent="0.25">
      <c r="A1219" t="str">
        <f t="shared" si="227"/>
        <v>Mark Benvenuto</v>
      </c>
      <c r="C1219">
        <v>1E-3</v>
      </c>
      <c r="D1219" t="s">
        <v>621</v>
      </c>
      <c r="E1219">
        <f t="shared" si="228"/>
        <v>768999</v>
      </c>
      <c r="F1219">
        <f t="shared" ref="F1219:F1282" si="229">E1219*C1219</f>
        <v>768.99900000000002</v>
      </c>
    </row>
    <row r="1220" spans="1:6" x14ac:dyDescent="0.25">
      <c r="A1220" t="str">
        <f t="shared" si="227"/>
        <v>Mark Benvenuto</v>
      </c>
      <c r="C1220">
        <v>1E-3</v>
      </c>
      <c r="D1220" t="s">
        <v>622</v>
      </c>
      <c r="E1220">
        <f t="shared" si="228"/>
        <v>768999</v>
      </c>
      <c r="F1220">
        <f t="shared" si="229"/>
        <v>768.99900000000002</v>
      </c>
    </row>
    <row r="1221" spans="1:6" x14ac:dyDescent="0.25">
      <c r="A1221" t="str">
        <f t="shared" si="227"/>
        <v>Mark Benvenuto</v>
      </c>
      <c r="C1221">
        <v>2E-3</v>
      </c>
      <c r="D1221" t="s">
        <v>623</v>
      </c>
      <c r="E1221">
        <f t="shared" si="228"/>
        <v>768999</v>
      </c>
      <c r="F1221">
        <f t="shared" si="229"/>
        <v>1537.998</v>
      </c>
    </row>
    <row r="1222" spans="1:6" x14ac:dyDescent="0.25">
      <c r="A1222" t="str">
        <f t="shared" si="227"/>
        <v>Mark Benvenuto</v>
      </c>
      <c r="C1222">
        <v>1.2E-2</v>
      </c>
      <c r="D1222" t="s">
        <v>624</v>
      </c>
      <c r="E1222">
        <f t="shared" si="228"/>
        <v>768999</v>
      </c>
      <c r="F1222">
        <f t="shared" si="229"/>
        <v>9227.9879999999994</v>
      </c>
    </row>
    <row r="1223" spans="1:6" x14ac:dyDescent="0.25">
      <c r="A1223" t="str">
        <f t="shared" si="227"/>
        <v>Mark Benvenuto</v>
      </c>
      <c r="C1223">
        <v>3.1E-2</v>
      </c>
      <c r="D1223" t="s">
        <v>625</v>
      </c>
      <c r="E1223">
        <f t="shared" si="228"/>
        <v>768999</v>
      </c>
      <c r="F1223">
        <f t="shared" si="229"/>
        <v>23838.969000000001</v>
      </c>
    </row>
    <row r="1224" spans="1:6" x14ac:dyDescent="0.25">
      <c r="A1224" t="str">
        <f t="shared" si="227"/>
        <v>Mark Benvenuto</v>
      </c>
      <c r="C1224">
        <v>0</v>
      </c>
      <c r="D1224" t="s">
        <v>626</v>
      </c>
      <c r="E1224">
        <f t="shared" si="228"/>
        <v>768999</v>
      </c>
      <c r="F1224">
        <f t="shared" si="229"/>
        <v>0</v>
      </c>
    </row>
    <row r="1225" spans="1:6" x14ac:dyDescent="0.25">
      <c r="A1225" t="str">
        <f t="shared" si="227"/>
        <v>Mark Benvenuto</v>
      </c>
      <c r="C1225">
        <v>0</v>
      </c>
      <c r="D1225" t="s">
        <v>627</v>
      </c>
      <c r="E1225">
        <f t="shared" si="228"/>
        <v>768999</v>
      </c>
      <c r="F1225">
        <f t="shared" si="229"/>
        <v>0</v>
      </c>
    </row>
    <row r="1226" spans="1:6" x14ac:dyDescent="0.25">
      <c r="A1226" t="str">
        <f t="shared" si="227"/>
        <v>Mark Benvenuto</v>
      </c>
      <c r="C1226">
        <v>1E-3</v>
      </c>
      <c r="D1226" t="s">
        <v>628</v>
      </c>
      <c r="E1226">
        <f t="shared" si="228"/>
        <v>768999</v>
      </c>
      <c r="F1226">
        <f t="shared" si="229"/>
        <v>768.99900000000002</v>
      </c>
    </row>
    <row r="1227" spans="1:6" x14ac:dyDescent="0.25">
      <c r="A1227" t="str">
        <f t="shared" si="227"/>
        <v>Mark Benvenuto</v>
      </c>
      <c r="C1227">
        <v>4.0000000000000001E-3</v>
      </c>
      <c r="D1227" t="s">
        <v>629</v>
      </c>
      <c r="E1227">
        <f t="shared" si="228"/>
        <v>768999</v>
      </c>
      <c r="F1227">
        <f t="shared" si="229"/>
        <v>3075.9960000000001</v>
      </c>
    </row>
    <row r="1228" spans="1:6" x14ac:dyDescent="0.25">
      <c r="A1228" t="str">
        <f t="shared" si="227"/>
        <v>Mark Benvenuto</v>
      </c>
      <c r="C1228">
        <v>0</v>
      </c>
      <c r="D1228" t="s">
        <v>630</v>
      </c>
      <c r="E1228">
        <f t="shared" si="228"/>
        <v>768999</v>
      </c>
      <c r="F1228">
        <f t="shared" si="229"/>
        <v>0</v>
      </c>
    </row>
    <row r="1229" spans="1:6" x14ac:dyDescent="0.25">
      <c r="A1229" t="str">
        <f t="shared" si="227"/>
        <v>Mark Benvenuto</v>
      </c>
      <c r="C1229">
        <v>0</v>
      </c>
      <c r="D1229" t="s">
        <v>631</v>
      </c>
      <c r="E1229">
        <f t="shared" si="228"/>
        <v>768999</v>
      </c>
      <c r="F1229">
        <f t="shared" si="229"/>
        <v>0</v>
      </c>
    </row>
    <row r="1230" spans="1:6" x14ac:dyDescent="0.25">
      <c r="A1230" t="str">
        <f t="shared" si="227"/>
        <v>Mark Benvenuto</v>
      </c>
      <c r="C1230">
        <v>3.0000000000000001E-3</v>
      </c>
      <c r="D1230" t="s">
        <v>632</v>
      </c>
      <c r="E1230">
        <f t="shared" si="228"/>
        <v>768999</v>
      </c>
      <c r="F1230">
        <f t="shared" si="229"/>
        <v>2306.9969999999998</v>
      </c>
    </row>
    <row r="1231" spans="1:6" x14ac:dyDescent="0.25">
      <c r="A1231" t="str">
        <f t="shared" si="227"/>
        <v>Mark Benvenuto</v>
      </c>
      <c r="C1231">
        <v>3.0000000000000001E-3</v>
      </c>
      <c r="D1231" t="s">
        <v>633</v>
      </c>
      <c r="E1231">
        <f t="shared" si="228"/>
        <v>768999</v>
      </c>
      <c r="F1231">
        <f t="shared" si="229"/>
        <v>2306.9969999999998</v>
      </c>
    </row>
    <row r="1232" spans="1:6" x14ac:dyDescent="0.25">
      <c r="A1232" t="str">
        <f t="shared" si="227"/>
        <v>Mark Benvenuto</v>
      </c>
      <c r="C1232">
        <v>2E-3</v>
      </c>
      <c r="D1232" t="s">
        <v>634</v>
      </c>
      <c r="E1232">
        <f t="shared" si="228"/>
        <v>768999</v>
      </c>
      <c r="F1232">
        <f t="shared" si="229"/>
        <v>1537.998</v>
      </c>
    </row>
    <row r="1233" spans="1:6" x14ac:dyDescent="0.25">
      <c r="A1233" t="str">
        <f t="shared" si="227"/>
        <v>Mark Benvenuto</v>
      </c>
      <c r="C1233">
        <v>2E-3</v>
      </c>
      <c r="D1233" t="s">
        <v>635</v>
      </c>
      <c r="E1233">
        <f t="shared" si="228"/>
        <v>768999</v>
      </c>
      <c r="F1233">
        <f t="shared" si="229"/>
        <v>1537.998</v>
      </c>
    </row>
    <row r="1234" spans="1:6" x14ac:dyDescent="0.25">
      <c r="A1234" t="str">
        <f t="shared" si="227"/>
        <v>Mark Benvenuto</v>
      </c>
      <c r="C1234">
        <v>1.4999999999999999E-2</v>
      </c>
      <c r="D1234" t="s">
        <v>636</v>
      </c>
      <c r="E1234">
        <f t="shared" si="228"/>
        <v>768999</v>
      </c>
      <c r="F1234">
        <f t="shared" si="229"/>
        <v>11534.984999999999</v>
      </c>
    </row>
    <row r="1235" spans="1:6" x14ac:dyDescent="0.25">
      <c r="A1235" t="str">
        <f t="shared" si="227"/>
        <v>Mark Benvenuto</v>
      </c>
      <c r="C1235">
        <v>0</v>
      </c>
      <c r="D1235" t="s">
        <v>637</v>
      </c>
      <c r="E1235">
        <f t="shared" si="228"/>
        <v>768999</v>
      </c>
      <c r="F1235">
        <f t="shared" si="229"/>
        <v>0</v>
      </c>
    </row>
    <row r="1236" spans="1:6" x14ac:dyDescent="0.25">
      <c r="A1236" t="str">
        <f t="shared" si="227"/>
        <v>Mark Benvenuto</v>
      </c>
      <c r="C1236">
        <v>4.0000000000000001E-3</v>
      </c>
      <c r="D1236" t="s">
        <v>638</v>
      </c>
      <c r="E1236">
        <f t="shared" si="228"/>
        <v>768999</v>
      </c>
      <c r="F1236">
        <f t="shared" si="229"/>
        <v>3075.9960000000001</v>
      </c>
    </row>
    <row r="1237" spans="1:6" x14ac:dyDescent="0.25">
      <c r="A1237" t="str">
        <f t="shared" si="227"/>
        <v>Mark Benvenuto</v>
      </c>
      <c r="C1237">
        <v>0</v>
      </c>
      <c r="D1237" t="s">
        <v>639</v>
      </c>
      <c r="E1237">
        <f t="shared" si="228"/>
        <v>768999</v>
      </c>
      <c r="F1237">
        <f t="shared" si="229"/>
        <v>0</v>
      </c>
    </row>
    <row r="1238" spans="1:6" x14ac:dyDescent="0.25">
      <c r="A1238" t="str">
        <f t="shared" si="227"/>
        <v>Mark Benvenuto</v>
      </c>
      <c r="C1238">
        <v>1E-3</v>
      </c>
      <c r="D1238" t="s">
        <v>640</v>
      </c>
      <c r="E1238">
        <f t="shared" si="228"/>
        <v>768999</v>
      </c>
      <c r="F1238">
        <f t="shared" si="229"/>
        <v>768.99900000000002</v>
      </c>
    </row>
    <row r="1239" spans="1:6" x14ac:dyDescent="0.25">
      <c r="A1239" t="str">
        <f t="shared" si="227"/>
        <v>Mark Benvenuto</v>
      </c>
      <c r="C1239">
        <v>0</v>
      </c>
      <c r="D1239" t="s">
        <v>641</v>
      </c>
      <c r="E1239">
        <f t="shared" si="228"/>
        <v>768999</v>
      </c>
      <c r="F1239">
        <f t="shared" si="229"/>
        <v>0</v>
      </c>
    </row>
    <row r="1240" spans="1:6" x14ac:dyDescent="0.25">
      <c r="A1240" t="str">
        <f t="shared" si="227"/>
        <v>Mark Benvenuto</v>
      </c>
      <c r="C1240">
        <v>3.0000000000000001E-3</v>
      </c>
      <c r="D1240" t="s">
        <v>642</v>
      </c>
      <c r="E1240">
        <f t="shared" si="228"/>
        <v>768999</v>
      </c>
      <c r="F1240">
        <f t="shared" si="229"/>
        <v>2306.9969999999998</v>
      </c>
    </row>
    <row r="1241" spans="1:6" x14ac:dyDescent="0.25">
      <c r="A1241" t="str">
        <f t="shared" si="227"/>
        <v>Mark Benvenuto</v>
      </c>
      <c r="C1241">
        <v>0</v>
      </c>
      <c r="D1241" t="s">
        <v>643</v>
      </c>
      <c r="E1241">
        <f t="shared" si="228"/>
        <v>768999</v>
      </c>
      <c r="F1241">
        <f t="shared" si="229"/>
        <v>0</v>
      </c>
    </row>
    <row r="1242" spans="1:6" x14ac:dyDescent="0.25">
      <c r="A1242" t="str">
        <f t="shared" si="227"/>
        <v>Mark Benvenuto</v>
      </c>
      <c r="C1242">
        <v>3.0000000000000001E-3</v>
      </c>
      <c r="D1242" t="s">
        <v>644</v>
      </c>
      <c r="E1242">
        <f t="shared" si="228"/>
        <v>768999</v>
      </c>
      <c r="F1242">
        <f t="shared" si="229"/>
        <v>2306.9969999999998</v>
      </c>
    </row>
    <row r="1243" spans="1:6" x14ac:dyDescent="0.25">
      <c r="A1243" t="str">
        <f t="shared" si="227"/>
        <v>Mark Benvenuto</v>
      </c>
      <c r="C1243">
        <v>0</v>
      </c>
      <c r="D1243" t="s">
        <v>645</v>
      </c>
      <c r="E1243">
        <f t="shared" si="228"/>
        <v>768999</v>
      </c>
      <c r="F1243">
        <f t="shared" si="229"/>
        <v>0</v>
      </c>
    </row>
    <row r="1244" spans="1:6" x14ac:dyDescent="0.25">
      <c r="A1244" t="str">
        <f t="shared" si="227"/>
        <v>Mark Benvenuto</v>
      </c>
      <c r="C1244">
        <v>2E-3</v>
      </c>
      <c r="D1244" t="s">
        <v>646</v>
      </c>
      <c r="E1244">
        <f t="shared" si="228"/>
        <v>768999</v>
      </c>
      <c r="F1244">
        <f t="shared" si="229"/>
        <v>1537.998</v>
      </c>
    </row>
    <row r="1245" spans="1:6" x14ac:dyDescent="0.25">
      <c r="A1245" t="str">
        <f t="shared" si="227"/>
        <v>Mark Benvenuto</v>
      </c>
      <c r="C1245">
        <v>0</v>
      </c>
      <c r="D1245" t="s">
        <v>647</v>
      </c>
      <c r="E1245">
        <f t="shared" si="228"/>
        <v>768999</v>
      </c>
      <c r="F1245">
        <f t="shared" si="229"/>
        <v>0</v>
      </c>
    </row>
    <row r="1246" spans="1:6" x14ac:dyDescent="0.25">
      <c r="A1246" t="str">
        <f t="shared" si="227"/>
        <v>Mark Benvenuto</v>
      </c>
      <c r="C1246">
        <v>2E-3</v>
      </c>
      <c r="D1246" t="s">
        <v>648</v>
      </c>
      <c r="E1246">
        <f t="shared" si="228"/>
        <v>768999</v>
      </c>
      <c r="F1246">
        <f t="shared" si="229"/>
        <v>1537.998</v>
      </c>
    </row>
    <row r="1247" spans="1:6" x14ac:dyDescent="0.25">
      <c r="A1247" t="str">
        <f t="shared" si="227"/>
        <v>Mark Benvenuto</v>
      </c>
      <c r="C1247">
        <v>4.0000000000000001E-3</v>
      </c>
      <c r="D1247" t="s">
        <v>649</v>
      </c>
      <c r="E1247">
        <f t="shared" si="228"/>
        <v>768999</v>
      </c>
      <c r="F1247">
        <f t="shared" si="229"/>
        <v>3075.9960000000001</v>
      </c>
    </row>
    <row r="1248" spans="1:6" x14ac:dyDescent="0.25">
      <c r="A1248" t="str">
        <f t="shared" si="227"/>
        <v>Mark Benvenuto</v>
      </c>
      <c r="C1248">
        <v>0</v>
      </c>
      <c r="D1248" t="s">
        <v>650</v>
      </c>
      <c r="E1248">
        <f t="shared" si="228"/>
        <v>768999</v>
      </c>
      <c r="F1248">
        <f t="shared" si="229"/>
        <v>0</v>
      </c>
    </row>
    <row r="1249" spans="1:6" x14ac:dyDescent="0.25">
      <c r="A1249" t="str">
        <f t="shared" si="227"/>
        <v>Mark Benvenuto</v>
      </c>
      <c r="C1249">
        <v>0</v>
      </c>
      <c r="D1249" t="s">
        <v>651</v>
      </c>
      <c r="E1249">
        <f t="shared" si="228"/>
        <v>768999</v>
      </c>
      <c r="F1249">
        <f t="shared" si="229"/>
        <v>0</v>
      </c>
    </row>
    <row r="1250" spans="1:6" x14ac:dyDescent="0.25">
      <c r="A1250" t="str">
        <f t="shared" si="227"/>
        <v>Mark Benvenuto</v>
      </c>
      <c r="C1250">
        <v>0</v>
      </c>
      <c r="D1250" t="s">
        <v>652</v>
      </c>
      <c r="E1250">
        <f t="shared" si="228"/>
        <v>768999</v>
      </c>
      <c r="F1250">
        <f t="shared" si="229"/>
        <v>0</v>
      </c>
    </row>
    <row r="1251" spans="1:6" x14ac:dyDescent="0.25">
      <c r="A1251" t="str">
        <f t="shared" si="227"/>
        <v>Mark Benvenuto</v>
      </c>
      <c r="C1251">
        <v>0</v>
      </c>
      <c r="D1251" t="s">
        <v>653</v>
      </c>
      <c r="E1251">
        <f t="shared" si="228"/>
        <v>768999</v>
      </c>
      <c r="F1251">
        <f t="shared" si="229"/>
        <v>0</v>
      </c>
    </row>
    <row r="1252" spans="1:6" x14ac:dyDescent="0.25">
      <c r="A1252" t="str">
        <f t="shared" si="227"/>
        <v>Mark Benvenuto</v>
      </c>
      <c r="C1252">
        <v>0</v>
      </c>
      <c r="D1252" t="s">
        <v>654</v>
      </c>
      <c r="E1252">
        <f t="shared" si="228"/>
        <v>768999</v>
      </c>
      <c r="F1252">
        <f t="shared" si="229"/>
        <v>0</v>
      </c>
    </row>
    <row r="1253" spans="1:6" x14ac:dyDescent="0.25">
      <c r="A1253" t="str">
        <f t="shared" si="227"/>
        <v>Mark Benvenuto</v>
      </c>
      <c r="C1253">
        <v>1.2E-2</v>
      </c>
      <c r="D1253" t="s">
        <v>655</v>
      </c>
      <c r="E1253">
        <f t="shared" si="228"/>
        <v>768999</v>
      </c>
      <c r="F1253">
        <f t="shared" si="229"/>
        <v>9227.9879999999994</v>
      </c>
    </row>
    <row r="1254" spans="1:6" x14ac:dyDescent="0.25">
      <c r="A1254" t="str">
        <f t="shared" si="227"/>
        <v>Mark Benvenuto</v>
      </c>
      <c r="C1254">
        <v>0</v>
      </c>
      <c r="D1254" t="s">
        <v>656</v>
      </c>
      <c r="E1254">
        <f t="shared" si="228"/>
        <v>768999</v>
      </c>
      <c r="F1254">
        <f t="shared" si="229"/>
        <v>0</v>
      </c>
    </row>
    <row r="1255" spans="1:6" x14ac:dyDescent="0.25">
      <c r="A1255" t="str">
        <f t="shared" si="227"/>
        <v>Mark Benvenuto</v>
      </c>
      <c r="C1255">
        <v>0</v>
      </c>
      <c r="D1255" t="s">
        <v>657</v>
      </c>
      <c r="E1255">
        <f t="shared" si="228"/>
        <v>768999</v>
      </c>
      <c r="F1255">
        <f t="shared" si="229"/>
        <v>0</v>
      </c>
    </row>
    <row r="1256" spans="1:6" x14ac:dyDescent="0.25">
      <c r="A1256" t="str">
        <f t="shared" si="227"/>
        <v>Mark Benvenuto</v>
      </c>
      <c r="C1256">
        <v>0</v>
      </c>
      <c r="D1256" t="s">
        <v>658</v>
      </c>
      <c r="E1256">
        <f t="shared" si="228"/>
        <v>768999</v>
      </c>
      <c r="F1256">
        <f t="shared" si="229"/>
        <v>0</v>
      </c>
    </row>
    <row r="1257" spans="1:6" x14ac:dyDescent="0.25">
      <c r="A1257" t="str">
        <f t="shared" si="227"/>
        <v>Mark Benvenuto</v>
      </c>
      <c r="C1257">
        <v>0</v>
      </c>
      <c r="D1257" t="s">
        <v>659</v>
      </c>
      <c r="E1257">
        <f t="shared" si="228"/>
        <v>768999</v>
      </c>
      <c r="F1257">
        <f t="shared" si="229"/>
        <v>0</v>
      </c>
    </row>
    <row r="1258" spans="1:6" x14ac:dyDescent="0.25">
      <c r="A1258" t="str">
        <f t="shared" si="227"/>
        <v>Mark Benvenuto</v>
      </c>
      <c r="C1258">
        <v>0</v>
      </c>
      <c r="D1258" t="s">
        <v>660</v>
      </c>
      <c r="E1258">
        <f t="shared" si="228"/>
        <v>768999</v>
      </c>
      <c r="F1258">
        <f t="shared" si="229"/>
        <v>0</v>
      </c>
    </row>
    <row r="1259" spans="1:6" x14ac:dyDescent="0.25">
      <c r="A1259" t="str">
        <f t="shared" si="227"/>
        <v>Mark Benvenuto</v>
      </c>
      <c r="C1259">
        <v>0</v>
      </c>
      <c r="D1259" t="s">
        <v>661</v>
      </c>
      <c r="E1259">
        <f t="shared" si="228"/>
        <v>768999</v>
      </c>
      <c r="F1259">
        <f t="shared" si="229"/>
        <v>0</v>
      </c>
    </row>
    <row r="1260" spans="1:6" x14ac:dyDescent="0.25">
      <c r="A1260" t="str">
        <f t="shared" si="227"/>
        <v>Mark Benvenuto</v>
      </c>
      <c r="C1260">
        <v>0</v>
      </c>
      <c r="D1260" t="s">
        <v>662</v>
      </c>
      <c r="E1260">
        <f t="shared" si="228"/>
        <v>768999</v>
      </c>
      <c r="F1260">
        <f t="shared" si="229"/>
        <v>0</v>
      </c>
    </row>
    <row r="1261" spans="1:6" x14ac:dyDescent="0.25">
      <c r="A1261" t="str">
        <f t="shared" si="227"/>
        <v>Mark Benvenuto</v>
      </c>
      <c r="C1261">
        <v>1E-3</v>
      </c>
      <c r="D1261" t="s">
        <v>663</v>
      </c>
      <c r="E1261">
        <f t="shared" si="228"/>
        <v>768999</v>
      </c>
      <c r="F1261">
        <f t="shared" si="229"/>
        <v>768.99900000000002</v>
      </c>
    </row>
    <row r="1262" spans="1:6" x14ac:dyDescent="0.25">
      <c r="A1262" t="str">
        <f t="shared" si="227"/>
        <v>Mark Benvenuto</v>
      </c>
      <c r="C1262">
        <v>0</v>
      </c>
      <c r="D1262" t="s">
        <v>664</v>
      </c>
      <c r="E1262">
        <f t="shared" si="228"/>
        <v>768999</v>
      </c>
      <c r="F1262">
        <f t="shared" si="229"/>
        <v>0</v>
      </c>
    </row>
    <row r="1263" spans="1:6" x14ac:dyDescent="0.25">
      <c r="A1263" t="str">
        <f t="shared" si="227"/>
        <v>Mark Benvenuto</v>
      </c>
      <c r="C1263">
        <v>0</v>
      </c>
      <c r="D1263" t="s">
        <v>665</v>
      </c>
      <c r="E1263">
        <f t="shared" si="228"/>
        <v>768999</v>
      </c>
      <c r="F1263">
        <f t="shared" si="229"/>
        <v>0</v>
      </c>
    </row>
    <row r="1264" spans="1:6" x14ac:dyDescent="0.25">
      <c r="A1264" t="str">
        <f t="shared" si="227"/>
        <v>Mark Benvenuto</v>
      </c>
      <c r="C1264">
        <v>0</v>
      </c>
      <c r="D1264" t="s">
        <v>666</v>
      </c>
      <c r="E1264">
        <f t="shared" si="228"/>
        <v>768999</v>
      </c>
      <c r="F1264">
        <f t="shared" si="229"/>
        <v>0</v>
      </c>
    </row>
    <row r="1265" spans="1:6" x14ac:dyDescent="0.25">
      <c r="A1265" t="str">
        <f t="shared" si="227"/>
        <v>Mark Benvenuto</v>
      </c>
      <c r="C1265">
        <v>0</v>
      </c>
      <c r="D1265" t="s">
        <v>667</v>
      </c>
      <c r="E1265">
        <f t="shared" si="228"/>
        <v>768999</v>
      </c>
      <c r="F1265">
        <f t="shared" si="229"/>
        <v>0</v>
      </c>
    </row>
    <row r="1266" spans="1:6" x14ac:dyDescent="0.25">
      <c r="A1266" t="str">
        <f t="shared" si="227"/>
        <v>Mark Benvenuto</v>
      </c>
      <c r="C1266">
        <v>0</v>
      </c>
      <c r="D1266" t="s">
        <v>668</v>
      </c>
      <c r="E1266">
        <f t="shared" si="228"/>
        <v>768999</v>
      </c>
      <c r="F1266">
        <f t="shared" si="229"/>
        <v>0</v>
      </c>
    </row>
    <row r="1267" spans="1:6" x14ac:dyDescent="0.25">
      <c r="A1267" t="str">
        <f t="shared" si="227"/>
        <v>Mark Benvenuto</v>
      </c>
      <c r="C1267">
        <v>0</v>
      </c>
      <c r="D1267" t="s">
        <v>669</v>
      </c>
      <c r="E1267">
        <f t="shared" si="228"/>
        <v>768999</v>
      </c>
      <c r="F1267">
        <f t="shared" si="229"/>
        <v>0</v>
      </c>
    </row>
    <row r="1268" spans="1:6" x14ac:dyDescent="0.25">
      <c r="A1268" t="str">
        <f t="shared" si="227"/>
        <v>Mark Benvenuto</v>
      </c>
      <c r="C1268">
        <v>0</v>
      </c>
      <c r="D1268" t="s">
        <v>670</v>
      </c>
      <c r="E1268">
        <f t="shared" si="228"/>
        <v>768999</v>
      </c>
      <c r="F1268">
        <f t="shared" si="229"/>
        <v>0</v>
      </c>
    </row>
    <row r="1269" spans="1:6" x14ac:dyDescent="0.25">
      <c r="A1269" t="str">
        <f t="shared" si="227"/>
        <v>Mark Benvenuto</v>
      </c>
      <c r="C1269">
        <v>0</v>
      </c>
      <c r="D1269" t="s">
        <v>671</v>
      </c>
      <c r="E1269">
        <f t="shared" si="228"/>
        <v>768999</v>
      </c>
      <c r="F1269">
        <f t="shared" si="229"/>
        <v>0</v>
      </c>
    </row>
    <row r="1270" spans="1:6" x14ac:dyDescent="0.25">
      <c r="A1270" t="str">
        <f t="shared" si="227"/>
        <v>Mark Benvenuto</v>
      </c>
      <c r="C1270">
        <v>0</v>
      </c>
      <c r="D1270" t="s">
        <v>672</v>
      </c>
      <c r="E1270">
        <f t="shared" si="228"/>
        <v>768999</v>
      </c>
      <c r="F1270">
        <f t="shared" si="229"/>
        <v>0</v>
      </c>
    </row>
    <row r="1271" spans="1:6" x14ac:dyDescent="0.25">
      <c r="A1271" t="str">
        <f t="shared" si="227"/>
        <v>Mark Benvenuto</v>
      </c>
      <c r="C1271">
        <v>0</v>
      </c>
      <c r="D1271" t="s">
        <v>673</v>
      </c>
      <c r="E1271">
        <f t="shared" si="228"/>
        <v>768999</v>
      </c>
      <c r="F1271">
        <f t="shared" si="229"/>
        <v>0</v>
      </c>
    </row>
    <row r="1272" spans="1:6" x14ac:dyDescent="0.25">
      <c r="A1272" t="str">
        <f t="shared" si="227"/>
        <v>Mark Benvenuto</v>
      </c>
      <c r="C1272">
        <v>0</v>
      </c>
      <c r="D1272" t="s">
        <v>674</v>
      </c>
      <c r="E1272">
        <f t="shared" si="228"/>
        <v>768999</v>
      </c>
      <c r="F1272">
        <f t="shared" si="229"/>
        <v>0</v>
      </c>
    </row>
    <row r="1273" spans="1:6" x14ac:dyDescent="0.25">
      <c r="A1273" t="str">
        <f t="shared" si="227"/>
        <v>Mark Benvenuto</v>
      </c>
      <c r="C1273">
        <v>0</v>
      </c>
      <c r="D1273" t="s">
        <v>675</v>
      </c>
      <c r="E1273">
        <f t="shared" si="228"/>
        <v>768999</v>
      </c>
      <c r="F1273">
        <f t="shared" si="229"/>
        <v>0</v>
      </c>
    </row>
    <row r="1274" spans="1:6" x14ac:dyDescent="0.25">
      <c r="A1274" t="str">
        <f t="shared" si="227"/>
        <v>Mark Benvenuto</v>
      </c>
      <c r="C1274">
        <v>0</v>
      </c>
      <c r="D1274" t="s">
        <v>676</v>
      </c>
      <c r="E1274">
        <f t="shared" si="228"/>
        <v>768999</v>
      </c>
      <c r="F1274">
        <f t="shared" si="229"/>
        <v>0</v>
      </c>
    </row>
    <row r="1275" spans="1:6" x14ac:dyDescent="0.25">
      <c r="A1275" t="str">
        <f t="shared" si="227"/>
        <v>Mark Benvenuto</v>
      </c>
      <c r="C1275">
        <v>0</v>
      </c>
      <c r="D1275" t="s">
        <v>677</v>
      </c>
      <c r="E1275">
        <f t="shared" si="228"/>
        <v>768999</v>
      </c>
      <c r="F1275">
        <f t="shared" si="229"/>
        <v>0</v>
      </c>
    </row>
    <row r="1276" spans="1:6" x14ac:dyDescent="0.25">
      <c r="A1276" t="str">
        <f t="shared" si="227"/>
        <v>Mark Benvenuto</v>
      </c>
      <c r="C1276">
        <v>0</v>
      </c>
      <c r="D1276" t="s">
        <v>678</v>
      </c>
      <c r="E1276">
        <f t="shared" si="228"/>
        <v>768999</v>
      </c>
      <c r="F1276">
        <f t="shared" si="229"/>
        <v>0</v>
      </c>
    </row>
    <row r="1277" spans="1:6" x14ac:dyDescent="0.25">
      <c r="A1277" t="str">
        <f t="shared" ref="A1277:A1340" si="230">A1276</f>
        <v>Mark Benvenuto</v>
      </c>
      <c r="C1277">
        <v>0</v>
      </c>
      <c r="D1277" t="s">
        <v>679</v>
      </c>
      <c r="E1277">
        <f t="shared" si="228"/>
        <v>768999</v>
      </c>
      <c r="F1277">
        <f t="shared" si="229"/>
        <v>0</v>
      </c>
    </row>
    <row r="1278" spans="1:6" x14ac:dyDescent="0.25">
      <c r="A1278" t="str">
        <f t="shared" si="230"/>
        <v>Mark Benvenuto</v>
      </c>
      <c r="C1278">
        <v>0</v>
      </c>
      <c r="D1278" t="s">
        <v>680</v>
      </c>
      <c r="E1278">
        <f t="shared" si="228"/>
        <v>768999</v>
      </c>
      <c r="F1278">
        <f t="shared" si="229"/>
        <v>0</v>
      </c>
    </row>
    <row r="1279" spans="1:6" x14ac:dyDescent="0.25">
      <c r="A1279" t="str">
        <f t="shared" si="230"/>
        <v>Mark Benvenuto</v>
      </c>
      <c r="C1279">
        <v>0</v>
      </c>
      <c r="D1279" t="s">
        <v>681</v>
      </c>
      <c r="E1279">
        <f t="shared" si="228"/>
        <v>768999</v>
      </c>
      <c r="F1279">
        <f t="shared" si="229"/>
        <v>0</v>
      </c>
    </row>
    <row r="1280" spans="1:6" x14ac:dyDescent="0.25">
      <c r="A1280" t="str">
        <f t="shared" si="230"/>
        <v>Mark Benvenuto</v>
      </c>
      <c r="C1280">
        <v>0</v>
      </c>
      <c r="D1280" t="s">
        <v>682</v>
      </c>
      <c r="E1280">
        <f t="shared" si="228"/>
        <v>768999</v>
      </c>
      <c r="F1280">
        <f t="shared" si="229"/>
        <v>0</v>
      </c>
    </row>
    <row r="1281" spans="1:6" x14ac:dyDescent="0.25">
      <c r="A1281" t="str">
        <f t="shared" si="230"/>
        <v>Mark Benvenuto</v>
      </c>
      <c r="C1281">
        <v>0</v>
      </c>
      <c r="D1281" t="s">
        <v>683</v>
      </c>
      <c r="E1281">
        <f t="shared" ref="E1281:E1344" si="231">E1280</f>
        <v>768999</v>
      </c>
      <c r="F1281">
        <f t="shared" si="229"/>
        <v>0</v>
      </c>
    </row>
    <row r="1282" spans="1:6" x14ac:dyDescent="0.25">
      <c r="A1282" t="str">
        <f t="shared" si="230"/>
        <v>Mark Benvenuto</v>
      </c>
      <c r="C1282">
        <v>6.6000000000000003E-2</v>
      </c>
      <c r="D1282" t="s">
        <v>684</v>
      </c>
      <c r="E1282">
        <f t="shared" si="231"/>
        <v>768999</v>
      </c>
      <c r="F1282">
        <f t="shared" si="229"/>
        <v>50753.934000000001</v>
      </c>
    </row>
    <row r="1283" spans="1:6" x14ac:dyDescent="0.25">
      <c r="A1283" t="str">
        <f t="shared" si="230"/>
        <v>Mark Benvenuto</v>
      </c>
      <c r="C1283">
        <v>1E-3</v>
      </c>
      <c r="D1283" t="s">
        <v>685</v>
      </c>
      <c r="E1283">
        <f t="shared" si="231"/>
        <v>768999</v>
      </c>
      <c r="F1283">
        <f t="shared" ref="F1283:F1346" si="232">E1283*C1283</f>
        <v>768.99900000000002</v>
      </c>
    </row>
    <row r="1284" spans="1:6" x14ac:dyDescent="0.25">
      <c r="A1284" t="str">
        <f t="shared" si="230"/>
        <v>Mark Benvenuto</v>
      </c>
      <c r="C1284">
        <v>1E-3</v>
      </c>
      <c r="D1284" t="s">
        <v>686</v>
      </c>
      <c r="E1284">
        <f t="shared" si="231"/>
        <v>768999</v>
      </c>
      <c r="F1284">
        <f t="shared" si="232"/>
        <v>768.99900000000002</v>
      </c>
    </row>
    <row r="1285" spans="1:6" x14ac:dyDescent="0.25">
      <c r="A1285" t="str">
        <f t="shared" si="230"/>
        <v>Mark Benvenuto</v>
      </c>
      <c r="C1285">
        <v>0</v>
      </c>
      <c r="D1285" t="s">
        <v>687</v>
      </c>
      <c r="E1285">
        <f t="shared" si="231"/>
        <v>768999</v>
      </c>
      <c r="F1285">
        <f t="shared" si="232"/>
        <v>0</v>
      </c>
    </row>
    <row r="1286" spans="1:6" x14ac:dyDescent="0.25">
      <c r="A1286" t="str">
        <f t="shared" si="230"/>
        <v>Mark Benvenuto</v>
      </c>
      <c r="C1286">
        <v>0</v>
      </c>
      <c r="D1286" t="s">
        <v>688</v>
      </c>
      <c r="E1286">
        <f t="shared" si="231"/>
        <v>768999</v>
      </c>
      <c r="F1286">
        <f t="shared" si="232"/>
        <v>0</v>
      </c>
    </row>
    <row r="1287" spans="1:6" x14ac:dyDescent="0.25">
      <c r="A1287" t="str">
        <f t="shared" si="230"/>
        <v>Mark Benvenuto</v>
      </c>
      <c r="C1287">
        <v>0</v>
      </c>
      <c r="D1287" t="s">
        <v>689</v>
      </c>
      <c r="E1287">
        <f t="shared" si="231"/>
        <v>768999</v>
      </c>
      <c r="F1287">
        <f t="shared" si="232"/>
        <v>0</v>
      </c>
    </row>
    <row r="1288" spans="1:6" x14ac:dyDescent="0.25">
      <c r="A1288" t="str">
        <f t="shared" si="230"/>
        <v>Mark Benvenuto</v>
      </c>
      <c r="C1288">
        <v>1E-3</v>
      </c>
      <c r="D1288" t="s">
        <v>690</v>
      </c>
      <c r="E1288">
        <f t="shared" si="231"/>
        <v>768999</v>
      </c>
      <c r="F1288">
        <f t="shared" si="232"/>
        <v>768.99900000000002</v>
      </c>
    </row>
    <row r="1289" spans="1:6" x14ac:dyDescent="0.25">
      <c r="A1289" t="str">
        <f t="shared" si="230"/>
        <v>Mark Benvenuto</v>
      </c>
      <c r="C1289">
        <v>0</v>
      </c>
      <c r="D1289" t="s">
        <v>691</v>
      </c>
      <c r="E1289">
        <f t="shared" si="231"/>
        <v>768999</v>
      </c>
      <c r="F1289">
        <f t="shared" si="232"/>
        <v>0</v>
      </c>
    </row>
    <row r="1290" spans="1:6" x14ac:dyDescent="0.25">
      <c r="A1290" t="str">
        <f t="shared" si="230"/>
        <v>Mark Benvenuto</v>
      </c>
      <c r="C1290">
        <v>0</v>
      </c>
      <c r="D1290" t="s">
        <v>692</v>
      </c>
      <c r="E1290">
        <f t="shared" si="231"/>
        <v>768999</v>
      </c>
      <c r="F1290">
        <f t="shared" si="232"/>
        <v>0</v>
      </c>
    </row>
    <row r="1291" spans="1:6" x14ac:dyDescent="0.25">
      <c r="A1291" t="str">
        <f t="shared" si="230"/>
        <v>Mark Benvenuto</v>
      </c>
      <c r="C1291">
        <v>0</v>
      </c>
      <c r="D1291" t="s">
        <v>693</v>
      </c>
      <c r="E1291">
        <f t="shared" si="231"/>
        <v>768999</v>
      </c>
      <c r="F1291">
        <f t="shared" si="232"/>
        <v>0</v>
      </c>
    </row>
    <row r="1292" spans="1:6" x14ac:dyDescent="0.25">
      <c r="A1292" t="str">
        <f t="shared" si="230"/>
        <v>Mark Benvenuto</v>
      </c>
      <c r="C1292">
        <v>0</v>
      </c>
      <c r="D1292" t="s">
        <v>694</v>
      </c>
      <c r="E1292">
        <f t="shared" si="231"/>
        <v>768999</v>
      </c>
      <c r="F1292">
        <f t="shared" si="232"/>
        <v>0</v>
      </c>
    </row>
    <row r="1293" spans="1:6" x14ac:dyDescent="0.25">
      <c r="A1293" t="str">
        <f t="shared" si="230"/>
        <v>Mark Benvenuto</v>
      </c>
      <c r="C1293">
        <v>0</v>
      </c>
      <c r="D1293" t="s">
        <v>695</v>
      </c>
      <c r="E1293">
        <f t="shared" si="231"/>
        <v>768999</v>
      </c>
      <c r="F1293">
        <f t="shared" si="232"/>
        <v>0</v>
      </c>
    </row>
    <row r="1294" spans="1:6" x14ac:dyDescent="0.25">
      <c r="A1294" t="str">
        <f t="shared" si="230"/>
        <v>Mark Benvenuto</v>
      </c>
      <c r="C1294">
        <v>0</v>
      </c>
      <c r="D1294" t="s">
        <v>696</v>
      </c>
      <c r="E1294">
        <f t="shared" si="231"/>
        <v>768999</v>
      </c>
      <c r="F1294">
        <f t="shared" si="232"/>
        <v>0</v>
      </c>
    </row>
    <row r="1295" spans="1:6" x14ac:dyDescent="0.25">
      <c r="A1295" t="str">
        <f t="shared" si="230"/>
        <v>Mark Benvenuto</v>
      </c>
      <c r="C1295">
        <v>0</v>
      </c>
      <c r="D1295" t="s">
        <v>697</v>
      </c>
      <c r="E1295">
        <f t="shared" si="231"/>
        <v>768999</v>
      </c>
      <c r="F1295">
        <f t="shared" si="232"/>
        <v>0</v>
      </c>
    </row>
    <row r="1296" spans="1:6" x14ac:dyDescent="0.25">
      <c r="A1296" t="str">
        <f t="shared" si="230"/>
        <v>Mark Benvenuto</v>
      </c>
      <c r="C1296">
        <v>0</v>
      </c>
      <c r="D1296" t="s">
        <v>698</v>
      </c>
      <c r="E1296">
        <f t="shared" si="231"/>
        <v>768999</v>
      </c>
      <c r="F1296">
        <f t="shared" si="232"/>
        <v>0</v>
      </c>
    </row>
    <row r="1297" spans="1:6" x14ac:dyDescent="0.25">
      <c r="A1297" t="str">
        <f t="shared" si="230"/>
        <v>Mark Benvenuto</v>
      </c>
      <c r="C1297">
        <v>0</v>
      </c>
      <c r="D1297" t="s">
        <v>699</v>
      </c>
      <c r="E1297">
        <f t="shared" si="231"/>
        <v>768999</v>
      </c>
      <c r="F1297">
        <f t="shared" si="232"/>
        <v>0</v>
      </c>
    </row>
    <row r="1298" spans="1:6" x14ac:dyDescent="0.25">
      <c r="A1298" t="str">
        <f t="shared" si="230"/>
        <v>Mark Benvenuto</v>
      </c>
      <c r="C1298">
        <v>0</v>
      </c>
      <c r="D1298" t="s">
        <v>700</v>
      </c>
      <c r="E1298">
        <f t="shared" si="231"/>
        <v>768999</v>
      </c>
      <c r="F1298">
        <f t="shared" si="232"/>
        <v>0</v>
      </c>
    </row>
    <row r="1299" spans="1:6" x14ac:dyDescent="0.25">
      <c r="A1299" t="str">
        <f t="shared" si="230"/>
        <v>Mark Benvenuto</v>
      </c>
      <c r="C1299">
        <v>0</v>
      </c>
      <c r="D1299" t="s">
        <v>701</v>
      </c>
      <c r="E1299">
        <f t="shared" si="231"/>
        <v>768999</v>
      </c>
      <c r="F1299">
        <f t="shared" si="232"/>
        <v>0</v>
      </c>
    </row>
    <row r="1300" spans="1:6" x14ac:dyDescent="0.25">
      <c r="A1300" t="str">
        <f t="shared" si="230"/>
        <v>Mark Benvenuto</v>
      </c>
      <c r="C1300">
        <v>2.9000000000000001E-2</v>
      </c>
      <c r="D1300" t="s">
        <v>702</v>
      </c>
      <c r="E1300">
        <f t="shared" si="231"/>
        <v>768999</v>
      </c>
      <c r="F1300">
        <f t="shared" si="232"/>
        <v>22300.971000000001</v>
      </c>
    </row>
    <row r="1301" spans="1:6" x14ac:dyDescent="0.25">
      <c r="A1301" t="str">
        <f t="shared" si="230"/>
        <v>Mark Benvenuto</v>
      </c>
      <c r="C1301">
        <v>0</v>
      </c>
      <c r="D1301" t="s">
        <v>703</v>
      </c>
      <c r="E1301">
        <f t="shared" si="231"/>
        <v>768999</v>
      </c>
      <c r="F1301">
        <f t="shared" si="232"/>
        <v>0</v>
      </c>
    </row>
    <row r="1302" spans="1:6" x14ac:dyDescent="0.25">
      <c r="A1302" t="str">
        <f t="shared" si="230"/>
        <v>Mark Benvenuto</v>
      </c>
      <c r="C1302">
        <v>0</v>
      </c>
      <c r="D1302" t="s">
        <v>704</v>
      </c>
      <c r="E1302">
        <f t="shared" si="231"/>
        <v>768999</v>
      </c>
      <c r="F1302">
        <f t="shared" si="232"/>
        <v>0</v>
      </c>
    </row>
    <row r="1303" spans="1:6" x14ac:dyDescent="0.25">
      <c r="A1303" t="str">
        <f t="shared" si="230"/>
        <v>Mark Benvenuto</v>
      </c>
      <c r="C1303">
        <v>0</v>
      </c>
      <c r="D1303" t="s">
        <v>705</v>
      </c>
      <c r="E1303">
        <f t="shared" si="231"/>
        <v>768999</v>
      </c>
      <c r="F1303">
        <f t="shared" si="232"/>
        <v>0</v>
      </c>
    </row>
    <row r="1304" spans="1:6" x14ac:dyDescent="0.25">
      <c r="A1304" t="str">
        <f t="shared" si="230"/>
        <v>Mark Benvenuto</v>
      </c>
      <c r="C1304">
        <v>0</v>
      </c>
      <c r="D1304" t="s">
        <v>706</v>
      </c>
      <c r="E1304">
        <f t="shared" si="231"/>
        <v>768999</v>
      </c>
      <c r="F1304">
        <f t="shared" si="232"/>
        <v>0</v>
      </c>
    </row>
    <row r="1305" spans="1:6" x14ac:dyDescent="0.25">
      <c r="A1305" t="str">
        <f t="shared" si="230"/>
        <v>Mark Benvenuto</v>
      </c>
      <c r="C1305">
        <v>1E-3</v>
      </c>
      <c r="D1305" t="s">
        <v>707</v>
      </c>
      <c r="E1305">
        <f t="shared" si="231"/>
        <v>768999</v>
      </c>
      <c r="F1305">
        <f t="shared" si="232"/>
        <v>768.99900000000002</v>
      </c>
    </row>
    <row r="1306" spans="1:6" x14ac:dyDescent="0.25">
      <c r="A1306" t="str">
        <f t="shared" si="230"/>
        <v>Mark Benvenuto</v>
      </c>
      <c r="C1306">
        <v>0</v>
      </c>
      <c r="D1306" t="s">
        <v>708</v>
      </c>
      <c r="E1306">
        <f t="shared" si="231"/>
        <v>768999</v>
      </c>
      <c r="F1306">
        <f t="shared" si="232"/>
        <v>0</v>
      </c>
    </row>
    <row r="1307" spans="1:6" x14ac:dyDescent="0.25">
      <c r="A1307" t="str">
        <f t="shared" si="230"/>
        <v>Mark Benvenuto</v>
      </c>
      <c r="C1307">
        <v>0</v>
      </c>
      <c r="D1307" t="s">
        <v>709</v>
      </c>
      <c r="E1307">
        <f t="shared" si="231"/>
        <v>768999</v>
      </c>
      <c r="F1307">
        <f t="shared" si="232"/>
        <v>0</v>
      </c>
    </row>
    <row r="1308" spans="1:6" x14ac:dyDescent="0.25">
      <c r="A1308" t="str">
        <f t="shared" si="230"/>
        <v>Mark Benvenuto</v>
      </c>
      <c r="C1308">
        <v>0</v>
      </c>
      <c r="D1308" t="s">
        <v>710</v>
      </c>
      <c r="E1308">
        <f t="shared" si="231"/>
        <v>768999</v>
      </c>
      <c r="F1308">
        <f t="shared" si="232"/>
        <v>0</v>
      </c>
    </row>
    <row r="1309" spans="1:6" x14ac:dyDescent="0.25">
      <c r="A1309" t="str">
        <f t="shared" si="230"/>
        <v>Mark Benvenuto</v>
      </c>
      <c r="C1309">
        <v>0</v>
      </c>
      <c r="D1309" t="s">
        <v>711</v>
      </c>
      <c r="E1309">
        <f t="shared" si="231"/>
        <v>768999</v>
      </c>
      <c r="F1309">
        <f t="shared" si="232"/>
        <v>0</v>
      </c>
    </row>
    <row r="1310" spans="1:6" x14ac:dyDescent="0.25">
      <c r="A1310" t="str">
        <f t="shared" si="230"/>
        <v>Mark Benvenuto</v>
      </c>
      <c r="C1310">
        <v>0</v>
      </c>
      <c r="D1310" t="s">
        <v>712</v>
      </c>
      <c r="E1310">
        <f t="shared" si="231"/>
        <v>768999</v>
      </c>
      <c r="F1310">
        <f t="shared" si="232"/>
        <v>0</v>
      </c>
    </row>
    <row r="1311" spans="1:6" x14ac:dyDescent="0.25">
      <c r="A1311" t="str">
        <f t="shared" si="230"/>
        <v>Mark Benvenuto</v>
      </c>
      <c r="C1311">
        <v>0</v>
      </c>
      <c r="D1311" t="s">
        <v>713</v>
      </c>
      <c r="E1311">
        <f t="shared" si="231"/>
        <v>768999</v>
      </c>
      <c r="F1311">
        <f t="shared" si="232"/>
        <v>0</v>
      </c>
    </row>
    <row r="1312" spans="1:6" x14ac:dyDescent="0.25">
      <c r="A1312" t="str">
        <f t="shared" si="230"/>
        <v>Mark Benvenuto</v>
      </c>
      <c r="C1312">
        <v>0</v>
      </c>
      <c r="D1312" t="s">
        <v>714</v>
      </c>
      <c r="E1312">
        <f t="shared" si="231"/>
        <v>768999</v>
      </c>
      <c r="F1312">
        <f t="shared" si="232"/>
        <v>0</v>
      </c>
    </row>
    <row r="1313" spans="1:6" x14ac:dyDescent="0.25">
      <c r="A1313" t="str">
        <f t="shared" si="230"/>
        <v>Mark Benvenuto</v>
      </c>
      <c r="C1313">
        <v>0</v>
      </c>
      <c r="D1313" t="s">
        <v>715</v>
      </c>
      <c r="E1313">
        <f t="shared" si="231"/>
        <v>768999</v>
      </c>
      <c r="F1313">
        <f t="shared" si="232"/>
        <v>0</v>
      </c>
    </row>
    <row r="1314" spans="1:6" x14ac:dyDescent="0.25">
      <c r="A1314" t="str">
        <f t="shared" si="230"/>
        <v>Mark Benvenuto</v>
      </c>
      <c r="C1314">
        <v>1E-3</v>
      </c>
      <c r="D1314" t="s">
        <v>716</v>
      </c>
      <c r="E1314">
        <f t="shared" si="231"/>
        <v>768999</v>
      </c>
      <c r="F1314">
        <f t="shared" si="232"/>
        <v>768.99900000000002</v>
      </c>
    </row>
    <row r="1315" spans="1:6" x14ac:dyDescent="0.25">
      <c r="A1315" t="str">
        <f t="shared" si="230"/>
        <v>Mark Benvenuto</v>
      </c>
      <c r="C1315">
        <v>0</v>
      </c>
      <c r="D1315" t="s">
        <v>717</v>
      </c>
      <c r="E1315">
        <f t="shared" si="231"/>
        <v>768999</v>
      </c>
      <c r="F1315">
        <f t="shared" si="232"/>
        <v>0</v>
      </c>
    </row>
    <row r="1316" spans="1:6" x14ac:dyDescent="0.25">
      <c r="A1316" t="str">
        <f t="shared" si="230"/>
        <v>Mark Benvenuto</v>
      </c>
      <c r="C1316">
        <v>0</v>
      </c>
      <c r="D1316" t="s">
        <v>718</v>
      </c>
      <c r="E1316">
        <f t="shared" si="231"/>
        <v>768999</v>
      </c>
      <c r="F1316">
        <f t="shared" si="232"/>
        <v>0</v>
      </c>
    </row>
    <row r="1317" spans="1:6" x14ac:dyDescent="0.25">
      <c r="A1317" t="str">
        <f t="shared" si="230"/>
        <v>Mark Benvenuto</v>
      </c>
      <c r="C1317">
        <v>0.01</v>
      </c>
      <c r="D1317" t="s">
        <v>719</v>
      </c>
      <c r="E1317">
        <f t="shared" si="231"/>
        <v>768999</v>
      </c>
      <c r="F1317">
        <f t="shared" si="232"/>
        <v>7689.99</v>
      </c>
    </row>
    <row r="1318" spans="1:6" x14ac:dyDescent="0.25">
      <c r="A1318" t="str">
        <f t="shared" si="230"/>
        <v>Mark Benvenuto</v>
      </c>
      <c r="C1318">
        <v>0</v>
      </c>
      <c r="D1318" t="s">
        <v>720</v>
      </c>
      <c r="E1318">
        <f t="shared" si="231"/>
        <v>768999</v>
      </c>
      <c r="F1318">
        <f t="shared" si="232"/>
        <v>0</v>
      </c>
    </row>
    <row r="1319" spans="1:6" x14ac:dyDescent="0.25">
      <c r="A1319" t="str">
        <f t="shared" si="230"/>
        <v>Mark Benvenuto</v>
      </c>
      <c r="C1319">
        <v>0</v>
      </c>
      <c r="D1319" t="s">
        <v>721</v>
      </c>
      <c r="E1319">
        <f t="shared" si="231"/>
        <v>768999</v>
      </c>
      <c r="F1319">
        <f t="shared" si="232"/>
        <v>0</v>
      </c>
    </row>
    <row r="1320" spans="1:6" x14ac:dyDescent="0.25">
      <c r="A1320" t="str">
        <f t="shared" si="230"/>
        <v>Mark Benvenuto</v>
      </c>
      <c r="C1320">
        <v>1E-3</v>
      </c>
      <c r="D1320" t="s">
        <v>722</v>
      </c>
      <c r="E1320">
        <f t="shared" si="231"/>
        <v>768999</v>
      </c>
      <c r="F1320">
        <f t="shared" si="232"/>
        <v>768.99900000000002</v>
      </c>
    </row>
    <row r="1321" spans="1:6" x14ac:dyDescent="0.25">
      <c r="A1321" t="str">
        <f t="shared" si="230"/>
        <v>Mark Benvenuto</v>
      </c>
      <c r="C1321">
        <v>0</v>
      </c>
      <c r="D1321" t="s">
        <v>723</v>
      </c>
      <c r="E1321">
        <f t="shared" si="231"/>
        <v>768999</v>
      </c>
      <c r="F1321">
        <f t="shared" si="232"/>
        <v>0</v>
      </c>
    </row>
    <row r="1322" spans="1:6" x14ac:dyDescent="0.25">
      <c r="A1322" t="str">
        <f t="shared" si="230"/>
        <v>Mark Benvenuto</v>
      </c>
      <c r="C1322">
        <v>0</v>
      </c>
      <c r="D1322" t="s">
        <v>724</v>
      </c>
      <c r="E1322">
        <f t="shared" si="231"/>
        <v>768999</v>
      </c>
      <c r="F1322">
        <f t="shared" si="232"/>
        <v>0</v>
      </c>
    </row>
    <row r="1323" spans="1:6" x14ac:dyDescent="0.25">
      <c r="A1323" t="str">
        <f t="shared" si="230"/>
        <v>Mark Benvenuto</v>
      </c>
      <c r="C1323">
        <v>0</v>
      </c>
      <c r="D1323" t="s">
        <v>725</v>
      </c>
      <c r="E1323">
        <f t="shared" si="231"/>
        <v>768999</v>
      </c>
      <c r="F1323">
        <f t="shared" si="232"/>
        <v>0</v>
      </c>
    </row>
    <row r="1324" spans="1:6" x14ac:dyDescent="0.25">
      <c r="A1324" t="str">
        <f t="shared" si="230"/>
        <v>Mark Benvenuto</v>
      </c>
      <c r="C1324">
        <v>0</v>
      </c>
      <c r="D1324" t="s">
        <v>726</v>
      </c>
      <c r="E1324">
        <f t="shared" si="231"/>
        <v>768999</v>
      </c>
      <c r="F1324">
        <f t="shared" si="232"/>
        <v>0</v>
      </c>
    </row>
    <row r="1325" spans="1:6" x14ac:dyDescent="0.25">
      <c r="A1325" t="str">
        <f t="shared" si="230"/>
        <v>Mark Benvenuto</v>
      </c>
      <c r="C1325">
        <v>0</v>
      </c>
      <c r="D1325" t="s">
        <v>727</v>
      </c>
      <c r="E1325">
        <f t="shared" si="231"/>
        <v>768999</v>
      </c>
      <c r="F1325">
        <f t="shared" si="232"/>
        <v>0</v>
      </c>
    </row>
    <row r="1326" spans="1:6" x14ac:dyDescent="0.25">
      <c r="A1326" t="str">
        <f t="shared" si="230"/>
        <v>Mark Benvenuto</v>
      </c>
      <c r="C1326">
        <v>0</v>
      </c>
      <c r="D1326" t="s">
        <v>728</v>
      </c>
      <c r="E1326">
        <f t="shared" si="231"/>
        <v>768999</v>
      </c>
      <c r="F1326">
        <f t="shared" si="232"/>
        <v>0</v>
      </c>
    </row>
    <row r="1327" spans="1:6" x14ac:dyDescent="0.25">
      <c r="A1327" t="str">
        <f t="shared" si="230"/>
        <v>Mark Benvenuto</v>
      </c>
      <c r="C1327">
        <v>1E-3</v>
      </c>
      <c r="D1327" t="s">
        <v>729</v>
      </c>
      <c r="E1327">
        <f t="shared" si="231"/>
        <v>768999</v>
      </c>
      <c r="F1327">
        <f t="shared" si="232"/>
        <v>768.99900000000002</v>
      </c>
    </row>
    <row r="1328" spans="1:6" x14ac:dyDescent="0.25">
      <c r="A1328" t="str">
        <f t="shared" si="230"/>
        <v>Mark Benvenuto</v>
      </c>
      <c r="C1328">
        <v>5.0000000000000001E-3</v>
      </c>
      <c r="D1328" t="s">
        <v>730</v>
      </c>
      <c r="E1328">
        <f t="shared" si="231"/>
        <v>768999</v>
      </c>
      <c r="F1328">
        <f t="shared" si="232"/>
        <v>3844.9949999999999</v>
      </c>
    </row>
    <row r="1329" spans="1:6" x14ac:dyDescent="0.25">
      <c r="A1329" t="str">
        <f t="shared" si="230"/>
        <v>Mark Benvenuto</v>
      </c>
      <c r="C1329">
        <v>5.0000000000000001E-3</v>
      </c>
      <c r="D1329" t="s">
        <v>731</v>
      </c>
      <c r="E1329">
        <f t="shared" si="231"/>
        <v>768999</v>
      </c>
      <c r="F1329">
        <f t="shared" si="232"/>
        <v>3844.9949999999999</v>
      </c>
    </row>
    <row r="1330" spans="1:6" x14ac:dyDescent="0.25">
      <c r="A1330" t="str">
        <f t="shared" si="230"/>
        <v>Mark Benvenuto</v>
      </c>
      <c r="C1330">
        <v>4.2000000000000003E-2</v>
      </c>
      <c r="D1330" t="s">
        <v>732</v>
      </c>
      <c r="E1330">
        <f t="shared" si="231"/>
        <v>768999</v>
      </c>
      <c r="F1330">
        <f t="shared" si="232"/>
        <v>32297.958000000002</v>
      </c>
    </row>
    <row r="1331" spans="1:6" x14ac:dyDescent="0.25">
      <c r="A1331" t="str">
        <f t="shared" si="230"/>
        <v>Mark Benvenuto</v>
      </c>
      <c r="C1331">
        <v>0</v>
      </c>
      <c r="D1331" t="s">
        <v>733</v>
      </c>
      <c r="E1331">
        <f t="shared" si="231"/>
        <v>768999</v>
      </c>
      <c r="F1331">
        <f t="shared" si="232"/>
        <v>0</v>
      </c>
    </row>
    <row r="1332" spans="1:6" x14ac:dyDescent="0.25">
      <c r="A1332" t="str">
        <f t="shared" si="230"/>
        <v>Mark Benvenuto</v>
      </c>
      <c r="C1332">
        <v>0</v>
      </c>
      <c r="D1332" t="s">
        <v>734</v>
      </c>
      <c r="E1332">
        <f t="shared" si="231"/>
        <v>768999</v>
      </c>
      <c r="F1332">
        <f t="shared" si="232"/>
        <v>0</v>
      </c>
    </row>
    <row r="1333" spans="1:6" x14ac:dyDescent="0.25">
      <c r="A1333" t="str">
        <f t="shared" si="230"/>
        <v>Mark Benvenuto</v>
      </c>
      <c r="C1333">
        <v>0</v>
      </c>
      <c r="D1333" t="s">
        <v>735</v>
      </c>
      <c r="E1333">
        <f t="shared" si="231"/>
        <v>768999</v>
      </c>
      <c r="F1333">
        <f t="shared" si="232"/>
        <v>0</v>
      </c>
    </row>
    <row r="1334" spans="1:6" x14ac:dyDescent="0.25">
      <c r="A1334" t="str">
        <f t="shared" si="230"/>
        <v>Mark Benvenuto</v>
      </c>
      <c r="C1334">
        <v>2E-3</v>
      </c>
      <c r="D1334" t="s">
        <v>736</v>
      </c>
      <c r="E1334">
        <f t="shared" si="231"/>
        <v>768999</v>
      </c>
      <c r="F1334">
        <f t="shared" si="232"/>
        <v>1537.998</v>
      </c>
    </row>
    <row r="1335" spans="1:6" x14ac:dyDescent="0.25">
      <c r="A1335" t="str">
        <f t="shared" si="230"/>
        <v>Mark Benvenuto</v>
      </c>
      <c r="C1335">
        <v>8.0000000000000002E-3</v>
      </c>
      <c r="D1335" t="s">
        <v>737</v>
      </c>
      <c r="E1335">
        <f t="shared" si="231"/>
        <v>768999</v>
      </c>
      <c r="F1335">
        <f t="shared" si="232"/>
        <v>6151.9920000000002</v>
      </c>
    </row>
    <row r="1336" spans="1:6" x14ac:dyDescent="0.25">
      <c r="A1336" t="str">
        <f t="shared" si="230"/>
        <v>Mark Benvenuto</v>
      </c>
      <c r="C1336">
        <v>0</v>
      </c>
      <c r="D1336" t="s">
        <v>738</v>
      </c>
      <c r="E1336">
        <f t="shared" si="231"/>
        <v>768999</v>
      </c>
      <c r="F1336">
        <f t="shared" si="232"/>
        <v>0</v>
      </c>
    </row>
    <row r="1337" spans="1:6" x14ac:dyDescent="0.25">
      <c r="A1337" t="str">
        <f t="shared" si="230"/>
        <v>Mark Benvenuto</v>
      </c>
      <c r="C1337">
        <v>0</v>
      </c>
      <c r="D1337" t="s">
        <v>739</v>
      </c>
      <c r="E1337">
        <f t="shared" si="231"/>
        <v>768999</v>
      </c>
      <c r="F1337">
        <f t="shared" si="232"/>
        <v>0</v>
      </c>
    </row>
    <row r="1338" spans="1:6" x14ac:dyDescent="0.25">
      <c r="A1338" t="str">
        <f t="shared" si="230"/>
        <v>Mark Benvenuto</v>
      </c>
      <c r="C1338">
        <v>1E-3</v>
      </c>
      <c r="D1338" t="s">
        <v>740</v>
      </c>
      <c r="E1338">
        <f t="shared" si="231"/>
        <v>768999</v>
      </c>
      <c r="F1338">
        <f t="shared" si="232"/>
        <v>768.99900000000002</v>
      </c>
    </row>
    <row r="1339" spans="1:6" x14ac:dyDescent="0.25">
      <c r="A1339" t="str">
        <f t="shared" si="230"/>
        <v>Mark Benvenuto</v>
      </c>
      <c r="C1339">
        <v>0</v>
      </c>
      <c r="D1339" t="s">
        <v>741</v>
      </c>
      <c r="E1339">
        <f t="shared" si="231"/>
        <v>768999</v>
      </c>
      <c r="F1339">
        <f t="shared" si="232"/>
        <v>0</v>
      </c>
    </row>
    <row r="1340" spans="1:6" x14ac:dyDescent="0.25">
      <c r="A1340" t="str">
        <f t="shared" si="230"/>
        <v>Mark Benvenuto</v>
      </c>
      <c r="C1340">
        <v>0</v>
      </c>
      <c r="D1340" t="s">
        <v>742</v>
      </c>
      <c r="E1340">
        <f t="shared" si="231"/>
        <v>768999</v>
      </c>
      <c r="F1340">
        <f t="shared" si="232"/>
        <v>0</v>
      </c>
    </row>
    <row r="1341" spans="1:6" x14ac:dyDescent="0.25">
      <c r="A1341" t="str">
        <f t="shared" ref="A1341:A1404" si="233">A1340</f>
        <v>Mark Benvenuto</v>
      </c>
      <c r="C1341">
        <v>8.9999999999999993E-3</v>
      </c>
      <c r="D1341" t="s">
        <v>743</v>
      </c>
      <c r="E1341">
        <f t="shared" si="231"/>
        <v>768999</v>
      </c>
      <c r="F1341">
        <f t="shared" si="232"/>
        <v>6920.9909999999991</v>
      </c>
    </row>
    <row r="1342" spans="1:6" x14ac:dyDescent="0.25">
      <c r="A1342" t="str">
        <f t="shared" si="233"/>
        <v>Mark Benvenuto</v>
      </c>
      <c r="C1342">
        <v>2E-3</v>
      </c>
      <c r="D1342" t="s">
        <v>744</v>
      </c>
      <c r="E1342">
        <f t="shared" si="231"/>
        <v>768999</v>
      </c>
      <c r="F1342">
        <f t="shared" si="232"/>
        <v>1537.998</v>
      </c>
    </row>
    <row r="1343" spans="1:6" x14ac:dyDescent="0.25">
      <c r="A1343" t="str">
        <f t="shared" si="233"/>
        <v>Mark Benvenuto</v>
      </c>
      <c r="C1343">
        <v>1.0999999999999999E-2</v>
      </c>
      <c r="D1343" t="s">
        <v>745</v>
      </c>
      <c r="E1343">
        <f t="shared" si="231"/>
        <v>768999</v>
      </c>
      <c r="F1343">
        <f t="shared" si="232"/>
        <v>8458.9889999999996</v>
      </c>
    </row>
    <row r="1344" spans="1:6" x14ac:dyDescent="0.25">
      <c r="A1344" t="str">
        <f t="shared" si="233"/>
        <v>Mark Benvenuto</v>
      </c>
      <c r="C1344">
        <v>1.2999999999999999E-2</v>
      </c>
      <c r="D1344" t="s">
        <v>746</v>
      </c>
      <c r="E1344">
        <f t="shared" si="231"/>
        <v>768999</v>
      </c>
      <c r="F1344">
        <f t="shared" si="232"/>
        <v>9996.9869999999992</v>
      </c>
    </row>
    <row r="1345" spans="1:6" x14ac:dyDescent="0.25">
      <c r="A1345" t="str">
        <f t="shared" si="233"/>
        <v>Mark Benvenuto</v>
      </c>
      <c r="C1345">
        <v>2.7E-2</v>
      </c>
      <c r="D1345" t="s">
        <v>747</v>
      </c>
      <c r="E1345">
        <f t="shared" ref="E1345:E1408" si="234">E1344</f>
        <v>768999</v>
      </c>
      <c r="F1345">
        <f t="shared" si="232"/>
        <v>20762.972999999998</v>
      </c>
    </row>
    <row r="1346" spans="1:6" x14ac:dyDescent="0.25">
      <c r="A1346" t="str">
        <f t="shared" si="233"/>
        <v>Mark Benvenuto</v>
      </c>
      <c r="C1346">
        <v>3.0000000000000001E-3</v>
      </c>
      <c r="D1346" t="s">
        <v>748</v>
      </c>
      <c r="E1346">
        <f t="shared" si="234"/>
        <v>768999</v>
      </c>
      <c r="F1346">
        <f t="shared" si="232"/>
        <v>2306.9969999999998</v>
      </c>
    </row>
    <row r="1347" spans="1:6" x14ac:dyDescent="0.25">
      <c r="A1347" t="str">
        <f t="shared" si="233"/>
        <v>Mark Benvenuto</v>
      </c>
      <c r="C1347">
        <v>0</v>
      </c>
      <c r="D1347" t="s">
        <v>749</v>
      </c>
      <c r="E1347">
        <f t="shared" si="234"/>
        <v>768999</v>
      </c>
      <c r="F1347">
        <f t="shared" ref="F1347:F1410" si="235">E1347*C1347</f>
        <v>0</v>
      </c>
    </row>
    <row r="1348" spans="1:6" x14ac:dyDescent="0.25">
      <c r="A1348" t="str">
        <f t="shared" si="233"/>
        <v>Mark Benvenuto</v>
      </c>
      <c r="C1348">
        <v>0</v>
      </c>
      <c r="D1348" t="s">
        <v>750</v>
      </c>
      <c r="E1348">
        <f t="shared" si="234"/>
        <v>768999</v>
      </c>
      <c r="F1348">
        <f t="shared" si="235"/>
        <v>0</v>
      </c>
    </row>
    <row r="1349" spans="1:6" x14ac:dyDescent="0.25">
      <c r="A1349" t="str">
        <f t="shared" si="233"/>
        <v>Mark Benvenuto</v>
      </c>
      <c r="C1349">
        <v>1E-3</v>
      </c>
      <c r="D1349" t="s">
        <v>751</v>
      </c>
      <c r="E1349">
        <f t="shared" si="234"/>
        <v>768999</v>
      </c>
      <c r="F1349">
        <f t="shared" si="235"/>
        <v>768.99900000000002</v>
      </c>
    </row>
    <row r="1350" spans="1:6" x14ac:dyDescent="0.25">
      <c r="A1350" t="str">
        <f t="shared" si="233"/>
        <v>Mark Benvenuto</v>
      </c>
      <c r="C1350">
        <v>0</v>
      </c>
      <c r="D1350" t="s">
        <v>752</v>
      </c>
      <c r="E1350">
        <f t="shared" si="234"/>
        <v>768999</v>
      </c>
      <c r="F1350">
        <f t="shared" si="235"/>
        <v>0</v>
      </c>
    </row>
    <row r="1351" spans="1:6" x14ac:dyDescent="0.25">
      <c r="A1351" t="str">
        <f t="shared" si="233"/>
        <v>Mark Benvenuto</v>
      </c>
      <c r="C1351">
        <v>7.0000000000000001E-3</v>
      </c>
      <c r="D1351" t="s">
        <v>753</v>
      </c>
      <c r="E1351">
        <f t="shared" si="234"/>
        <v>768999</v>
      </c>
      <c r="F1351">
        <f t="shared" si="235"/>
        <v>5382.9930000000004</v>
      </c>
    </row>
    <row r="1352" spans="1:6" x14ac:dyDescent="0.25">
      <c r="A1352" t="str">
        <f t="shared" si="233"/>
        <v>Mark Benvenuto</v>
      </c>
      <c r="C1352">
        <v>8.0000000000000002E-3</v>
      </c>
      <c r="D1352" t="s">
        <v>754</v>
      </c>
      <c r="E1352">
        <f t="shared" si="234"/>
        <v>768999</v>
      </c>
      <c r="F1352">
        <f t="shared" si="235"/>
        <v>6151.9920000000002</v>
      </c>
    </row>
    <row r="1353" spans="1:6" x14ac:dyDescent="0.25">
      <c r="A1353" t="str">
        <f t="shared" si="233"/>
        <v>Mark Benvenuto</v>
      </c>
      <c r="C1353">
        <v>7.0000000000000001E-3</v>
      </c>
      <c r="D1353" t="s">
        <v>755</v>
      </c>
      <c r="E1353">
        <f t="shared" si="234"/>
        <v>768999</v>
      </c>
      <c r="F1353">
        <f t="shared" si="235"/>
        <v>5382.9930000000004</v>
      </c>
    </row>
    <row r="1354" spans="1:6" x14ac:dyDescent="0.25">
      <c r="A1354" t="str">
        <f t="shared" si="233"/>
        <v>Mark Benvenuto</v>
      </c>
      <c r="C1354">
        <v>7.0000000000000001E-3</v>
      </c>
      <c r="D1354" t="s">
        <v>756</v>
      </c>
      <c r="E1354">
        <f t="shared" si="234"/>
        <v>768999</v>
      </c>
      <c r="F1354">
        <f t="shared" si="235"/>
        <v>5382.9930000000004</v>
      </c>
    </row>
    <row r="1355" spans="1:6" x14ac:dyDescent="0.25">
      <c r="A1355" t="str">
        <f t="shared" si="233"/>
        <v>Mark Benvenuto</v>
      </c>
      <c r="C1355">
        <v>0</v>
      </c>
      <c r="D1355" t="s">
        <v>757</v>
      </c>
      <c r="E1355">
        <f t="shared" si="234"/>
        <v>768999</v>
      </c>
      <c r="F1355">
        <f t="shared" si="235"/>
        <v>0</v>
      </c>
    </row>
    <row r="1356" spans="1:6" x14ac:dyDescent="0.25">
      <c r="A1356" t="str">
        <f t="shared" si="233"/>
        <v>Mark Benvenuto</v>
      </c>
      <c r="C1356">
        <v>6.0000000000000001E-3</v>
      </c>
      <c r="D1356" t="s">
        <v>758</v>
      </c>
      <c r="E1356">
        <f t="shared" si="234"/>
        <v>768999</v>
      </c>
      <c r="F1356">
        <f t="shared" si="235"/>
        <v>4613.9939999999997</v>
      </c>
    </row>
    <row r="1357" spans="1:6" x14ac:dyDescent="0.25">
      <c r="A1357" t="str">
        <f t="shared" si="233"/>
        <v>Mark Benvenuto</v>
      </c>
      <c r="C1357">
        <v>0</v>
      </c>
      <c r="D1357" t="s">
        <v>759</v>
      </c>
      <c r="E1357">
        <f t="shared" si="234"/>
        <v>768999</v>
      </c>
      <c r="F1357">
        <f t="shared" si="235"/>
        <v>0</v>
      </c>
    </row>
    <row r="1358" spans="1:6" x14ac:dyDescent="0.25">
      <c r="A1358" t="str">
        <f t="shared" si="233"/>
        <v>Mark Benvenuto</v>
      </c>
      <c r="C1358">
        <v>1E-3</v>
      </c>
      <c r="D1358" t="s">
        <v>760</v>
      </c>
      <c r="E1358">
        <f t="shared" si="234"/>
        <v>768999</v>
      </c>
      <c r="F1358">
        <f t="shared" si="235"/>
        <v>768.99900000000002</v>
      </c>
    </row>
    <row r="1359" spans="1:6" x14ac:dyDescent="0.25">
      <c r="A1359" t="str">
        <f t="shared" si="233"/>
        <v>Mark Benvenuto</v>
      </c>
      <c r="C1359">
        <v>0</v>
      </c>
      <c r="D1359" t="s">
        <v>761</v>
      </c>
      <c r="E1359">
        <f t="shared" si="234"/>
        <v>768999</v>
      </c>
      <c r="F1359">
        <f t="shared" si="235"/>
        <v>0</v>
      </c>
    </row>
    <row r="1360" spans="1:6" x14ac:dyDescent="0.25">
      <c r="A1360" t="str">
        <f t="shared" si="233"/>
        <v>Mark Benvenuto</v>
      </c>
      <c r="C1360">
        <v>0</v>
      </c>
      <c r="D1360" t="s">
        <v>762</v>
      </c>
      <c r="E1360">
        <f t="shared" si="234"/>
        <v>768999</v>
      </c>
      <c r="F1360">
        <f t="shared" si="235"/>
        <v>0</v>
      </c>
    </row>
    <row r="1361" spans="1:6" x14ac:dyDescent="0.25">
      <c r="A1361" t="str">
        <f t="shared" si="233"/>
        <v>Mark Benvenuto</v>
      </c>
      <c r="C1361">
        <v>1E-3</v>
      </c>
      <c r="D1361" t="s">
        <v>763</v>
      </c>
      <c r="E1361">
        <f t="shared" si="234"/>
        <v>768999</v>
      </c>
      <c r="F1361">
        <f t="shared" si="235"/>
        <v>768.99900000000002</v>
      </c>
    </row>
    <row r="1362" spans="1:6" x14ac:dyDescent="0.25">
      <c r="A1362" t="str">
        <f t="shared" si="233"/>
        <v>Mark Benvenuto</v>
      </c>
      <c r="C1362">
        <v>1E-3</v>
      </c>
      <c r="D1362" t="s">
        <v>764</v>
      </c>
      <c r="E1362">
        <f t="shared" si="234"/>
        <v>768999</v>
      </c>
      <c r="F1362">
        <f t="shared" si="235"/>
        <v>768.99900000000002</v>
      </c>
    </row>
    <row r="1363" spans="1:6" x14ac:dyDescent="0.25">
      <c r="A1363" t="str">
        <f t="shared" si="233"/>
        <v>Mark Benvenuto</v>
      </c>
      <c r="C1363">
        <v>1E-3</v>
      </c>
      <c r="D1363" t="s">
        <v>765</v>
      </c>
      <c r="E1363">
        <f t="shared" si="234"/>
        <v>768999</v>
      </c>
      <c r="F1363">
        <f t="shared" si="235"/>
        <v>768.99900000000002</v>
      </c>
    </row>
    <row r="1364" spans="1:6" x14ac:dyDescent="0.25">
      <c r="A1364" t="str">
        <f t="shared" si="233"/>
        <v>Mark Benvenuto</v>
      </c>
      <c r="C1364">
        <v>0</v>
      </c>
      <c r="D1364" t="s">
        <v>766</v>
      </c>
      <c r="E1364">
        <f t="shared" si="234"/>
        <v>768999</v>
      </c>
      <c r="F1364">
        <f t="shared" si="235"/>
        <v>0</v>
      </c>
    </row>
    <row r="1365" spans="1:6" x14ac:dyDescent="0.25">
      <c r="A1365" t="str">
        <f t="shared" si="233"/>
        <v>Mark Benvenuto</v>
      </c>
      <c r="C1365">
        <v>0</v>
      </c>
      <c r="D1365" t="s">
        <v>767</v>
      </c>
      <c r="E1365">
        <f t="shared" si="234"/>
        <v>768999</v>
      </c>
      <c r="F1365">
        <f t="shared" si="235"/>
        <v>0</v>
      </c>
    </row>
    <row r="1366" spans="1:6" x14ac:dyDescent="0.25">
      <c r="A1366" t="str">
        <f t="shared" si="233"/>
        <v>Mark Benvenuto</v>
      </c>
      <c r="C1366">
        <v>1E-3</v>
      </c>
      <c r="D1366" t="s">
        <v>768</v>
      </c>
      <c r="E1366">
        <f t="shared" si="234"/>
        <v>768999</v>
      </c>
      <c r="F1366">
        <f t="shared" si="235"/>
        <v>768.99900000000002</v>
      </c>
    </row>
    <row r="1367" spans="1:6" x14ac:dyDescent="0.25">
      <c r="A1367" t="str">
        <f t="shared" si="233"/>
        <v>Mark Benvenuto</v>
      </c>
      <c r="C1367">
        <v>0</v>
      </c>
      <c r="D1367" t="s">
        <v>769</v>
      </c>
      <c r="E1367">
        <f t="shared" si="234"/>
        <v>768999</v>
      </c>
      <c r="F1367">
        <f t="shared" si="235"/>
        <v>0</v>
      </c>
    </row>
    <row r="1368" spans="1:6" x14ac:dyDescent="0.25">
      <c r="A1368" t="str">
        <f t="shared" si="233"/>
        <v>Mark Benvenuto</v>
      </c>
      <c r="C1368">
        <v>0</v>
      </c>
      <c r="D1368" t="s">
        <v>770</v>
      </c>
      <c r="E1368">
        <f t="shared" si="234"/>
        <v>768999</v>
      </c>
      <c r="F1368">
        <f t="shared" si="235"/>
        <v>0</v>
      </c>
    </row>
    <row r="1369" spans="1:6" x14ac:dyDescent="0.25">
      <c r="A1369" t="str">
        <f t="shared" si="233"/>
        <v>Mark Benvenuto</v>
      </c>
      <c r="C1369">
        <v>1.2E-2</v>
      </c>
      <c r="D1369" t="s">
        <v>771</v>
      </c>
      <c r="E1369">
        <f t="shared" si="234"/>
        <v>768999</v>
      </c>
      <c r="F1369">
        <f t="shared" si="235"/>
        <v>9227.9879999999994</v>
      </c>
    </row>
    <row r="1370" spans="1:6" x14ac:dyDescent="0.25">
      <c r="A1370" t="str">
        <f t="shared" si="233"/>
        <v>Mark Benvenuto</v>
      </c>
      <c r="C1370">
        <v>0.01</v>
      </c>
      <c r="D1370" t="s">
        <v>772</v>
      </c>
      <c r="E1370">
        <f t="shared" si="234"/>
        <v>768999</v>
      </c>
      <c r="F1370">
        <f t="shared" si="235"/>
        <v>7689.99</v>
      </c>
    </row>
    <row r="1371" spans="1:6" x14ac:dyDescent="0.25">
      <c r="A1371" t="str">
        <f t="shared" si="233"/>
        <v>Mark Benvenuto</v>
      </c>
      <c r="C1371">
        <v>1E-3</v>
      </c>
      <c r="D1371" t="s">
        <v>773</v>
      </c>
      <c r="E1371">
        <f t="shared" si="234"/>
        <v>768999</v>
      </c>
      <c r="F1371">
        <f t="shared" si="235"/>
        <v>768.99900000000002</v>
      </c>
    </row>
    <row r="1372" spans="1:6" x14ac:dyDescent="0.25">
      <c r="A1372" t="str">
        <f t="shared" si="233"/>
        <v>Mark Benvenuto</v>
      </c>
      <c r="C1372">
        <v>1E-3</v>
      </c>
      <c r="D1372" t="s">
        <v>774</v>
      </c>
      <c r="E1372">
        <f t="shared" si="234"/>
        <v>768999</v>
      </c>
      <c r="F1372">
        <f t="shared" si="235"/>
        <v>768.99900000000002</v>
      </c>
    </row>
    <row r="1373" spans="1:6" x14ac:dyDescent="0.25">
      <c r="A1373" t="str">
        <f t="shared" si="233"/>
        <v>Mark Benvenuto</v>
      </c>
      <c r="C1373">
        <v>0</v>
      </c>
      <c r="D1373" t="s">
        <v>775</v>
      </c>
      <c r="E1373">
        <f t="shared" si="234"/>
        <v>768999</v>
      </c>
      <c r="F1373">
        <f t="shared" si="235"/>
        <v>0</v>
      </c>
    </row>
    <row r="1374" spans="1:6" x14ac:dyDescent="0.25">
      <c r="A1374" t="str">
        <f t="shared" si="233"/>
        <v>Mark Benvenuto</v>
      </c>
      <c r="C1374">
        <v>7.0000000000000001E-3</v>
      </c>
      <c r="D1374" t="s">
        <v>776</v>
      </c>
      <c r="E1374">
        <f t="shared" si="234"/>
        <v>768999</v>
      </c>
      <c r="F1374">
        <f t="shared" si="235"/>
        <v>5382.9930000000004</v>
      </c>
    </row>
    <row r="1375" spans="1:6" x14ac:dyDescent="0.25">
      <c r="A1375" t="str">
        <f t="shared" si="233"/>
        <v>Mark Benvenuto</v>
      </c>
      <c r="C1375">
        <v>5.0000000000000001E-3</v>
      </c>
      <c r="D1375" t="s">
        <v>777</v>
      </c>
      <c r="E1375">
        <f t="shared" si="234"/>
        <v>768999</v>
      </c>
      <c r="F1375">
        <f t="shared" si="235"/>
        <v>3844.9949999999999</v>
      </c>
    </row>
    <row r="1376" spans="1:6" x14ac:dyDescent="0.25">
      <c r="A1376" t="str">
        <f t="shared" si="233"/>
        <v>Mark Benvenuto</v>
      </c>
      <c r="C1376">
        <v>3.0000000000000001E-3</v>
      </c>
      <c r="D1376" t="s">
        <v>778</v>
      </c>
      <c r="E1376">
        <f t="shared" si="234"/>
        <v>768999</v>
      </c>
      <c r="F1376">
        <f t="shared" si="235"/>
        <v>2306.9969999999998</v>
      </c>
    </row>
    <row r="1377" spans="1:6" x14ac:dyDescent="0.25">
      <c r="A1377" t="str">
        <f t="shared" si="233"/>
        <v>Mark Benvenuto</v>
      </c>
      <c r="C1377">
        <v>1E-3</v>
      </c>
      <c r="D1377" t="s">
        <v>779</v>
      </c>
      <c r="E1377">
        <f t="shared" si="234"/>
        <v>768999</v>
      </c>
      <c r="F1377">
        <f t="shared" si="235"/>
        <v>768.99900000000002</v>
      </c>
    </row>
    <row r="1378" spans="1:6" x14ac:dyDescent="0.25">
      <c r="A1378" t="str">
        <f t="shared" si="233"/>
        <v>Mark Benvenuto</v>
      </c>
      <c r="C1378">
        <v>2E-3</v>
      </c>
      <c r="D1378" t="s">
        <v>780</v>
      </c>
      <c r="E1378">
        <f t="shared" si="234"/>
        <v>768999</v>
      </c>
      <c r="F1378">
        <f t="shared" si="235"/>
        <v>1537.998</v>
      </c>
    </row>
    <row r="1379" spans="1:6" x14ac:dyDescent="0.25">
      <c r="A1379" t="str">
        <f t="shared" si="233"/>
        <v>Mark Benvenuto</v>
      </c>
      <c r="C1379">
        <v>0</v>
      </c>
      <c r="D1379" t="s">
        <v>781</v>
      </c>
      <c r="E1379">
        <f t="shared" si="234"/>
        <v>768999</v>
      </c>
      <c r="F1379">
        <f t="shared" si="235"/>
        <v>0</v>
      </c>
    </row>
    <row r="1380" spans="1:6" x14ac:dyDescent="0.25">
      <c r="A1380" t="str">
        <f t="shared" si="233"/>
        <v>Mark Benvenuto</v>
      </c>
      <c r="C1380">
        <v>1E-3</v>
      </c>
      <c r="D1380" t="s">
        <v>782</v>
      </c>
      <c r="E1380">
        <f t="shared" si="234"/>
        <v>768999</v>
      </c>
      <c r="F1380">
        <f t="shared" si="235"/>
        <v>768.99900000000002</v>
      </c>
    </row>
    <row r="1381" spans="1:6" x14ac:dyDescent="0.25">
      <c r="A1381" t="str">
        <f t="shared" si="233"/>
        <v>Mark Benvenuto</v>
      </c>
      <c r="C1381">
        <v>1E-3</v>
      </c>
      <c r="D1381" t="s">
        <v>783</v>
      </c>
      <c r="E1381">
        <f t="shared" si="234"/>
        <v>768999</v>
      </c>
      <c r="F1381">
        <f t="shared" si="235"/>
        <v>768.99900000000002</v>
      </c>
    </row>
    <row r="1382" spans="1:6" x14ac:dyDescent="0.25">
      <c r="A1382" t="str">
        <f t="shared" si="233"/>
        <v>Mark Benvenuto</v>
      </c>
      <c r="C1382">
        <v>1E-3</v>
      </c>
      <c r="D1382" t="s">
        <v>784</v>
      </c>
      <c r="E1382">
        <f t="shared" si="234"/>
        <v>768999</v>
      </c>
      <c r="F1382">
        <f t="shared" si="235"/>
        <v>768.99900000000002</v>
      </c>
    </row>
    <row r="1383" spans="1:6" x14ac:dyDescent="0.25">
      <c r="A1383" t="str">
        <f t="shared" si="233"/>
        <v>Mark Benvenuto</v>
      </c>
      <c r="C1383">
        <v>0</v>
      </c>
      <c r="D1383" t="s">
        <v>785</v>
      </c>
      <c r="E1383">
        <f t="shared" si="234"/>
        <v>768999</v>
      </c>
      <c r="F1383">
        <f t="shared" si="235"/>
        <v>0</v>
      </c>
    </row>
    <row r="1384" spans="1:6" x14ac:dyDescent="0.25">
      <c r="A1384" t="str">
        <f t="shared" si="233"/>
        <v>Mark Benvenuto</v>
      </c>
      <c r="C1384">
        <v>0</v>
      </c>
      <c r="D1384" t="s">
        <v>786</v>
      </c>
      <c r="E1384">
        <f t="shared" si="234"/>
        <v>768999</v>
      </c>
      <c r="F1384">
        <f t="shared" si="235"/>
        <v>0</v>
      </c>
    </row>
    <row r="1385" spans="1:6" x14ac:dyDescent="0.25">
      <c r="A1385" t="str">
        <f t="shared" si="233"/>
        <v>Mark Benvenuto</v>
      </c>
      <c r="C1385">
        <v>0</v>
      </c>
      <c r="D1385" t="s">
        <v>787</v>
      </c>
      <c r="E1385">
        <f t="shared" si="234"/>
        <v>768999</v>
      </c>
      <c r="F1385">
        <f t="shared" si="235"/>
        <v>0</v>
      </c>
    </row>
    <row r="1386" spans="1:6" x14ac:dyDescent="0.25">
      <c r="A1386" t="str">
        <f t="shared" si="233"/>
        <v>Mark Benvenuto</v>
      </c>
      <c r="C1386">
        <v>1E-3</v>
      </c>
      <c r="D1386" t="s">
        <v>788</v>
      </c>
      <c r="E1386">
        <f t="shared" si="234"/>
        <v>768999</v>
      </c>
      <c r="F1386">
        <f t="shared" si="235"/>
        <v>768.99900000000002</v>
      </c>
    </row>
    <row r="1387" spans="1:6" x14ac:dyDescent="0.25">
      <c r="A1387" t="str">
        <f t="shared" si="233"/>
        <v>Mark Benvenuto</v>
      </c>
      <c r="C1387">
        <v>0</v>
      </c>
      <c r="D1387" t="s">
        <v>789</v>
      </c>
      <c r="E1387">
        <f t="shared" si="234"/>
        <v>768999</v>
      </c>
      <c r="F1387">
        <f t="shared" si="235"/>
        <v>0</v>
      </c>
    </row>
    <row r="1388" spans="1:6" x14ac:dyDescent="0.25">
      <c r="A1388" t="str">
        <f t="shared" si="233"/>
        <v>Mark Benvenuto</v>
      </c>
      <c r="C1388">
        <v>0</v>
      </c>
      <c r="D1388" t="s">
        <v>790</v>
      </c>
      <c r="E1388">
        <f t="shared" si="234"/>
        <v>768999</v>
      </c>
      <c r="F1388">
        <f t="shared" si="235"/>
        <v>0</v>
      </c>
    </row>
    <row r="1389" spans="1:6" x14ac:dyDescent="0.25">
      <c r="A1389" t="str">
        <f t="shared" si="233"/>
        <v>Mark Benvenuto</v>
      </c>
      <c r="C1389">
        <v>0</v>
      </c>
      <c r="D1389" t="s">
        <v>791</v>
      </c>
      <c r="E1389">
        <f t="shared" si="234"/>
        <v>768999</v>
      </c>
      <c r="F1389">
        <f t="shared" si="235"/>
        <v>0</v>
      </c>
    </row>
    <row r="1390" spans="1:6" x14ac:dyDescent="0.25">
      <c r="A1390" t="str">
        <f t="shared" si="233"/>
        <v>Mark Benvenuto</v>
      </c>
      <c r="C1390">
        <v>0</v>
      </c>
      <c r="D1390" t="s">
        <v>792</v>
      </c>
      <c r="E1390">
        <f t="shared" si="234"/>
        <v>768999</v>
      </c>
      <c r="F1390">
        <f t="shared" si="235"/>
        <v>0</v>
      </c>
    </row>
    <row r="1391" spans="1:6" x14ac:dyDescent="0.25">
      <c r="A1391" t="str">
        <f t="shared" si="233"/>
        <v>Mark Benvenuto</v>
      </c>
      <c r="C1391">
        <v>0</v>
      </c>
      <c r="D1391" t="s">
        <v>793</v>
      </c>
      <c r="E1391">
        <f t="shared" si="234"/>
        <v>768999</v>
      </c>
      <c r="F1391">
        <f t="shared" si="235"/>
        <v>0</v>
      </c>
    </row>
    <row r="1392" spans="1:6" x14ac:dyDescent="0.25">
      <c r="A1392" t="str">
        <f t="shared" si="233"/>
        <v>Mark Benvenuto</v>
      </c>
      <c r="C1392">
        <v>0</v>
      </c>
      <c r="D1392" t="s">
        <v>794</v>
      </c>
      <c r="E1392">
        <f t="shared" si="234"/>
        <v>768999</v>
      </c>
      <c r="F1392">
        <f t="shared" si="235"/>
        <v>0</v>
      </c>
    </row>
    <row r="1393" spans="1:6" x14ac:dyDescent="0.25">
      <c r="A1393" t="str">
        <f t="shared" si="233"/>
        <v>Mark Benvenuto</v>
      </c>
      <c r="C1393">
        <v>0</v>
      </c>
      <c r="D1393" t="s">
        <v>795</v>
      </c>
      <c r="E1393">
        <f t="shared" si="234"/>
        <v>768999</v>
      </c>
      <c r="F1393">
        <f t="shared" si="235"/>
        <v>0</v>
      </c>
    </row>
    <row r="1394" spans="1:6" x14ac:dyDescent="0.25">
      <c r="A1394" t="str">
        <f t="shared" si="233"/>
        <v>Mark Benvenuto</v>
      </c>
      <c r="C1394">
        <v>0</v>
      </c>
      <c r="D1394" t="s">
        <v>796</v>
      </c>
      <c r="E1394">
        <f t="shared" si="234"/>
        <v>768999</v>
      </c>
      <c r="F1394">
        <f t="shared" si="235"/>
        <v>0</v>
      </c>
    </row>
    <row r="1395" spans="1:6" x14ac:dyDescent="0.25">
      <c r="A1395" t="str">
        <f t="shared" si="233"/>
        <v>Mark Benvenuto</v>
      </c>
      <c r="C1395">
        <v>0</v>
      </c>
      <c r="D1395" t="s">
        <v>797</v>
      </c>
      <c r="E1395">
        <f t="shared" si="234"/>
        <v>768999</v>
      </c>
      <c r="F1395">
        <f t="shared" si="235"/>
        <v>0</v>
      </c>
    </row>
    <row r="1396" spans="1:6" x14ac:dyDescent="0.25">
      <c r="A1396" t="str">
        <f t="shared" si="233"/>
        <v>Mark Benvenuto</v>
      </c>
      <c r="C1396">
        <v>0</v>
      </c>
      <c r="D1396" t="s">
        <v>798</v>
      </c>
      <c r="E1396">
        <f t="shared" si="234"/>
        <v>768999</v>
      </c>
      <c r="F1396">
        <f t="shared" si="235"/>
        <v>0</v>
      </c>
    </row>
    <row r="1397" spans="1:6" x14ac:dyDescent="0.25">
      <c r="A1397" t="str">
        <f t="shared" si="233"/>
        <v>Mark Benvenuto</v>
      </c>
      <c r="C1397">
        <v>0</v>
      </c>
      <c r="D1397" t="s">
        <v>799</v>
      </c>
      <c r="E1397">
        <f t="shared" si="234"/>
        <v>768999</v>
      </c>
      <c r="F1397">
        <f t="shared" si="235"/>
        <v>0</v>
      </c>
    </row>
    <row r="1398" spans="1:6" x14ac:dyDescent="0.25">
      <c r="A1398" t="str">
        <f t="shared" si="233"/>
        <v>Mark Benvenuto</v>
      </c>
      <c r="C1398">
        <v>0</v>
      </c>
      <c r="D1398" t="s">
        <v>800</v>
      </c>
      <c r="E1398">
        <f t="shared" si="234"/>
        <v>768999</v>
      </c>
      <c r="F1398">
        <f t="shared" si="235"/>
        <v>0</v>
      </c>
    </row>
    <row r="1399" spans="1:6" x14ac:dyDescent="0.25">
      <c r="A1399" t="str">
        <f t="shared" si="233"/>
        <v>Mark Benvenuto</v>
      </c>
      <c r="C1399">
        <v>0</v>
      </c>
      <c r="D1399" t="s">
        <v>801</v>
      </c>
      <c r="E1399">
        <f t="shared" si="234"/>
        <v>768999</v>
      </c>
      <c r="F1399">
        <f t="shared" si="235"/>
        <v>0</v>
      </c>
    </row>
    <row r="1400" spans="1:6" x14ac:dyDescent="0.25">
      <c r="A1400" t="str">
        <f t="shared" si="233"/>
        <v>Mark Benvenuto</v>
      </c>
      <c r="C1400">
        <v>2E-3</v>
      </c>
      <c r="D1400" t="s">
        <v>802</v>
      </c>
      <c r="E1400">
        <f t="shared" si="234"/>
        <v>768999</v>
      </c>
      <c r="F1400">
        <f t="shared" si="235"/>
        <v>1537.998</v>
      </c>
    </row>
    <row r="1401" spans="1:6" x14ac:dyDescent="0.25">
      <c r="A1401" t="str">
        <f t="shared" si="233"/>
        <v>Mark Benvenuto</v>
      </c>
      <c r="C1401">
        <v>0</v>
      </c>
      <c r="D1401" t="s">
        <v>803</v>
      </c>
      <c r="E1401">
        <f t="shared" si="234"/>
        <v>768999</v>
      </c>
      <c r="F1401">
        <f t="shared" si="235"/>
        <v>0</v>
      </c>
    </row>
    <row r="1402" spans="1:6" x14ac:dyDescent="0.25">
      <c r="A1402" t="str">
        <f t="shared" si="233"/>
        <v>Mark Benvenuto</v>
      </c>
      <c r="C1402">
        <v>2E-3</v>
      </c>
      <c r="D1402" t="s">
        <v>804</v>
      </c>
      <c r="E1402">
        <f t="shared" si="234"/>
        <v>768999</v>
      </c>
      <c r="F1402">
        <f t="shared" si="235"/>
        <v>1537.998</v>
      </c>
    </row>
    <row r="1403" spans="1:6" x14ac:dyDescent="0.25">
      <c r="A1403" t="str">
        <f t="shared" si="233"/>
        <v>Mark Benvenuto</v>
      </c>
      <c r="C1403">
        <v>1E-3</v>
      </c>
      <c r="D1403" t="s">
        <v>805</v>
      </c>
      <c r="E1403">
        <f t="shared" si="234"/>
        <v>768999</v>
      </c>
      <c r="F1403">
        <f t="shared" si="235"/>
        <v>768.99900000000002</v>
      </c>
    </row>
    <row r="1404" spans="1:6" x14ac:dyDescent="0.25">
      <c r="A1404" t="str">
        <f t="shared" si="233"/>
        <v>Mark Benvenuto</v>
      </c>
      <c r="C1404">
        <v>1E-3</v>
      </c>
      <c r="D1404" t="s">
        <v>806</v>
      </c>
      <c r="E1404">
        <f t="shared" si="234"/>
        <v>768999</v>
      </c>
      <c r="F1404">
        <f t="shared" si="235"/>
        <v>768.99900000000002</v>
      </c>
    </row>
    <row r="1405" spans="1:6" x14ac:dyDescent="0.25">
      <c r="A1405" t="str">
        <f t="shared" ref="A1405:A1468" si="236">A1404</f>
        <v>Mark Benvenuto</v>
      </c>
      <c r="C1405">
        <v>2E-3</v>
      </c>
      <c r="D1405" t="s">
        <v>807</v>
      </c>
      <c r="E1405">
        <f t="shared" si="234"/>
        <v>768999</v>
      </c>
      <c r="F1405">
        <f t="shared" si="235"/>
        <v>1537.998</v>
      </c>
    </row>
    <row r="1406" spans="1:6" x14ac:dyDescent="0.25">
      <c r="A1406" t="str">
        <f t="shared" si="236"/>
        <v>Mark Benvenuto</v>
      </c>
      <c r="C1406">
        <v>0</v>
      </c>
      <c r="D1406" t="s">
        <v>808</v>
      </c>
      <c r="E1406">
        <f t="shared" si="234"/>
        <v>768999</v>
      </c>
      <c r="F1406">
        <f t="shared" si="235"/>
        <v>0</v>
      </c>
    </row>
    <row r="1407" spans="1:6" x14ac:dyDescent="0.25">
      <c r="A1407" t="str">
        <f t="shared" si="236"/>
        <v>Mark Benvenuto</v>
      </c>
      <c r="C1407">
        <v>0</v>
      </c>
      <c r="D1407" t="s">
        <v>809</v>
      </c>
      <c r="E1407">
        <f t="shared" si="234"/>
        <v>768999</v>
      </c>
      <c r="F1407">
        <f t="shared" si="235"/>
        <v>0</v>
      </c>
    </row>
    <row r="1408" spans="1:6" x14ac:dyDescent="0.25">
      <c r="A1408" t="str">
        <f t="shared" si="236"/>
        <v>Mark Benvenuto</v>
      </c>
      <c r="C1408">
        <v>0</v>
      </c>
      <c r="D1408" t="s">
        <v>810</v>
      </c>
      <c r="E1408">
        <f t="shared" si="234"/>
        <v>768999</v>
      </c>
      <c r="F1408">
        <f t="shared" si="235"/>
        <v>0</v>
      </c>
    </row>
    <row r="1409" spans="1:6" x14ac:dyDescent="0.25">
      <c r="A1409" t="str">
        <f t="shared" si="236"/>
        <v>Mark Benvenuto</v>
      </c>
      <c r="C1409">
        <v>1E-3</v>
      </c>
      <c r="D1409" t="s">
        <v>811</v>
      </c>
      <c r="E1409">
        <f t="shared" ref="E1409:E1472" si="237">E1408</f>
        <v>768999</v>
      </c>
      <c r="F1409">
        <f t="shared" si="235"/>
        <v>768.99900000000002</v>
      </c>
    </row>
    <row r="1410" spans="1:6" x14ac:dyDescent="0.25">
      <c r="A1410" t="str">
        <f t="shared" si="236"/>
        <v>Mark Benvenuto</v>
      </c>
      <c r="C1410">
        <v>0</v>
      </c>
      <c r="D1410" t="s">
        <v>812</v>
      </c>
      <c r="E1410">
        <f t="shared" si="237"/>
        <v>768999</v>
      </c>
      <c r="F1410">
        <f t="shared" si="235"/>
        <v>0</v>
      </c>
    </row>
    <row r="1411" spans="1:6" x14ac:dyDescent="0.25">
      <c r="A1411" t="str">
        <f t="shared" si="236"/>
        <v>Mark Benvenuto</v>
      </c>
      <c r="C1411">
        <v>1E-3</v>
      </c>
      <c r="D1411" t="s">
        <v>813</v>
      </c>
      <c r="E1411">
        <f t="shared" si="237"/>
        <v>768999</v>
      </c>
      <c r="F1411">
        <f t="shared" ref="F1411:F1474" si="238">E1411*C1411</f>
        <v>768.99900000000002</v>
      </c>
    </row>
    <row r="1412" spans="1:6" x14ac:dyDescent="0.25">
      <c r="A1412" t="str">
        <f t="shared" si="236"/>
        <v>Mark Benvenuto</v>
      </c>
      <c r="C1412">
        <v>1.7000000000000001E-2</v>
      </c>
      <c r="D1412" t="s">
        <v>814</v>
      </c>
      <c r="E1412">
        <f t="shared" si="237"/>
        <v>768999</v>
      </c>
      <c r="F1412">
        <f t="shared" si="238"/>
        <v>13072.983</v>
      </c>
    </row>
    <row r="1413" spans="1:6" x14ac:dyDescent="0.25">
      <c r="A1413" t="str">
        <f t="shared" si="236"/>
        <v>Mark Benvenuto</v>
      </c>
      <c r="C1413">
        <v>1E-3</v>
      </c>
      <c r="D1413" t="s">
        <v>815</v>
      </c>
      <c r="E1413">
        <f t="shared" si="237"/>
        <v>768999</v>
      </c>
      <c r="F1413">
        <f t="shared" si="238"/>
        <v>768.99900000000002</v>
      </c>
    </row>
    <row r="1414" spans="1:6" x14ac:dyDescent="0.25">
      <c r="A1414" t="str">
        <f t="shared" si="236"/>
        <v>Mark Benvenuto</v>
      </c>
      <c r="C1414">
        <v>0</v>
      </c>
      <c r="D1414" t="s">
        <v>816</v>
      </c>
      <c r="E1414">
        <f t="shared" si="237"/>
        <v>768999</v>
      </c>
      <c r="F1414">
        <f t="shared" si="238"/>
        <v>0</v>
      </c>
    </row>
    <row r="1415" spans="1:6" x14ac:dyDescent="0.25">
      <c r="A1415" t="str">
        <f t="shared" si="236"/>
        <v>Mark Benvenuto</v>
      </c>
      <c r="C1415">
        <v>2E-3</v>
      </c>
      <c r="D1415" t="s">
        <v>817</v>
      </c>
      <c r="E1415">
        <f t="shared" si="237"/>
        <v>768999</v>
      </c>
      <c r="F1415">
        <f t="shared" si="238"/>
        <v>1537.998</v>
      </c>
    </row>
    <row r="1416" spans="1:6" x14ac:dyDescent="0.25">
      <c r="A1416" t="str">
        <f t="shared" si="236"/>
        <v>Mark Benvenuto</v>
      </c>
      <c r="C1416">
        <v>6.0000000000000001E-3</v>
      </c>
      <c r="D1416" t="s">
        <v>818</v>
      </c>
      <c r="E1416">
        <f t="shared" si="237"/>
        <v>768999</v>
      </c>
      <c r="F1416">
        <f t="shared" si="238"/>
        <v>4613.9939999999997</v>
      </c>
    </row>
    <row r="1417" spans="1:6" x14ac:dyDescent="0.25">
      <c r="A1417" t="str">
        <f t="shared" si="236"/>
        <v>Mark Benvenuto</v>
      </c>
      <c r="C1417">
        <v>3.0000000000000001E-3</v>
      </c>
      <c r="D1417" t="s">
        <v>819</v>
      </c>
      <c r="E1417">
        <f t="shared" si="237"/>
        <v>768999</v>
      </c>
      <c r="F1417">
        <f t="shared" si="238"/>
        <v>2306.9969999999998</v>
      </c>
    </row>
    <row r="1418" spans="1:6" x14ac:dyDescent="0.25">
      <c r="A1418" t="str">
        <f t="shared" si="236"/>
        <v>Mark Benvenuto</v>
      </c>
      <c r="C1418">
        <v>1E-3</v>
      </c>
      <c r="D1418" t="s">
        <v>820</v>
      </c>
      <c r="E1418">
        <f t="shared" si="237"/>
        <v>768999</v>
      </c>
      <c r="F1418">
        <f t="shared" si="238"/>
        <v>768.99900000000002</v>
      </c>
    </row>
    <row r="1419" spans="1:6" x14ac:dyDescent="0.25">
      <c r="A1419" t="str">
        <f t="shared" si="236"/>
        <v>Mark Benvenuto</v>
      </c>
      <c r="C1419">
        <v>0</v>
      </c>
      <c r="D1419" t="s">
        <v>821</v>
      </c>
      <c r="E1419">
        <f t="shared" si="237"/>
        <v>768999</v>
      </c>
      <c r="F1419">
        <f t="shared" si="238"/>
        <v>0</v>
      </c>
    </row>
    <row r="1420" spans="1:6" x14ac:dyDescent="0.25">
      <c r="A1420" t="str">
        <f t="shared" si="236"/>
        <v>Mark Benvenuto</v>
      </c>
      <c r="C1420">
        <v>0</v>
      </c>
      <c r="D1420" t="s">
        <v>822</v>
      </c>
      <c r="E1420">
        <f t="shared" si="237"/>
        <v>768999</v>
      </c>
      <c r="F1420">
        <f t="shared" si="238"/>
        <v>0</v>
      </c>
    </row>
    <row r="1421" spans="1:6" x14ac:dyDescent="0.25">
      <c r="A1421" t="str">
        <f t="shared" si="236"/>
        <v>Mark Benvenuto</v>
      </c>
      <c r="C1421">
        <v>2E-3</v>
      </c>
      <c r="D1421" t="s">
        <v>823</v>
      </c>
      <c r="E1421">
        <f t="shared" si="237"/>
        <v>768999</v>
      </c>
      <c r="F1421">
        <f t="shared" si="238"/>
        <v>1537.998</v>
      </c>
    </row>
    <row r="1422" spans="1:6" x14ac:dyDescent="0.25">
      <c r="A1422" t="str">
        <f t="shared" si="236"/>
        <v>Mark Benvenuto</v>
      </c>
      <c r="C1422">
        <v>2E-3</v>
      </c>
      <c r="D1422" t="s">
        <v>824</v>
      </c>
      <c r="E1422">
        <f t="shared" si="237"/>
        <v>768999</v>
      </c>
      <c r="F1422">
        <f t="shared" si="238"/>
        <v>1537.998</v>
      </c>
    </row>
    <row r="1423" spans="1:6" x14ac:dyDescent="0.25">
      <c r="A1423" t="str">
        <f t="shared" si="236"/>
        <v>Mark Benvenuto</v>
      </c>
      <c r="C1423">
        <v>1E-3</v>
      </c>
      <c r="D1423" t="s">
        <v>825</v>
      </c>
      <c r="E1423">
        <f t="shared" si="237"/>
        <v>768999</v>
      </c>
      <c r="F1423">
        <f t="shared" si="238"/>
        <v>768.99900000000002</v>
      </c>
    </row>
    <row r="1424" spans="1:6" x14ac:dyDescent="0.25">
      <c r="A1424" t="str">
        <f t="shared" si="236"/>
        <v>Mark Benvenuto</v>
      </c>
      <c r="C1424">
        <v>2E-3</v>
      </c>
      <c r="D1424" t="s">
        <v>826</v>
      </c>
      <c r="E1424">
        <f t="shared" si="237"/>
        <v>768999</v>
      </c>
      <c r="F1424">
        <f t="shared" si="238"/>
        <v>1537.998</v>
      </c>
    </row>
    <row r="1425" spans="1:6" x14ac:dyDescent="0.25">
      <c r="A1425" t="str">
        <f t="shared" si="236"/>
        <v>Mark Benvenuto</v>
      </c>
      <c r="C1425">
        <v>3.0000000000000001E-3</v>
      </c>
      <c r="D1425" t="s">
        <v>827</v>
      </c>
      <c r="E1425">
        <f t="shared" si="237"/>
        <v>768999</v>
      </c>
      <c r="F1425">
        <f t="shared" si="238"/>
        <v>2306.9969999999998</v>
      </c>
    </row>
    <row r="1426" spans="1:6" x14ac:dyDescent="0.25">
      <c r="A1426" t="str">
        <f t="shared" si="236"/>
        <v>Mark Benvenuto</v>
      </c>
      <c r="C1426">
        <v>0</v>
      </c>
      <c r="D1426" t="s">
        <v>828</v>
      </c>
      <c r="E1426">
        <f t="shared" si="237"/>
        <v>768999</v>
      </c>
      <c r="F1426">
        <f t="shared" si="238"/>
        <v>0</v>
      </c>
    </row>
    <row r="1427" spans="1:6" x14ac:dyDescent="0.25">
      <c r="A1427" t="str">
        <f t="shared" si="236"/>
        <v>Mark Benvenuto</v>
      </c>
      <c r="C1427">
        <v>0.01</v>
      </c>
      <c r="D1427" t="s">
        <v>829</v>
      </c>
      <c r="E1427">
        <f t="shared" si="237"/>
        <v>768999</v>
      </c>
      <c r="F1427">
        <f t="shared" si="238"/>
        <v>7689.99</v>
      </c>
    </row>
    <row r="1428" spans="1:6" x14ac:dyDescent="0.25">
      <c r="A1428" t="str">
        <f t="shared" si="236"/>
        <v>Mark Benvenuto</v>
      </c>
      <c r="C1428">
        <v>2E-3</v>
      </c>
      <c r="D1428" t="s">
        <v>830</v>
      </c>
      <c r="E1428">
        <f t="shared" si="237"/>
        <v>768999</v>
      </c>
      <c r="F1428">
        <f t="shared" si="238"/>
        <v>1537.998</v>
      </c>
    </row>
    <row r="1429" spans="1:6" x14ac:dyDescent="0.25">
      <c r="A1429" t="str">
        <f t="shared" si="236"/>
        <v>Mark Benvenuto</v>
      </c>
      <c r="C1429">
        <v>0</v>
      </c>
      <c r="D1429" t="s">
        <v>831</v>
      </c>
      <c r="E1429">
        <f t="shared" si="237"/>
        <v>768999</v>
      </c>
      <c r="F1429">
        <f t="shared" si="238"/>
        <v>0</v>
      </c>
    </row>
    <row r="1430" spans="1:6" x14ac:dyDescent="0.25">
      <c r="A1430" t="str">
        <f t="shared" si="236"/>
        <v>Mark Benvenuto</v>
      </c>
      <c r="C1430">
        <v>4.0000000000000001E-3</v>
      </c>
      <c r="D1430" t="s">
        <v>832</v>
      </c>
      <c r="E1430">
        <f t="shared" si="237"/>
        <v>768999</v>
      </c>
      <c r="F1430">
        <f t="shared" si="238"/>
        <v>3075.9960000000001</v>
      </c>
    </row>
    <row r="1431" spans="1:6" x14ac:dyDescent="0.25">
      <c r="A1431" t="str">
        <f t="shared" si="236"/>
        <v>Mark Benvenuto</v>
      </c>
      <c r="C1431">
        <v>0</v>
      </c>
      <c r="D1431" t="s">
        <v>833</v>
      </c>
      <c r="E1431">
        <f t="shared" si="237"/>
        <v>768999</v>
      </c>
      <c r="F1431">
        <f t="shared" si="238"/>
        <v>0</v>
      </c>
    </row>
    <row r="1432" spans="1:6" x14ac:dyDescent="0.25">
      <c r="A1432" t="str">
        <f t="shared" si="236"/>
        <v>Mark Benvenuto</v>
      </c>
      <c r="C1432">
        <v>0</v>
      </c>
      <c r="D1432" t="s">
        <v>834</v>
      </c>
      <c r="E1432">
        <f t="shared" si="237"/>
        <v>768999</v>
      </c>
      <c r="F1432">
        <f t="shared" si="238"/>
        <v>0</v>
      </c>
    </row>
    <row r="1433" spans="1:6" x14ac:dyDescent="0.25">
      <c r="A1433" t="str">
        <f t="shared" si="236"/>
        <v>Mark Benvenuto</v>
      </c>
      <c r="C1433">
        <v>0</v>
      </c>
      <c r="D1433" t="s">
        <v>835</v>
      </c>
      <c r="E1433">
        <f t="shared" si="237"/>
        <v>768999</v>
      </c>
      <c r="F1433">
        <f t="shared" si="238"/>
        <v>0</v>
      </c>
    </row>
    <row r="1434" spans="1:6" x14ac:dyDescent="0.25">
      <c r="A1434" t="str">
        <f t="shared" si="236"/>
        <v>Mark Benvenuto</v>
      </c>
      <c r="C1434">
        <v>2E-3</v>
      </c>
      <c r="D1434" t="s">
        <v>836</v>
      </c>
      <c r="E1434">
        <f t="shared" si="237"/>
        <v>768999</v>
      </c>
      <c r="F1434">
        <f t="shared" si="238"/>
        <v>1537.998</v>
      </c>
    </row>
    <row r="1435" spans="1:6" x14ac:dyDescent="0.25">
      <c r="A1435" t="str">
        <f t="shared" si="236"/>
        <v>Mark Benvenuto</v>
      </c>
      <c r="C1435">
        <v>1E-3</v>
      </c>
      <c r="D1435" t="s">
        <v>837</v>
      </c>
      <c r="E1435">
        <f t="shared" si="237"/>
        <v>768999</v>
      </c>
      <c r="F1435">
        <f t="shared" si="238"/>
        <v>768.99900000000002</v>
      </c>
    </row>
    <row r="1436" spans="1:6" x14ac:dyDescent="0.25">
      <c r="A1436" t="str">
        <f t="shared" si="236"/>
        <v>Mark Benvenuto</v>
      </c>
      <c r="C1436">
        <v>1.2999999999999999E-2</v>
      </c>
      <c r="D1436" t="s">
        <v>838</v>
      </c>
      <c r="E1436">
        <f t="shared" si="237"/>
        <v>768999</v>
      </c>
      <c r="F1436">
        <f t="shared" si="238"/>
        <v>9996.9869999999992</v>
      </c>
    </row>
    <row r="1437" spans="1:6" x14ac:dyDescent="0.25">
      <c r="A1437" t="str">
        <f t="shared" si="236"/>
        <v>Mark Benvenuto</v>
      </c>
      <c r="C1437">
        <v>0</v>
      </c>
      <c r="D1437" t="s">
        <v>839</v>
      </c>
      <c r="E1437">
        <f t="shared" si="237"/>
        <v>768999</v>
      </c>
      <c r="F1437">
        <f t="shared" si="238"/>
        <v>0</v>
      </c>
    </row>
    <row r="1438" spans="1:6" x14ac:dyDescent="0.25">
      <c r="A1438" t="str">
        <f t="shared" si="236"/>
        <v>Mark Benvenuto</v>
      </c>
      <c r="C1438">
        <v>1E-3</v>
      </c>
      <c r="D1438" t="s">
        <v>840</v>
      </c>
      <c r="E1438">
        <f t="shared" si="237"/>
        <v>768999</v>
      </c>
      <c r="F1438">
        <f t="shared" si="238"/>
        <v>768.99900000000002</v>
      </c>
    </row>
    <row r="1439" spans="1:6" x14ac:dyDescent="0.25">
      <c r="A1439" t="str">
        <f t="shared" si="236"/>
        <v>Mark Benvenuto</v>
      </c>
      <c r="C1439">
        <v>3.0000000000000001E-3</v>
      </c>
      <c r="D1439" t="s">
        <v>841</v>
      </c>
      <c r="E1439">
        <f t="shared" si="237"/>
        <v>768999</v>
      </c>
      <c r="F1439">
        <f t="shared" si="238"/>
        <v>2306.9969999999998</v>
      </c>
    </row>
    <row r="1440" spans="1:6" x14ac:dyDescent="0.25">
      <c r="A1440" t="str">
        <f t="shared" si="236"/>
        <v>Mark Benvenuto</v>
      </c>
      <c r="C1440">
        <v>0</v>
      </c>
      <c r="D1440" t="s">
        <v>842</v>
      </c>
      <c r="E1440">
        <f t="shared" si="237"/>
        <v>768999</v>
      </c>
      <c r="F1440">
        <f t="shared" si="238"/>
        <v>0</v>
      </c>
    </row>
    <row r="1441" spans="1:6" x14ac:dyDescent="0.25">
      <c r="A1441" t="str">
        <f t="shared" si="236"/>
        <v>Mark Benvenuto</v>
      </c>
      <c r="C1441">
        <v>1E-3</v>
      </c>
      <c r="D1441" t="s">
        <v>843</v>
      </c>
      <c r="E1441">
        <f t="shared" si="237"/>
        <v>768999</v>
      </c>
      <c r="F1441">
        <f t="shared" si="238"/>
        <v>768.99900000000002</v>
      </c>
    </row>
    <row r="1442" spans="1:6" x14ac:dyDescent="0.25">
      <c r="A1442" t="str">
        <f t="shared" si="236"/>
        <v>Mark Benvenuto</v>
      </c>
      <c r="C1442">
        <v>0</v>
      </c>
      <c r="D1442" t="s">
        <v>844</v>
      </c>
      <c r="E1442">
        <f t="shared" si="237"/>
        <v>768999</v>
      </c>
      <c r="F1442">
        <f t="shared" si="238"/>
        <v>0</v>
      </c>
    </row>
    <row r="1443" spans="1:6" x14ac:dyDescent="0.25">
      <c r="A1443" t="str">
        <f t="shared" si="236"/>
        <v>Mark Benvenuto</v>
      </c>
      <c r="C1443">
        <v>1E-3</v>
      </c>
      <c r="D1443" t="s">
        <v>845</v>
      </c>
      <c r="E1443">
        <f t="shared" si="237"/>
        <v>768999</v>
      </c>
      <c r="F1443">
        <f t="shared" si="238"/>
        <v>768.99900000000002</v>
      </c>
    </row>
    <row r="1444" spans="1:6" x14ac:dyDescent="0.25">
      <c r="A1444" t="str">
        <f t="shared" si="236"/>
        <v>Mark Benvenuto</v>
      </c>
      <c r="C1444">
        <v>0</v>
      </c>
      <c r="D1444" t="s">
        <v>846</v>
      </c>
      <c r="E1444">
        <f t="shared" si="237"/>
        <v>768999</v>
      </c>
      <c r="F1444">
        <f t="shared" si="238"/>
        <v>0</v>
      </c>
    </row>
    <row r="1445" spans="1:6" x14ac:dyDescent="0.25">
      <c r="A1445" t="str">
        <f t="shared" si="236"/>
        <v>Mark Benvenuto</v>
      </c>
      <c r="C1445">
        <v>1E-3</v>
      </c>
      <c r="D1445" t="s">
        <v>847</v>
      </c>
      <c r="E1445">
        <f t="shared" si="237"/>
        <v>768999</v>
      </c>
      <c r="F1445">
        <f t="shared" si="238"/>
        <v>768.99900000000002</v>
      </c>
    </row>
    <row r="1446" spans="1:6" x14ac:dyDescent="0.25">
      <c r="A1446" t="str">
        <f t="shared" si="236"/>
        <v>Mark Benvenuto</v>
      </c>
      <c r="C1446">
        <v>2.1000000000000001E-2</v>
      </c>
      <c r="D1446" t="s">
        <v>848</v>
      </c>
      <c r="E1446">
        <f t="shared" si="237"/>
        <v>768999</v>
      </c>
      <c r="F1446">
        <f t="shared" si="238"/>
        <v>16148.979000000001</v>
      </c>
    </row>
    <row r="1447" spans="1:6" x14ac:dyDescent="0.25">
      <c r="A1447" t="str">
        <f t="shared" si="236"/>
        <v>Mark Benvenuto</v>
      </c>
      <c r="C1447">
        <v>1E-3</v>
      </c>
      <c r="D1447" t="s">
        <v>849</v>
      </c>
      <c r="E1447">
        <f t="shared" si="237"/>
        <v>768999</v>
      </c>
      <c r="F1447">
        <f t="shared" si="238"/>
        <v>768.99900000000002</v>
      </c>
    </row>
    <row r="1448" spans="1:6" x14ac:dyDescent="0.25">
      <c r="A1448" t="str">
        <f t="shared" si="236"/>
        <v>Mark Benvenuto</v>
      </c>
      <c r="C1448">
        <v>0</v>
      </c>
      <c r="D1448" t="s">
        <v>850</v>
      </c>
      <c r="E1448">
        <f t="shared" si="237"/>
        <v>768999</v>
      </c>
      <c r="F1448">
        <f t="shared" si="238"/>
        <v>0</v>
      </c>
    </row>
    <row r="1449" spans="1:6" x14ac:dyDescent="0.25">
      <c r="A1449" t="str">
        <f t="shared" si="236"/>
        <v>Mark Benvenuto</v>
      </c>
      <c r="C1449">
        <v>5.0000000000000001E-3</v>
      </c>
      <c r="D1449" t="s">
        <v>851</v>
      </c>
      <c r="E1449">
        <f t="shared" si="237"/>
        <v>768999</v>
      </c>
      <c r="F1449">
        <f t="shared" si="238"/>
        <v>3844.9949999999999</v>
      </c>
    </row>
    <row r="1450" spans="1:6" x14ac:dyDescent="0.25">
      <c r="A1450" t="str">
        <f t="shared" si="236"/>
        <v>Mark Benvenuto</v>
      </c>
      <c r="C1450">
        <v>5.0000000000000001E-3</v>
      </c>
      <c r="D1450" t="s">
        <v>852</v>
      </c>
      <c r="E1450">
        <f t="shared" si="237"/>
        <v>768999</v>
      </c>
      <c r="F1450">
        <f t="shared" si="238"/>
        <v>3844.9949999999999</v>
      </c>
    </row>
    <row r="1451" spans="1:6" x14ac:dyDescent="0.25">
      <c r="A1451" t="str">
        <f t="shared" si="236"/>
        <v>Mark Benvenuto</v>
      </c>
      <c r="C1451">
        <v>4.0000000000000001E-3</v>
      </c>
      <c r="D1451" t="s">
        <v>853</v>
      </c>
      <c r="E1451">
        <f t="shared" si="237"/>
        <v>768999</v>
      </c>
      <c r="F1451">
        <f t="shared" si="238"/>
        <v>3075.9960000000001</v>
      </c>
    </row>
    <row r="1452" spans="1:6" x14ac:dyDescent="0.25">
      <c r="A1452" t="str">
        <f t="shared" si="236"/>
        <v>Mark Benvenuto</v>
      </c>
      <c r="C1452">
        <v>1E-3</v>
      </c>
      <c r="D1452" t="s">
        <v>854</v>
      </c>
      <c r="E1452">
        <f t="shared" si="237"/>
        <v>768999</v>
      </c>
      <c r="F1452">
        <f t="shared" si="238"/>
        <v>768.99900000000002</v>
      </c>
    </row>
    <row r="1453" spans="1:6" x14ac:dyDescent="0.25">
      <c r="A1453" t="str">
        <f t="shared" si="236"/>
        <v>Mark Benvenuto</v>
      </c>
      <c r="C1453">
        <v>2E-3</v>
      </c>
      <c r="D1453" t="s">
        <v>855</v>
      </c>
      <c r="E1453">
        <f t="shared" si="237"/>
        <v>768999</v>
      </c>
      <c r="F1453">
        <f t="shared" si="238"/>
        <v>1537.998</v>
      </c>
    </row>
    <row r="1454" spans="1:6" x14ac:dyDescent="0.25">
      <c r="A1454" t="str">
        <f t="shared" si="236"/>
        <v>Mark Benvenuto</v>
      </c>
      <c r="C1454">
        <v>0</v>
      </c>
      <c r="D1454" t="s">
        <v>856</v>
      </c>
      <c r="E1454">
        <f t="shared" si="237"/>
        <v>768999</v>
      </c>
      <c r="F1454">
        <f t="shared" si="238"/>
        <v>0</v>
      </c>
    </row>
    <row r="1455" spans="1:6" x14ac:dyDescent="0.25">
      <c r="A1455" t="str">
        <f t="shared" si="236"/>
        <v>Mark Benvenuto</v>
      </c>
      <c r="C1455">
        <v>0</v>
      </c>
      <c r="D1455" t="s">
        <v>857</v>
      </c>
      <c r="E1455">
        <f t="shared" si="237"/>
        <v>768999</v>
      </c>
      <c r="F1455">
        <f t="shared" si="238"/>
        <v>0</v>
      </c>
    </row>
    <row r="1456" spans="1:6" x14ac:dyDescent="0.25">
      <c r="A1456" t="str">
        <f t="shared" si="236"/>
        <v>Mark Benvenuto</v>
      </c>
      <c r="C1456">
        <v>0</v>
      </c>
      <c r="D1456" t="s">
        <v>858</v>
      </c>
      <c r="E1456">
        <f t="shared" si="237"/>
        <v>768999</v>
      </c>
      <c r="F1456">
        <f t="shared" si="238"/>
        <v>0</v>
      </c>
    </row>
    <row r="1457" spans="1:6" x14ac:dyDescent="0.25">
      <c r="A1457" t="str">
        <f t="shared" si="236"/>
        <v>Mark Benvenuto</v>
      </c>
      <c r="C1457">
        <v>0</v>
      </c>
      <c r="D1457" t="s">
        <v>859</v>
      </c>
      <c r="E1457">
        <f t="shared" si="237"/>
        <v>768999</v>
      </c>
      <c r="F1457">
        <f t="shared" si="238"/>
        <v>0</v>
      </c>
    </row>
    <row r="1458" spans="1:6" x14ac:dyDescent="0.25">
      <c r="A1458" t="str">
        <f t="shared" si="236"/>
        <v>Mark Benvenuto</v>
      </c>
      <c r="C1458">
        <v>1E-3</v>
      </c>
      <c r="D1458" t="s">
        <v>860</v>
      </c>
      <c r="E1458">
        <f t="shared" si="237"/>
        <v>768999</v>
      </c>
      <c r="F1458">
        <f t="shared" si="238"/>
        <v>768.99900000000002</v>
      </c>
    </row>
    <row r="1459" spans="1:6" x14ac:dyDescent="0.25">
      <c r="A1459" t="str">
        <f t="shared" si="236"/>
        <v>Mark Benvenuto</v>
      </c>
      <c r="C1459">
        <v>0</v>
      </c>
      <c r="D1459" t="s">
        <v>861</v>
      </c>
      <c r="E1459">
        <f t="shared" si="237"/>
        <v>768999</v>
      </c>
      <c r="F1459">
        <f t="shared" si="238"/>
        <v>0</v>
      </c>
    </row>
    <row r="1460" spans="1:6" x14ac:dyDescent="0.25">
      <c r="A1460" t="str">
        <f t="shared" si="236"/>
        <v>Mark Benvenuto</v>
      </c>
      <c r="C1460">
        <v>0</v>
      </c>
      <c r="D1460" t="s">
        <v>862</v>
      </c>
      <c r="E1460">
        <f t="shared" si="237"/>
        <v>768999</v>
      </c>
      <c r="F1460">
        <f t="shared" si="238"/>
        <v>0</v>
      </c>
    </row>
    <row r="1461" spans="1:6" x14ac:dyDescent="0.25">
      <c r="A1461" t="str">
        <f t="shared" si="236"/>
        <v>Mark Benvenuto</v>
      </c>
      <c r="C1461">
        <v>0</v>
      </c>
      <c r="D1461" t="s">
        <v>863</v>
      </c>
      <c r="E1461">
        <f t="shared" si="237"/>
        <v>768999</v>
      </c>
      <c r="F1461">
        <f t="shared" si="238"/>
        <v>0</v>
      </c>
    </row>
    <row r="1462" spans="1:6" x14ac:dyDescent="0.25">
      <c r="A1462" t="str">
        <f t="shared" si="236"/>
        <v>Mark Benvenuto</v>
      </c>
      <c r="C1462">
        <v>0</v>
      </c>
      <c r="D1462" t="s">
        <v>864</v>
      </c>
      <c r="E1462">
        <f t="shared" si="237"/>
        <v>768999</v>
      </c>
      <c r="F1462">
        <f t="shared" si="238"/>
        <v>0</v>
      </c>
    </row>
    <row r="1463" spans="1:6" x14ac:dyDescent="0.25">
      <c r="A1463" t="str">
        <f t="shared" si="236"/>
        <v>Mark Benvenuto</v>
      </c>
      <c r="C1463">
        <v>0</v>
      </c>
      <c r="D1463" t="s">
        <v>865</v>
      </c>
      <c r="E1463">
        <f t="shared" si="237"/>
        <v>768999</v>
      </c>
      <c r="F1463">
        <f t="shared" si="238"/>
        <v>0</v>
      </c>
    </row>
    <row r="1464" spans="1:6" x14ac:dyDescent="0.25">
      <c r="A1464" t="str">
        <f t="shared" si="236"/>
        <v>Mark Benvenuto</v>
      </c>
      <c r="C1464">
        <v>0</v>
      </c>
      <c r="D1464" t="s">
        <v>866</v>
      </c>
      <c r="E1464">
        <f t="shared" si="237"/>
        <v>768999</v>
      </c>
      <c r="F1464">
        <f t="shared" si="238"/>
        <v>0</v>
      </c>
    </row>
    <row r="1465" spans="1:6" x14ac:dyDescent="0.25">
      <c r="A1465" t="str">
        <f t="shared" si="236"/>
        <v>Mark Benvenuto</v>
      </c>
      <c r="C1465">
        <v>0</v>
      </c>
      <c r="D1465" t="s">
        <v>867</v>
      </c>
      <c r="E1465">
        <f t="shared" si="237"/>
        <v>768999</v>
      </c>
      <c r="F1465">
        <f t="shared" si="238"/>
        <v>0</v>
      </c>
    </row>
    <row r="1466" spans="1:6" x14ac:dyDescent="0.25">
      <c r="A1466" t="str">
        <f t="shared" si="236"/>
        <v>Mark Benvenuto</v>
      </c>
      <c r="C1466">
        <v>0</v>
      </c>
      <c r="D1466" t="s">
        <v>868</v>
      </c>
      <c r="E1466">
        <f t="shared" si="237"/>
        <v>768999</v>
      </c>
      <c r="F1466">
        <f t="shared" si="238"/>
        <v>0</v>
      </c>
    </row>
    <row r="1467" spans="1:6" x14ac:dyDescent="0.25">
      <c r="A1467" t="str">
        <f t="shared" si="236"/>
        <v>Mark Benvenuto</v>
      </c>
      <c r="C1467">
        <v>0</v>
      </c>
      <c r="D1467" t="s">
        <v>869</v>
      </c>
      <c r="E1467">
        <f t="shared" si="237"/>
        <v>768999</v>
      </c>
      <c r="F1467">
        <f t="shared" si="238"/>
        <v>0</v>
      </c>
    </row>
    <row r="1468" spans="1:6" x14ac:dyDescent="0.25">
      <c r="A1468" t="str">
        <f t="shared" si="236"/>
        <v>Mark Benvenuto</v>
      </c>
      <c r="C1468">
        <v>0</v>
      </c>
      <c r="D1468" t="s">
        <v>870</v>
      </c>
      <c r="E1468">
        <f t="shared" si="237"/>
        <v>768999</v>
      </c>
      <c r="F1468">
        <f t="shared" si="238"/>
        <v>0</v>
      </c>
    </row>
    <row r="1469" spans="1:6" x14ac:dyDescent="0.25">
      <c r="A1469" t="str">
        <f t="shared" ref="A1469:A1532" si="239">A1468</f>
        <v>Mark Benvenuto</v>
      </c>
      <c r="C1469">
        <v>0</v>
      </c>
      <c r="D1469" t="s">
        <v>871</v>
      </c>
      <c r="E1469">
        <f t="shared" si="237"/>
        <v>768999</v>
      </c>
      <c r="F1469">
        <f t="shared" si="238"/>
        <v>0</v>
      </c>
    </row>
    <row r="1470" spans="1:6" x14ac:dyDescent="0.25">
      <c r="A1470" t="str">
        <f t="shared" si="239"/>
        <v>Mark Benvenuto</v>
      </c>
      <c r="C1470">
        <v>0</v>
      </c>
      <c r="D1470" t="s">
        <v>872</v>
      </c>
      <c r="E1470">
        <f t="shared" si="237"/>
        <v>768999</v>
      </c>
      <c r="F1470">
        <f t="shared" si="238"/>
        <v>0</v>
      </c>
    </row>
    <row r="1471" spans="1:6" x14ac:dyDescent="0.25">
      <c r="A1471" t="str">
        <f t="shared" si="239"/>
        <v>Mark Benvenuto</v>
      </c>
      <c r="C1471">
        <v>0</v>
      </c>
      <c r="D1471" t="s">
        <v>873</v>
      </c>
      <c r="E1471">
        <f t="shared" si="237"/>
        <v>768999</v>
      </c>
      <c r="F1471">
        <f t="shared" si="238"/>
        <v>0</v>
      </c>
    </row>
    <row r="1472" spans="1:6" x14ac:dyDescent="0.25">
      <c r="A1472" t="str">
        <f t="shared" si="239"/>
        <v>Mark Benvenuto</v>
      </c>
      <c r="C1472">
        <v>8.0000000000000002E-3</v>
      </c>
      <c r="D1472" t="s">
        <v>874</v>
      </c>
      <c r="E1472">
        <f t="shared" si="237"/>
        <v>768999</v>
      </c>
      <c r="F1472">
        <f t="shared" si="238"/>
        <v>6151.9920000000002</v>
      </c>
    </row>
    <row r="1473" spans="1:6" x14ac:dyDescent="0.25">
      <c r="A1473" t="str">
        <f t="shared" si="239"/>
        <v>Mark Benvenuto</v>
      </c>
      <c r="C1473">
        <v>0</v>
      </c>
      <c r="D1473" t="s">
        <v>875</v>
      </c>
      <c r="E1473">
        <f t="shared" ref="E1473:E1541" si="240">E1472</f>
        <v>768999</v>
      </c>
      <c r="F1473">
        <f t="shared" si="238"/>
        <v>0</v>
      </c>
    </row>
    <row r="1474" spans="1:6" x14ac:dyDescent="0.25">
      <c r="A1474" t="str">
        <f t="shared" si="239"/>
        <v>Mark Benvenuto</v>
      </c>
      <c r="C1474">
        <v>0</v>
      </c>
      <c r="D1474" t="s">
        <v>876</v>
      </c>
      <c r="E1474">
        <f t="shared" si="240"/>
        <v>768999</v>
      </c>
      <c r="F1474">
        <f t="shared" si="238"/>
        <v>0</v>
      </c>
    </row>
    <row r="1475" spans="1:6" x14ac:dyDescent="0.25">
      <c r="A1475" t="str">
        <f t="shared" si="239"/>
        <v>Mark Benvenuto</v>
      </c>
      <c r="C1475">
        <v>1E-3</v>
      </c>
      <c r="D1475" t="s">
        <v>877</v>
      </c>
      <c r="E1475">
        <f t="shared" si="240"/>
        <v>768999</v>
      </c>
      <c r="F1475">
        <f t="shared" ref="F1475:F1538" si="241">E1475*C1475</f>
        <v>768.99900000000002</v>
      </c>
    </row>
    <row r="1476" spans="1:6" x14ac:dyDescent="0.25">
      <c r="A1476" t="str">
        <f t="shared" si="239"/>
        <v>Mark Benvenuto</v>
      </c>
      <c r="C1476">
        <v>0</v>
      </c>
      <c r="D1476" t="s">
        <v>878</v>
      </c>
      <c r="E1476">
        <f t="shared" si="240"/>
        <v>768999</v>
      </c>
      <c r="F1476">
        <f t="shared" si="241"/>
        <v>0</v>
      </c>
    </row>
    <row r="1477" spans="1:6" x14ac:dyDescent="0.25">
      <c r="A1477" t="str">
        <f t="shared" si="239"/>
        <v>Mark Benvenuto</v>
      </c>
      <c r="C1477">
        <v>0</v>
      </c>
      <c r="D1477" t="s">
        <v>879</v>
      </c>
      <c r="E1477">
        <f t="shared" si="240"/>
        <v>768999</v>
      </c>
      <c r="F1477">
        <f t="shared" si="241"/>
        <v>0</v>
      </c>
    </row>
    <row r="1478" spans="1:6" x14ac:dyDescent="0.25">
      <c r="A1478" t="str">
        <f t="shared" si="239"/>
        <v>Mark Benvenuto</v>
      </c>
      <c r="C1478">
        <v>0</v>
      </c>
      <c r="D1478" t="s">
        <v>880</v>
      </c>
      <c r="E1478">
        <f t="shared" si="240"/>
        <v>768999</v>
      </c>
      <c r="F1478">
        <f t="shared" si="241"/>
        <v>0</v>
      </c>
    </row>
    <row r="1479" spans="1:6" x14ac:dyDescent="0.25">
      <c r="A1479" t="str">
        <f t="shared" si="239"/>
        <v>Mark Benvenuto</v>
      </c>
      <c r="C1479">
        <v>2E-3</v>
      </c>
      <c r="D1479" t="s">
        <v>881</v>
      </c>
      <c r="E1479">
        <f t="shared" si="240"/>
        <v>768999</v>
      </c>
      <c r="F1479">
        <f t="shared" si="241"/>
        <v>1537.998</v>
      </c>
    </row>
    <row r="1480" spans="1:6" x14ac:dyDescent="0.25">
      <c r="A1480" t="str">
        <f t="shared" si="239"/>
        <v>Mark Benvenuto</v>
      </c>
      <c r="C1480">
        <v>0</v>
      </c>
      <c r="D1480" t="s">
        <v>882</v>
      </c>
      <c r="E1480">
        <f t="shared" si="240"/>
        <v>768999</v>
      </c>
      <c r="F1480">
        <f t="shared" si="241"/>
        <v>0</v>
      </c>
    </row>
    <row r="1481" spans="1:6" x14ac:dyDescent="0.25">
      <c r="A1481" t="str">
        <f t="shared" si="239"/>
        <v>Mark Benvenuto</v>
      </c>
      <c r="C1481">
        <v>0</v>
      </c>
      <c r="D1481" t="s">
        <v>883</v>
      </c>
      <c r="E1481">
        <f t="shared" si="240"/>
        <v>768999</v>
      </c>
      <c r="F1481">
        <f t="shared" si="241"/>
        <v>0</v>
      </c>
    </row>
    <row r="1482" spans="1:6" x14ac:dyDescent="0.25">
      <c r="A1482" t="str">
        <f t="shared" si="239"/>
        <v>Mark Benvenuto</v>
      </c>
      <c r="C1482">
        <v>2E-3</v>
      </c>
      <c r="D1482" t="s">
        <v>884</v>
      </c>
      <c r="E1482">
        <f t="shared" si="240"/>
        <v>768999</v>
      </c>
      <c r="F1482">
        <f t="shared" si="241"/>
        <v>1537.998</v>
      </c>
    </row>
    <row r="1483" spans="1:6" x14ac:dyDescent="0.25">
      <c r="A1483" t="str">
        <f t="shared" si="239"/>
        <v>Mark Benvenuto</v>
      </c>
      <c r="C1483">
        <v>5.0000000000000001E-3</v>
      </c>
      <c r="D1483" t="s">
        <v>885</v>
      </c>
      <c r="E1483">
        <f t="shared" si="240"/>
        <v>768999</v>
      </c>
      <c r="F1483">
        <f t="shared" si="241"/>
        <v>3844.9949999999999</v>
      </c>
    </row>
    <row r="1484" spans="1:6" x14ac:dyDescent="0.25">
      <c r="A1484" t="str">
        <f t="shared" si="239"/>
        <v>Mark Benvenuto</v>
      </c>
      <c r="C1484">
        <v>0</v>
      </c>
      <c r="D1484" t="s">
        <v>886</v>
      </c>
      <c r="E1484">
        <f t="shared" si="240"/>
        <v>768999</v>
      </c>
      <c r="F1484">
        <f t="shared" si="241"/>
        <v>0</v>
      </c>
    </row>
    <row r="1485" spans="1:6" x14ac:dyDescent="0.25">
      <c r="A1485" t="str">
        <f t="shared" si="239"/>
        <v>Mark Benvenuto</v>
      </c>
      <c r="C1485">
        <v>0</v>
      </c>
      <c r="D1485" t="s">
        <v>887</v>
      </c>
      <c r="E1485">
        <f t="shared" si="240"/>
        <v>768999</v>
      </c>
      <c r="F1485">
        <f t="shared" si="241"/>
        <v>0</v>
      </c>
    </row>
    <row r="1486" spans="1:6" x14ac:dyDescent="0.25">
      <c r="A1486" t="str">
        <f t="shared" si="239"/>
        <v>Mark Benvenuto</v>
      </c>
      <c r="C1486">
        <v>5.0000000000000001E-3</v>
      </c>
      <c r="D1486" t="s">
        <v>888</v>
      </c>
      <c r="E1486">
        <f t="shared" si="240"/>
        <v>768999</v>
      </c>
      <c r="F1486">
        <f t="shared" si="241"/>
        <v>3844.9949999999999</v>
      </c>
    </row>
    <row r="1487" spans="1:6" x14ac:dyDescent="0.25">
      <c r="A1487" t="str">
        <f t="shared" si="239"/>
        <v>Mark Benvenuto</v>
      </c>
      <c r="C1487">
        <v>1E-3</v>
      </c>
      <c r="D1487" t="s">
        <v>889</v>
      </c>
      <c r="E1487">
        <f t="shared" si="240"/>
        <v>768999</v>
      </c>
      <c r="F1487">
        <f t="shared" si="241"/>
        <v>768.99900000000002</v>
      </c>
    </row>
    <row r="1488" spans="1:6" x14ac:dyDescent="0.25">
      <c r="A1488" t="str">
        <f t="shared" si="239"/>
        <v>Mark Benvenuto</v>
      </c>
      <c r="C1488">
        <v>4.0000000000000001E-3</v>
      </c>
      <c r="D1488" t="s">
        <v>890</v>
      </c>
      <c r="E1488">
        <f t="shared" si="240"/>
        <v>768999</v>
      </c>
      <c r="F1488">
        <f t="shared" si="241"/>
        <v>3075.9960000000001</v>
      </c>
    </row>
    <row r="1489" spans="1:6" x14ac:dyDescent="0.25">
      <c r="A1489" t="str">
        <f t="shared" si="239"/>
        <v>Mark Benvenuto</v>
      </c>
      <c r="C1489">
        <v>1E-3</v>
      </c>
      <c r="D1489" t="s">
        <v>891</v>
      </c>
      <c r="E1489">
        <f t="shared" si="240"/>
        <v>768999</v>
      </c>
      <c r="F1489">
        <f t="shared" si="241"/>
        <v>768.99900000000002</v>
      </c>
    </row>
    <row r="1490" spans="1:6" x14ac:dyDescent="0.25">
      <c r="A1490" t="str">
        <f t="shared" si="239"/>
        <v>Mark Benvenuto</v>
      </c>
      <c r="C1490">
        <v>5.0000000000000001E-3</v>
      </c>
      <c r="D1490" t="s">
        <v>892</v>
      </c>
      <c r="E1490">
        <f t="shared" si="240"/>
        <v>768999</v>
      </c>
      <c r="F1490">
        <f t="shared" si="241"/>
        <v>3844.9949999999999</v>
      </c>
    </row>
    <row r="1491" spans="1:6" x14ac:dyDescent="0.25">
      <c r="A1491" t="str">
        <f t="shared" si="239"/>
        <v>Mark Benvenuto</v>
      </c>
      <c r="C1491">
        <v>1.4E-2</v>
      </c>
      <c r="D1491" t="s">
        <v>893</v>
      </c>
      <c r="E1491">
        <f t="shared" si="240"/>
        <v>768999</v>
      </c>
      <c r="F1491">
        <f t="shared" si="241"/>
        <v>10765.986000000001</v>
      </c>
    </row>
    <row r="1492" spans="1:6" x14ac:dyDescent="0.25">
      <c r="A1492" t="str">
        <f t="shared" si="239"/>
        <v>Mark Benvenuto</v>
      </c>
      <c r="C1492">
        <v>0</v>
      </c>
      <c r="D1492" t="s">
        <v>894</v>
      </c>
      <c r="E1492">
        <f t="shared" si="240"/>
        <v>768999</v>
      </c>
      <c r="F1492">
        <f t="shared" si="241"/>
        <v>0</v>
      </c>
    </row>
    <row r="1493" spans="1:6" x14ac:dyDescent="0.25">
      <c r="A1493" t="str">
        <f t="shared" si="239"/>
        <v>Mark Benvenuto</v>
      </c>
      <c r="C1493">
        <v>0</v>
      </c>
      <c r="D1493" t="s">
        <v>895</v>
      </c>
      <c r="E1493">
        <f t="shared" si="240"/>
        <v>768999</v>
      </c>
      <c r="F1493">
        <f t="shared" si="241"/>
        <v>0</v>
      </c>
    </row>
    <row r="1494" spans="1:6" x14ac:dyDescent="0.25">
      <c r="A1494" t="str">
        <f t="shared" si="239"/>
        <v>Mark Benvenuto</v>
      </c>
      <c r="C1494">
        <v>0</v>
      </c>
      <c r="D1494" t="s">
        <v>896</v>
      </c>
      <c r="E1494">
        <f t="shared" si="240"/>
        <v>768999</v>
      </c>
      <c r="F1494">
        <f t="shared" si="241"/>
        <v>0</v>
      </c>
    </row>
    <row r="1495" spans="1:6" x14ac:dyDescent="0.25">
      <c r="A1495" t="str">
        <f t="shared" si="239"/>
        <v>Mark Benvenuto</v>
      </c>
      <c r="C1495">
        <v>1E-3</v>
      </c>
      <c r="D1495" t="s">
        <v>897</v>
      </c>
      <c r="E1495">
        <f t="shared" si="240"/>
        <v>768999</v>
      </c>
      <c r="F1495">
        <f t="shared" si="241"/>
        <v>768.99900000000002</v>
      </c>
    </row>
    <row r="1496" spans="1:6" x14ac:dyDescent="0.25">
      <c r="A1496" t="str">
        <f t="shared" si="239"/>
        <v>Mark Benvenuto</v>
      </c>
      <c r="C1496">
        <v>0</v>
      </c>
      <c r="D1496" t="s">
        <v>898</v>
      </c>
      <c r="E1496">
        <f t="shared" si="240"/>
        <v>768999</v>
      </c>
      <c r="F1496">
        <f t="shared" si="241"/>
        <v>0</v>
      </c>
    </row>
    <row r="1497" spans="1:6" x14ac:dyDescent="0.25">
      <c r="A1497" t="str">
        <f t="shared" si="239"/>
        <v>Mark Benvenuto</v>
      </c>
      <c r="C1497">
        <v>1E-3</v>
      </c>
      <c r="D1497" t="s">
        <v>899</v>
      </c>
      <c r="E1497">
        <f t="shared" si="240"/>
        <v>768999</v>
      </c>
      <c r="F1497">
        <f t="shared" si="241"/>
        <v>768.99900000000002</v>
      </c>
    </row>
    <row r="1498" spans="1:6" x14ac:dyDescent="0.25">
      <c r="A1498" t="str">
        <f t="shared" si="239"/>
        <v>Mark Benvenuto</v>
      </c>
      <c r="C1498">
        <v>1E-3</v>
      </c>
      <c r="D1498" t="s">
        <v>900</v>
      </c>
      <c r="E1498">
        <f t="shared" si="240"/>
        <v>768999</v>
      </c>
      <c r="F1498">
        <f t="shared" si="241"/>
        <v>768.99900000000002</v>
      </c>
    </row>
    <row r="1499" spans="1:6" x14ac:dyDescent="0.25">
      <c r="A1499" t="str">
        <f t="shared" si="239"/>
        <v>Mark Benvenuto</v>
      </c>
      <c r="C1499">
        <v>0</v>
      </c>
      <c r="D1499" t="s">
        <v>901</v>
      </c>
      <c r="E1499">
        <f t="shared" si="240"/>
        <v>768999</v>
      </c>
      <c r="F1499">
        <f t="shared" si="241"/>
        <v>0</v>
      </c>
    </row>
    <row r="1500" spans="1:6" x14ac:dyDescent="0.25">
      <c r="A1500" t="str">
        <f t="shared" si="239"/>
        <v>Mark Benvenuto</v>
      </c>
      <c r="C1500">
        <v>1.2E-2</v>
      </c>
      <c r="D1500" t="s">
        <v>902</v>
      </c>
      <c r="E1500">
        <f t="shared" si="240"/>
        <v>768999</v>
      </c>
      <c r="F1500">
        <f t="shared" si="241"/>
        <v>9227.9879999999994</v>
      </c>
    </row>
    <row r="1501" spans="1:6" x14ac:dyDescent="0.25">
      <c r="A1501" t="str">
        <f t="shared" si="239"/>
        <v>Mark Benvenuto</v>
      </c>
      <c r="C1501">
        <v>0.01</v>
      </c>
      <c r="D1501" t="s">
        <v>903</v>
      </c>
      <c r="E1501">
        <f t="shared" si="240"/>
        <v>768999</v>
      </c>
      <c r="F1501">
        <f t="shared" si="241"/>
        <v>7689.99</v>
      </c>
    </row>
    <row r="1502" spans="1:6" x14ac:dyDescent="0.25">
      <c r="A1502" t="str">
        <f t="shared" si="239"/>
        <v>Mark Benvenuto</v>
      </c>
      <c r="C1502">
        <v>0</v>
      </c>
      <c r="D1502" t="s">
        <v>904</v>
      </c>
      <c r="E1502">
        <f t="shared" si="240"/>
        <v>768999</v>
      </c>
      <c r="F1502">
        <f t="shared" si="241"/>
        <v>0</v>
      </c>
    </row>
    <row r="1503" spans="1:6" x14ac:dyDescent="0.25">
      <c r="A1503" t="str">
        <f t="shared" si="239"/>
        <v>Mark Benvenuto</v>
      </c>
      <c r="C1503">
        <v>0</v>
      </c>
      <c r="D1503" t="s">
        <v>905</v>
      </c>
      <c r="E1503">
        <f t="shared" si="240"/>
        <v>768999</v>
      </c>
      <c r="F1503">
        <f t="shared" si="241"/>
        <v>0</v>
      </c>
    </row>
    <row r="1504" spans="1:6" x14ac:dyDescent="0.25">
      <c r="A1504" t="str">
        <f t="shared" si="239"/>
        <v>Mark Benvenuto</v>
      </c>
      <c r="C1504">
        <v>8.9999999999999993E-3</v>
      </c>
      <c r="D1504" t="s">
        <v>906</v>
      </c>
      <c r="E1504">
        <f t="shared" si="240"/>
        <v>768999</v>
      </c>
      <c r="F1504">
        <f t="shared" si="241"/>
        <v>6920.9909999999991</v>
      </c>
    </row>
    <row r="1505" spans="1:6" x14ac:dyDescent="0.25">
      <c r="A1505" t="str">
        <f t="shared" si="239"/>
        <v>Mark Benvenuto</v>
      </c>
      <c r="C1505">
        <v>5.0000000000000001E-3</v>
      </c>
      <c r="D1505" t="s">
        <v>907</v>
      </c>
      <c r="E1505">
        <f t="shared" si="240"/>
        <v>768999</v>
      </c>
      <c r="F1505">
        <f t="shared" si="241"/>
        <v>3844.9949999999999</v>
      </c>
    </row>
    <row r="1506" spans="1:6" x14ac:dyDescent="0.25">
      <c r="A1506" t="str">
        <f t="shared" si="239"/>
        <v>Mark Benvenuto</v>
      </c>
      <c r="C1506">
        <v>3.0000000000000001E-3</v>
      </c>
      <c r="D1506" t="s">
        <v>908</v>
      </c>
      <c r="E1506">
        <f t="shared" si="240"/>
        <v>768999</v>
      </c>
      <c r="F1506">
        <f t="shared" si="241"/>
        <v>2306.9969999999998</v>
      </c>
    </row>
    <row r="1507" spans="1:6" x14ac:dyDescent="0.25">
      <c r="A1507" t="str">
        <f t="shared" si="239"/>
        <v>Mark Benvenuto</v>
      </c>
      <c r="C1507">
        <v>0</v>
      </c>
      <c r="D1507" t="s">
        <v>909</v>
      </c>
      <c r="E1507">
        <f t="shared" si="240"/>
        <v>768999</v>
      </c>
      <c r="F1507">
        <f t="shared" si="241"/>
        <v>0</v>
      </c>
    </row>
    <row r="1508" spans="1:6" x14ac:dyDescent="0.25">
      <c r="A1508" t="str">
        <f t="shared" si="239"/>
        <v>Mark Benvenuto</v>
      </c>
      <c r="C1508">
        <v>3.0000000000000001E-3</v>
      </c>
      <c r="D1508" t="s">
        <v>910</v>
      </c>
      <c r="E1508">
        <f t="shared" si="240"/>
        <v>768999</v>
      </c>
      <c r="F1508">
        <f t="shared" si="241"/>
        <v>2306.9969999999998</v>
      </c>
    </row>
    <row r="1509" spans="1:6" x14ac:dyDescent="0.25">
      <c r="A1509" t="str">
        <f t="shared" si="239"/>
        <v>Mark Benvenuto</v>
      </c>
      <c r="C1509">
        <v>1.7000000000000001E-2</v>
      </c>
      <c r="D1509" t="s">
        <v>550</v>
      </c>
      <c r="E1509">
        <f t="shared" si="240"/>
        <v>768999</v>
      </c>
      <c r="F1509">
        <f t="shared" si="241"/>
        <v>13072.983</v>
      </c>
    </row>
    <row r="1510" spans="1:6" x14ac:dyDescent="0.25">
      <c r="A1510" t="str">
        <f t="shared" si="239"/>
        <v>Mark Benvenuto</v>
      </c>
      <c r="C1510">
        <v>0</v>
      </c>
      <c r="D1510" t="s">
        <v>911</v>
      </c>
      <c r="E1510">
        <f t="shared" si="240"/>
        <v>768999</v>
      </c>
      <c r="F1510">
        <f t="shared" si="241"/>
        <v>0</v>
      </c>
    </row>
    <row r="1511" spans="1:6" x14ac:dyDescent="0.25">
      <c r="A1511" t="str">
        <f t="shared" si="239"/>
        <v>Mark Benvenuto</v>
      </c>
      <c r="C1511">
        <v>0</v>
      </c>
      <c r="D1511" t="s">
        <v>912</v>
      </c>
      <c r="E1511">
        <f t="shared" si="240"/>
        <v>768999</v>
      </c>
      <c r="F1511">
        <f t="shared" si="241"/>
        <v>0</v>
      </c>
    </row>
    <row r="1512" spans="1:6" x14ac:dyDescent="0.25">
      <c r="A1512" t="str">
        <f t="shared" si="239"/>
        <v>Mark Benvenuto</v>
      </c>
      <c r="C1512">
        <v>0</v>
      </c>
      <c r="D1512" t="s">
        <v>913</v>
      </c>
      <c r="E1512">
        <f t="shared" si="240"/>
        <v>768999</v>
      </c>
      <c r="F1512">
        <f t="shared" si="241"/>
        <v>0</v>
      </c>
    </row>
    <row r="1513" spans="1:6" x14ac:dyDescent="0.25">
      <c r="A1513" t="str">
        <f t="shared" si="239"/>
        <v>Mark Benvenuto</v>
      </c>
      <c r="C1513">
        <v>0</v>
      </c>
      <c r="D1513" t="s">
        <v>914</v>
      </c>
      <c r="E1513">
        <f t="shared" si="240"/>
        <v>768999</v>
      </c>
      <c r="F1513">
        <f t="shared" si="241"/>
        <v>0</v>
      </c>
    </row>
    <row r="1514" spans="1:6" x14ac:dyDescent="0.25">
      <c r="A1514" t="str">
        <f t="shared" si="239"/>
        <v>Mark Benvenuto</v>
      </c>
      <c r="C1514">
        <v>0</v>
      </c>
      <c r="D1514" t="s">
        <v>915</v>
      </c>
      <c r="E1514">
        <f t="shared" si="240"/>
        <v>768999</v>
      </c>
      <c r="F1514">
        <f t="shared" si="241"/>
        <v>0</v>
      </c>
    </row>
    <row r="1515" spans="1:6" x14ac:dyDescent="0.25">
      <c r="A1515" t="str">
        <f t="shared" si="239"/>
        <v>Mark Benvenuto</v>
      </c>
      <c r="C1515">
        <v>0</v>
      </c>
      <c r="D1515" t="s">
        <v>916</v>
      </c>
      <c r="E1515">
        <f t="shared" si="240"/>
        <v>768999</v>
      </c>
      <c r="F1515">
        <f t="shared" si="241"/>
        <v>0</v>
      </c>
    </row>
    <row r="1516" spans="1:6" x14ac:dyDescent="0.25">
      <c r="A1516" t="str">
        <f t="shared" si="239"/>
        <v>Mark Benvenuto</v>
      </c>
      <c r="C1516">
        <v>0</v>
      </c>
      <c r="D1516" t="s">
        <v>917</v>
      </c>
      <c r="E1516">
        <f t="shared" si="240"/>
        <v>768999</v>
      </c>
      <c r="F1516">
        <f t="shared" si="241"/>
        <v>0</v>
      </c>
    </row>
    <row r="1517" spans="1:6" x14ac:dyDescent="0.25">
      <c r="A1517" t="str">
        <f t="shared" si="239"/>
        <v>Mark Benvenuto</v>
      </c>
      <c r="C1517">
        <v>1E-3</v>
      </c>
      <c r="D1517" t="s">
        <v>918</v>
      </c>
      <c r="E1517">
        <f t="shared" si="240"/>
        <v>768999</v>
      </c>
      <c r="F1517">
        <f t="shared" si="241"/>
        <v>768.99900000000002</v>
      </c>
    </row>
    <row r="1518" spans="1:6" x14ac:dyDescent="0.25">
      <c r="A1518" t="str">
        <f t="shared" si="239"/>
        <v>Mark Benvenuto</v>
      </c>
      <c r="C1518">
        <v>0</v>
      </c>
      <c r="D1518" t="s">
        <v>919</v>
      </c>
      <c r="E1518">
        <f t="shared" si="240"/>
        <v>768999</v>
      </c>
      <c r="F1518">
        <f t="shared" si="241"/>
        <v>0</v>
      </c>
    </row>
    <row r="1519" spans="1:6" x14ac:dyDescent="0.25">
      <c r="A1519" t="str">
        <f t="shared" si="239"/>
        <v>Mark Benvenuto</v>
      </c>
      <c r="C1519">
        <v>8.9999999999999993E-3</v>
      </c>
      <c r="D1519" t="s">
        <v>920</v>
      </c>
      <c r="E1519">
        <f t="shared" si="240"/>
        <v>768999</v>
      </c>
      <c r="F1519">
        <f t="shared" si="241"/>
        <v>6920.9909999999991</v>
      </c>
    </row>
    <row r="1520" spans="1:6" x14ac:dyDescent="0.25">
      <c r="A1520" t="str">
        <f t="shared" si="239"/>
        <v>Mark Benvenuto</v>
      </c>
      <c r="C1520">
        <v>0</v>
      </c>
      <c r="D1520" t="s">
        <v>921</v>
      </c>
      <c r="E1520">
        <f t="shared" si="240"/>
        <v>768999</v>
      </c>
      <c r="F1520">
        <f t="shared" si="241"/>
        <v>0</v>
      </c>
    </row>
    <row r="1521" spans="1:6" x14ac:dyDescent="0.25">
      <c r="A1521" t="str">
        <f t="shared" si="239"/>
        <v>Mark Benvenuto</v>
      </c>
      <c r="C1521">
        <v>0</v>
      </c>
      <c r="D1521" t="s">
        <v>922</v>
      </c>
      <c r="E1521">
        <f t="shared" si="240"/>
        <v>768999</v>
      </c>
      <c r="F1521">
        <f t="shared" si="241"/>
        <v>0</v>
      </c>
    </row>
    <row r="1522" spans="1:6" x14ac:dyDescent="0.25">
      <c r="A1522" t="str">
        <f t="shared" si="239"/>
        <v>Mark Benvenuto</v>
      </c>
      <c r="C1522">
        <v>0</v>
      </c>
      <c r="D1522" t="s">
        <v>923</v>
      </c>
      <c r="E1522">
        <f t="shared" si="240"/>
        <v>768999</v>
      </c>
      <c r="F1522">
        <f t="shared" si="241"/>
        <v>0</v>
      </c>
    </row>
    <row r="1523" spans="1:6" x14ac:dyDescent="0.25">
      <c r="A1523" t="str">
        <f t="shared" si="239"/>
        <v>Mark Benvenuto</v>
      </c>
      <c r="C1523">
        <v>0</v>
      </c>
      <c r="D1523" t="s">
        <v>924</v>
      </c>
      <c r="E1523">
        <f t="shared" si="240"/>
        <v>768999</v>
      </c>
      <c r="F1523">
        <f t="shared" si="241"/>
        <v>0</v>
      </c>
    </row>
    <row r="1524" spans="1:6" x14ac:dyDescent="0.25">
      <c r="A1524" t="str">
        <f t="shared" si="239"/>
        <v>Mark Benvenuto</v>
      </c>
      <c r="C1524">
        <v>1E-3</v>
      </c>
      <c r="D1524" t="s">
        <v>925</v>
      </c>
      <c r="E1524">
        <f t="shared" si="240"/>
        <v>768999</v>
      </c>
      <c r="F1524">
        <f t="shared" si="241"/>
        <v>768.99900000000002</v>
      </c>
    </row>
    <row r="1525" spans="1:6" x14ac:dyDescent="0.25">
      <c r="A1525" t="str">
        <f t="shared" si="239"/>
        <v>Mark Benvenuto</v>
      </c>
      <c r="C1525">
        <v>0</v>
      </c>
      <c r="D1525" t="s">
        <v>926</v>
      </c>
      <c r="E1525">
        <f t="shared" si="240"/>
        <v>768999</v>
      </c>
      <c r="F1525">
        <f t="shared" si="241"/>
        <v>0</v>
      </c>
    </row>
    <row r="1526" spans="1:6" x14ac:dyDescent="0.25">
      <c r="A1526" t="str">
        <f t="shared" si="239"/>
        <v>Mark Benvenuto</v>
      </c>
      <c r="C1526">
        <v>0</v>
      </c>
      <c r="D1526" t="s">
        <v>927</v>
      </c>
      <c r="E1526">
        <f t="shared" si="240"/>
        <v>768999</v>
      </c>
      <c r="F1526">
        <f t="shared" si="241"/>
        <v>0</v>
      </c>
    </row>
    <row r="1527" spans="1:6" x14ac:dyDescent="0.25">
      <c r="A1527" t="str">
        <f t="shared" si="239"/>
        <v>Mark Benvenuto</v>
      </c>
      <c r="C1527">
        <v>0</v>
      </c>
      <c r="D1527" t="s">
        <v>928</v>
      </c>
      <c r="E1527">
        <f t="shared" si="240"/>
        <v>768999</v>
      </c>
      <c r="F1527">
        <f t="shared" si="241"/>
        <v>0</v>
      </c>
    </row>
    <row r="1528" spans="1:6" x14ac:dyDescent="0.25">
      <c r="A1528" t="str">
        <f t="shared" si="239"/>
        <v>Mark Benvenuto</v>
      </c>
      <c r="C1528">
        <v>4.0000000000000001E-3</v>
      </c>
      <c r="D1528" t="s">
        <v>929</v>
      </c>
      <c r="E1528">
        <f t="shared" si="240"/>
        <v>768999</v>
      </c>
      <c r="F1528">
        <f t="shared" si="241"/>
        <v>3075.9960000000001</v>
      </c>
    </row>
    <row r="1529" spans="1:6" x14ac:dyDescent="0.25">
      <c r="A1529" t="str">
        <f t="shared" si="239"/>
        <v>Mark Benvenuto</v>
      </c>
      <c r="C1529">
        <v>3.0000000000000001E-3</v>
      </c>
      <c r="D1529" t="s">
        <v>930</v>
      </c>
      <c r="E1529">
        <f t="shared" si="240"/>
        <v>768999</v>
      </c>
      <c r="F1529">
        <f t="shared" si="241"/>
        <v>2306.9969999999998</v>
      </c>
    </row>
    <row r="1530" spans="1:6" x14ac:dyDescent="0.25">
      <c r="A1530" t="str">
        <f t="shared" si="239"/>
        <v>Mark Benvenuto</v>
      </c>
      <c r="C1530">
        <v>0</v>
      </c>
      <c r="D1530" t="s">
        <v>931</v>
      </c>
      <c r="E1530">
        <f t="shared" si="240"/>
        <v>768999</v>
      </c>
      <c r="F1530">
        <f t="shared" si="241"/>
        <v>0</v>
      </c>
    </row>
    <row r="1531" spans="1:6" x14ac:dyDescent="0.25">
      <c r="A1531" t="str">
        <f t="shared" si="239"/>
        <v>Mark Benvenuto</v>
      </c>
      <c r="C1531">
        <v>5.0000000000000001E-3</v>
      </c>
      <c r="D1531" t="s">
        <v>932</v>
      </c>
      <c r="E1531">
        <f t="shared" si="240"/>
        <v>768999</v>
      </c>
      <c r="F1531">
        <f t="shared" si="241"/>
        <v>3844.9949999999999</v>
      </c>
    </row>
    <row r="1532" spans="1:6" x14ac:dyDescent="0.25">
      <c r="A1532" t="str">
        <f t="shared" si="239"/>
        <v>Mark Benvenuto</v>
      </c>
      <c r="C1532">
        <v>4.0000000000000001E-3</v>
      </c>
      <c r="D1532" t="s">
        <v>933</v>
      </c>
      <c r="E1532">
        <f t="shared" si="240"/>
        <v>768999</v>
      </c>
      <c r="F1532">
        <f t="shared" si="241"/>
        <v>3075.9960000000001</v>
      </c>
    </row>
    <row r="1533" spans="1:6" x14ac:dyDescent="0.25">
      <c r="A1533" t="str">
        <f t="shared" ref="A1533:A1554" si="242">A1532</f>
        <v>Mark Benvenuto</v>
      </c>
      <c r="C1533">
        <v>0</v>
      </c>
      <c r="D1533" t="s">
        <v>934</v>
      </c>
      <c r="E1533">
        <f t="shared" si="240"/>
        <v>768999</v>
      </c>
      <c r="F1533">
        <f t="shared" si="241"/>
        <v>0</v>
      </c>
    </row>
    <row r="1534" spans="1:6" x14ac:dyDescent="0.25">
      <c r="A1534" t="str">
        <f t="shared" si="242"/>
        <v>Mark Benvenuto</v>
      </c>
      <c r="C1534">
        <v>0</v>
      </c>
      <c r="D1534" t="s">
        <v>935</v>
      </c>
      <c r="E1534">
        <f t="shared" si="240"/>
        <v>768999</v>
      </c>
      <c r="F1534">
        <f t="shared" si="241"/>
        <v>0</v>
      </c>
    </row>
    <row r="1535" spans="1:6" x14ac:dyDescent="0.25">
      <c r="A1535" t="str">
        <f t="shared" si="242"/>
        <v>Mark Benvenuto</v>
      </c>
      <c r="C1535">
        <v>0</v>
      </c>
      <c r="D1535" t="s">
        <v>936</v>
      </c>
      <c r="E1535">
        <f t="shared" si="240"/>
        <v>768999</v>
      </c>
      <c r="F1535">
        <f t="shared" si="241"/>
        <v>0</v>
      </c>
    </row>
    <row r="1536" spans="1:6" x14ac:dyDescent="0.25">
      <c r="A1536" t="str">
        <f t="shared" si="242"/>
        <v>Mark Benvenuto</v>
      </c>
      <c r="C1536">
        <v>1E-3</v>
      </c>
      <c r="D1536" t="s">
        <v>937</v>
      </c>
      <c r="E1536">
        <f t="shared" si="240"/>
        <v>768999</v>
      </c>
      <c r="F1536">
        <f t="shared" si="241"/>
        <v>768.99900000000002</v>
      </c>
    </row>
    <row r="1537" spans="1:6" x14ac:dyDescent="0.25">
      <c r="A1537" t="str">
        <f t="shared" si="242"/>
        <v>Mark Benvenuto</v>
      </c>
      <c r="C1537">
        <v>1E-3</v>
      </c>
      <c r="D1537" t="s">
        <v>938</v>
      </c>
      <c r="E1537">
        <f t="shared" si="240"/>
        <v>768999</v>
      </c>
      <c r="F1537">
        <f t="shared" si="241"/>
        <v>768.99900000000002</v>
      </c>
    </row>
    <row r="1538" spans="1:6" x14ac:dyDescent="0.25">
      <c r="A1538" t="str">
        <f t="shared" si="242"/>
        <v>Mark Benvenuto</v>
      </c>
      <c r="C1538">
        <v>0</v>
      </c>
      <c r="D1538" t="s">
        <v>939</v>
      </c>
      <c r="E1538">
        <f t="shared" si="240"/>
        <v>768999</v>
      </c>
      <c r="F1538">
        <f t="shared" si="241"/>
        <v>0</v>
      </c>
    </row>
    <row r="1539" spans="1:6" x14ac:dyDescent="0.25">
      <c r="A1539" t="str">
        <f t="shared" si="242"/>
        <v>Mark Benvenuto</v>
      </c>
      <c r="C1539">
        <v>0</v>
      </c>
      <c r="D1539" t="s">
        <v>940</v>
      </c>
      <c r="E1539">
        <f t="shared" si="240"/>
        <v>768999</v>
      </c>
      <c r="F1539">
        <f t="shared" ref="F1539:F1602" si="243">E1539*C1539</f>
        <v>0</v>
      </c>
    </row>
    <row r="1540" spans="1:6" x14ac:dyDescent="0.25">
      <c r="A1540" t="str">
        <f t="shared" si="242"/>
        <v>Mark Benvenuto</v>
      </c>
      <c r="C1540">
        <v>5.0000000000000001E-3</v>
      </c>
      <c r="D1540" t="s">
        <v>941</v>
      </c>
      <c r="E1540">
        <f t="shared" si="240"/>
        <v>768999</v>
      </c>
      <c r="F1540">
        <f t="shared" si="243"/>
        <v>3844.9949999999999</v>
      </c>
    </row>
    <row r="1541" spans="1:6" x14ac:dyDescent="0.25">
      <c r="A1541" t="str">
        <f t="shared" si="242"/>
        <v>Mark Benvenuto</v>
      </c>
      <c r="E1541">
        <f t="shared" si="240"/>
        <v>768999</v>
      </c>
      <c r="F1541">
        <f t="shared" si="243"/>
        <v>0</v>
      </c>
    </row>
    <row r="1542" spans="1:6" x14ac:dyDescent="0.25">
      <c r="A1542" t="str">
        <f t="shared" si="242"/>
        <v>Mark Benvenuto</v>
      </c>
      <c r="B1542" t="s">
        <v>942</v>
      </c>
      <c r="E1542">
        <v>54</v>
      </c>
      <c r="F1542">
        <f t="shared" si="243"/>
        <v>0</v>
      </c>
    </row>
    <row r="1543" spans="1:6" x14ac:dyDescent="0.25">
      <c r="A1543" t="str">
        <f t="shared" si="242"/>
        <v>Mark Benvenuto</v>
      </c>
      <c r="E1543">
        <f t="shared" ref="E1543:E1545" si="244">E1542</f>
        <v>54</v>
      </c>
      <c r="F1543">
        <f t="shared" si="243"/>
        <v>0</v>
      </c>
    </row>
    <row r="1544" spans="1:6" x14ac:dyDescent="0.25">
      <c r="A1544" t="str">
        <f t="shared" si="242"/>
        <v>Mark Benvenuto</v>
      </c>
      <c r="C1544">
        <v>1</v>
      </c>
      <c r="D1544" t="s">
        <v>18</v>
      </c>
      <c r="E1544">
        <f t="shared" si="244"/>
        <v>54</v>
      </c>
      <c r="F1544">
        <f t="shared" si="243"/>
        <v>54</v>
      </c>
    </row>
    <row r="1545" spans="1:6" x14ac:dyDescent="0.25">
      <c r="A1545" t="str">
        <f t="shared" si="242"/>
        <v>Mark Benvenuto</v>
      </c>
      <c r="E1545">
        <f t="shared" si="244"/>
        <v>54</v>
      </c>
      <c r="F1545">
        <f t="shared" si="243"/>
        <v>0</v>
      </c>
    </row>
    <row r="1546" spans="1:6" x14ac:dyDescent="0.25">
      <c r="A1546" t="str">
        <f t="shared" si="242"/>
        <v>Mark Benvenuto</v>
      </c>
      <c r="B1546" t="s">
        <v>943</v>
      </c>
      <c r="E1546">
        <v>212</v>
      </c>
      <c r="F1546">
        <f t="shared" si="243"/>
        <v>0</v>
      </c>
    </row>
    <row r="1547" spans="1:6" x14ac:dyDescent="0.25">
      <c r="A1547" t="str">
        <f t="shared" si="242"/>
        <v>Mark Benvenuto</v>
      </c>
      <c r="E1547">
        <f t="shared" ref="E1547:E1551" si="245">E1546</f>
        <v>212</v>
      </c>
      <c r="F1547">
        <f t="shared" si="243"/>
        <v>0</v>
      </c>
    </row>
    <row r="1548" spans="1:6" x14ac:dyDescent="0.25">
      <c r="A1548" t="str">
        <f t="shared" si="242"/>
        <v>Mark Benvenuto</v>
      </c>
      <c r="C1548">
        <v>0.16500000000000001</v>
      </c>
      <c r="D1548" t="s">
        <v>18</v>
      </c>
      <c r="E1548">
        <f t="shared" si="245"/>
        <v>212</v>
      </c>
      <c r="F1548">
        <f t="shared" si="243"/>
        <v>34.980000000000004</v>
      </c>
    </row>
    <row r="1549" spans="1:6" x14ac:dyDescent="0.25">
      <c r="A1549" t="str">
        <f t="shared" si="242"/>
        <v>Mark Benvenuto</v>
      </c>
      <c r="C1549">
        <v>0.157</v>
      </c>
      <c r="D1549" t="s">
        <v>54</v>
      </c>
      <c r="E1549">
        <f t="shared" si="245"/>
        <v>212</v>
      </c>
      <c r="F1549">
        <f t="shared" si="243"/>
        <v>33.283999999999999</v>
      </c>
    </row>
    <row r="1550" spans="1:6" x14ac:dyDescent="0.25">
      <c r="A1550" t="str">
        <f t="shared" si="242"/>
        <v>Mark Benvenuto</v>
      </c>
      <c r="C1550">
        <v>0.67700000000000005</v>
      </c>
      <c r="D1550" t="s">
        <v>10</v>
      </c>
      <c r="E1550">
        <f t="shared" si="245"/>
        <v>212</v>
      </c>
      <c r="F1550">
        <f t="shared" si="243"/>
        <v>143.524</v>
      </c>
    </row>
    <row r="1551" spans="1:6" x14ac:dyDescent="0.25">
      <c r="A1551" t="str">
        <f t="shared" si="242"/>
        <v>Mark Benvenuto</v>
      </c>
      <c r="E1551">
        <f t="shared" si="245"/>
        <v>212</v>
      </c>
      <c r="F1551">
        <f t="shared" si="243"/>
        <v>0</v>
      </c>
    </row>
    <row r="1552" spans="1:6" x14ac:dyDescent="0.25">
      <c r="A1552" t="str">
        <f t="shared" si="242"/>
        <v>Mark Benvenuto</v>
      </c>
      <c r="B1552" t="s">
        <v>944</v>
      </c>
      <c r="E1552">
        <v>66</v>
      </c>
      <c r="F1552">
        <f t="shared" si="243"/>
        <v>0</v>
      </c>
    </row>
    <row r="1553" spans="1:6" x14ac:dyDescent="0.25">
      <c r="A1553" t="str">
        <f t="shared" si="242"/>
        <v>Mark Benvenuto</v>
      </c>
      <c r="E1553">
        <f t="shared" ref="E1553:E1555" si="246">E1552</f>
        <v>66</v>
      </c>
      <c r="F1553">
        <f t="shared" si="243"/>
        <v>0</v>
      </c>
    </row>
    <row r="1554" spans="1:6" x14ac:dyDescent="0.25">
      <c r="A1554" t="str">
        <f t="shared" si="242"/>
        <v>Mark Benvenuto</v>
      </c>
      <c r="C1554">
        <v>1</v>
      </c>
      <c r="D1554" t="s">
        <v>14</v>
      </c>
      <c r="E1554">
        <f t="shared" si="246"/>
        <v>66</v>
      </c>
      <c r="F1554">
        <f t="shared" si="243"/>
        <v>66</v>
      </c>
    </row>
    <row r="1555" spans="1:6" x14ac:dyDescent="0.25">
      <c r="A1555" t="s">
        <v>1112</v>
      </c>
      <c r="E1555">
        <f t="shared" si="246"/>
        <v>66</v>
      </c>
      <c r="F1555">
        <f t="shared" si="243"/>
        <v>0</v>
      </c>
    </row>
    <row r="1556" spans="1:6" x14ac:dyDescent="0.25">
      <c r="A1556" t="str">
        <f t="shared" ref="A1556:A1587" si="247">A1555</f>
        <v>Mathias Stearn</v>
      </c>
      <c r="B1556" t="s">
        <v>947</v>
      </c>
      <c r="E1556">
        <v>9</v>
      </c>
      <c r="F1556">
        <f t="shared" si="243"/>
        <v>0</v>
      </c>
    </row>
    <row r="1557" spans="1:6" x14ac:dyDescent="0.25">
      <c r="A1557" t="str">
        <f t="shared" si="247"/>
        <v>Mathias Stearn</v>
      </c>
      <c r="E1557">
        <f t="shared" ref="E1557:E1559" si="248">E1556</f>
        <v>9</v>
      </c>
      <c r="F1557">
        <f t="shared" si="243"/>
        <v>0</v>
      </c>
    </row>
    <row r="1558" spans="1:6" x14ac:dyDescent="0.25">
      <c r="A1558" t="str">
        <f t="shared" si="247"/>
        <v>Mathias Stearn</v>
      </c>
      <c r="C1558">
        <v>1</v>
      </c>
      <c r="D1558" t="s">
        <v>30</v>
      </c>
      <c r="E1558">
        <f t="shared" si="248"/>
        <v>9</v>
      </c>
      <c r="F1558">
        <f t="shared" si="243"/>
        <v>9</v>
      </c>
    </row>
    <row r="1559" spans="1:6" x14ac:dyDescent="0.25">
      <c r="A1559" t="str">
        <f t="shared" si="247"/>
        <v>Mathias Stearn</v>
      </c>
      <c r="E1559">
        <f t="shared" si="248"/>
        <v>9</v>
      </c>
      <c r="F1559">
        <f t="shared" si="243"/>
        <v>0</v>
      </c>
    </row>
    <row r="1560" spans="1:6" x14ac:dyDescent="0.25">
      <c r="A1560" t="str">
        <f t="shared" si="247"/>
        <v>Mathias Stearn</v>
      </c>
      <c r="B1560" t="s">
        <v>948</v>
      </c>
      <c r="E1560">
        <v>61</v>
      </c>
      <c r="F1560">
        <f t="shared" si="243"/>
        <v>0</v>
      </c>
    </row>
    <row r="1561" spans="1:6" x14ac:dyDescent="0.25">
      <c r="A1561" t="str">
        <f t="shared" si="247"/>
        <v>Mathias Stearn</v>
      </c>
      <c r="E1561">
        <f t="shared" ref="E1561:E1563" si="249">E1560</f>
        <v>61</v>
      </c>
      <c r="F1561">
        <f t="shared" si="243"/>
        <v>0</v>
      </c>
    </row>
    <row r="1562" spans="1:6" x14ac:dyDescent="0.25">
      <c r="A1562" t="str">
        <f t="shared" si="247"/>
        <v>Mathias Stearn</v>
      </c>
      <c r="C1562">
        <v>1</v>
      </c>
      <c r="D1562" t="s">
        <v>30</v>
      </c>
      <c r="E1562">
        <f t="shared" si="249"/>
        <v>61</v>
      </c>
      <c r="F1562">
        <f t="shared" si="243"/>
        <v>61</v>
      </c>
    </row>
    <row r="1563" spans="1:6" x14ac:dyDescent="0.25">
      <c r="A1563" t="str">
        <f t="shared" si="247"/>
        <v>Mathias Stearn</v>
      </c>
      <c r="E1563">
        <f t="shared" si="249"/>
        <v>61</v>
      </c>
      <c r="F1563">
        <f t="shared" si="243"/>
        <v>0</v>
      </c>
    </row>
    <row r="1564" spans="1:6" x14ac:dyDescent="0.25">
      <c r="A1564" t="str">
        <f t="shared" si="247"/>
        <v>Mathias Stearn</v>
      </c>
      <c r="B1564" t="s">
        <v>949</v>
      </c>
      <c r="E1564">
        <v>11</v>
      </c>
      <c r="F1564">
        <f t="shared" si="243"/>
        <v>0</v>
      </c>
    </row>
    <row r="1565" spans="1:6" x14ac:dyDescent="0.25">
      <c r="A1565" t="str">
        <f t="shared" si="247"/>
        <v>Mathias Stearn</v>
      </c>
      <c r="E1565">
        <f t="shared" ref="E1565:E1567" si="250">E1564</f>
        <v>11</v>
      </c>
      <c r="F1565">
        <f t="shared" si="243"/>
        <v>0</v>
      </c>
    </row>
    <row r="1566" spans="1:6" x14ac:dyDescent="0.25">
      <c r="A1566" t="str">
        <f t="shared" si="247"/>
        <v>Mathias Stearn</v>
      </c>
      <c r="C1566">
        <v>1</v>
      </c>
      <c r="D1566" t="s">
        <v>30</v>
      </c>
      <c r="E1566">
        <f t="shared" si="250"/>
        <v>11</v>
      </c>
      <c r="F1566">
        <f t="shared" si="243"/>
        <v>11</v>
      </c>
    </row>
    <row r="1567" spans="1:6" x14ac:dyDescent="0.25">
      <c r="A1567" t="str">
        <f t="shared" si="247"/>
        <v>Mathias Stearn</v>
      </c>
      <c r="E1567">
        <f t="shared" si="250"/>
        <v>11</v>
      </c>
      <c r="F1567">
        <f t="shared" si="243"/>
        <v>0</v>
      </c>
    </row>
    <row r="1568" spans="1:6" x14ac:dyDescent="0.25">
      <c r="A1568" t="str">
        <f t="shared" si="247"/>
        <v>Mathias Stearn</v>
      </c>
      <c r="B1568" t="s">
        <v>950</v>
      </c>
      <c r="E1568">
        <v>72</v>
      </c>
      <c r="F1568">
        <f t="shared" si="243"/>
        <v>0</v>
      </c>
    </row>
    <row r="1569" spans="1:6" x14ac:dyDescent="0.25">
      <c r="A1569" t="str">
        <f t="shared" si="247"/>
        <v>Mathias Stearn</v>
      </c>
      <c r="E1569">
        <f t="shared" ref="E1569:E1572" si="251">E1568</f>
        <v>72</v>
      </c>
      <c r="F1569">
        <f t="shared" si="243"/>
        <v>0</v>
      </c>
    </row>
    <row r="1570" spans="1:6" x14ac:dyDescent="0.25">
      <c r="A1570" t="str">
        <f t="shared" si="247"/>
        <v>Mathias Stearn</v>
      </c>
      <c r="C1570">
        <v>0.14899999999999999</v>
      </c>
      <c r="D1570" t="s">
        <v>125</v>
      </c>
      <c r="E1570">
        <f t="shared" si="251"/>
        <v>72</v>
      </c>
      <c r="F1570">
        <f t="shared" si="243"/>
        <v>10.728</v>
      </c>
    </row>
    <row r="1571" spans="1:6" x14ac:dyDescent="0.25">
      <c r="A1571" t="str">
        <f t="shared" si="247"/>
        <v>Mathias Stearn</v>
      </c>
      <c r="C1571">
        <v>0.85</v>
      </c>
      <c r="D1571" t="s">
        <v>30</v>
      </c>
      <c r="E1571">
        <f t="shared" si="251"/>
        <v>72</v>
      </c>
      <c r="F1571">
        <f t="shared" si="243"/>
        <v>61.199999999999996</v>
      </c>
    </row>
    <row r="1572" spans="1:6" x14ac:dyDescent="0.25">
      <c r="A1572" t="str">
        <f t="shared" si="247"/>
        <v>Mathias Stearn</v>
      </c>
      <c r="E1572">
        <f t="shared" si="251"/>
        <v>72</v>
      </c>
      <c r="F1572">
        <f t="shared" si="243"/>
        <v>0</v>
      </c>
    </row>
    <row r="1573" spans="1:6" x14ac:dyDescent="0.25">
      <c r="A1573" t="str">
        <f t="shared" si="247"/>
        <v>Mathias Stearn</v>
      </c>
      <c r="B1573" t="s">
        <v>951</v>
      </c>
      <c r="E1573">
        <v>14</v>
      </c>
      <c r="F1573">
        <f t="shared" si="243"/>
        <v>0</v>
      </c>
    </row>
    <row r="1574" spans="1:6" x14ac:dyDescent="0.25">
      <c r="A1574" t="str">
        <f t="shared" si="247"/>
        <v>Mathias Stearn</v>
      </c>
      <c r="E1574">
        <f t="shared" ref="E1574:E1576" si="252">E1573</f>
        <v>14</v>
      </c>
      <c r="F1574">
        <f t="shared" si="243"/>
        <v>0</v>
      </c>
    </row>
    <row r="1575" spans="1:6" x14ac:dyDescent="0.25">
      <c r="A1575" t="str">
        <f t="shared" si="247"/>
        <v>Mathias Stearn</v>
      </c>
      <c r="C1575">
        <v>1</v>
      </c>
      <c r="D1575" t="s">
        <v>18</v>
      </c>
      <c r="E1575">
        <f t="shared" si="252"/>
        <v>14</v>
      </c>
      <c r="F1575">
        <f t="shared" si="243"/>
        <v>14</v>
      </c>
    </row>
    <row r="1576" spans="1:6" x14ac:dyDescent="0.25">
      <c r="A1576" t="str">
        <f t="shared" si="247"/>
        <v>Mathias Stearn</v>
      </c>
      <c r="E1576">
        <f t="shared" si="252"/>
        <v>14</v>
      </c>
      <c r="F1576">
        <f t="shared" si="243"/>
        <v>0</v>
      </c>
    </row>
    <row r="1577" spans="1:6" x14ac:dyDescent="0.25">
      <c r="A1577" t="str">
        <f t="shared" si="247"/>
        <v>Mathias Stearn</v>
      </c>
      <c r="B1577" t="s">
        <v>952</v>
      </c>
      <c r="E1577">
        <v>52</v>
      </c>
      <c r="F1577">
        <f t="shared" si="243"/>
        <v>0</v>
      </c>
    </row>
    <row r="1578" spans="1:6" x14ac:dyDescent="0.25">
      <c r="A1578" t="str">
        <f t="shared" si="247"/>
        <v>Mathias Stearn</v>
      </c>
      <c r="E1578">
        <f t="shared" ref="E1578:E1582" si="253">E1577</f>
        <v>52</v>
      </c>
      <c r="F1578">
        <f t="shared" si="243"/>
        <v>0</v>
      </c>
    </row>
    <row r="1579" spans="1:6" x14ac:dyDescent="0.25">
      <c r="A1579" t="str">
        <f t="shared" si="247"/>
        <v>Mathias Stearn</v>
      </c>
      <c r="C1579">
        <v>0.46400000000000002</v>
      </c>
      <c r="D1579" t="s">
        <v>30</v>
      </c>
      <c r="E1579">
        <f t="shared" si="253"/>
        <v>52</v>
      </c>
      <c r="F1579">
        <f t="shared" si="243"/>
        <v>24.128</v>
      </c>
    </row>
    <row r="1580" spans="1:6" x14ac:dyDescent="0.25">
      <c r="A1580" t="str">
        <f t="shared" si="247"/>
        <v>Mathias Stearn</v>
      </c>
      <c r="C1580">
        <v>0.15</v>
      </c>
      <c r="D1580" t="s">
        <v>34</v>
      </c>
      <c r="E1580">
        <f t="shared" si="253"/>
        <v>52</v>
      </c>
      <c r="F1580">
        <f t="shared" si="243"/>
        <v>7.8</v>
      </c>
    </row>
    <row r="1581" spans="1:6" x14ac:dyDescent="0.25">
      <c r="A1581" t="str">
        <f t="shared" si="247"/>
        <v>Mathias Stearn</v>
      </c>
      <c r="C1581">
        <v>0.38400000000000001</v>
      </c>
      <c r="D1581" t="s">
        <v>18</v>
      </c>
      <c r="E1581">
        <f t="shared" si="253"/>
        <v>52</v>
      </c>
      <c r="F1581">
        <f t="shared" si="243"/>
        <v>19.968</v>
      </c>
    </row>
    <row r="1582" spans="1:6" x14ac:dyDescent="0.25">
      <c r="A1582" t="str">
        <f t="shared" si="247"/>
        <v>Mathias Stearn</v>
      </c>
      <c r="E1582">
        <f t="shared" si="253"/>
        <v>52</v>
      </c>
      <c r="F1582">
        <f t="shared" si="243"/>
        <v>0</v>
      </c>
    </row>
    <row r="1583" spans="1:6" x14ac:dyDescent="0.25">
      <c r="A1583" t="str">
        <f t="shared" si="247"/>
        <v>Mathias Stearn</v>
      </c>
      <c r="B1583" t="s">
        <v>953</v>
      </c>
      <c r="E1583">
        <v>6</v>
      </c>
      <c r="F1583">
        <f t="shared" si="243"/>
        <v>0</v>
      </c>
    </row>
    <row r="1584" spans="1:6" x14ac:dyDescent="0.25">
      <c r="A1584" t="str">
        <f t="shared" si="247"/>
        <v>Mathias Stearn</v>
      </c>
      <c r="E1584">
        <f t="shared" ref="E1584:E1586" si="254">E1583</f>
        <v>6</v>
      </c>
      <c r="F1584">
        <f t="shared" si="243"/>
        <v>0</v>
      </c>
    </row>
    <row r="1585" spans="1:6" x14ac:dyDescent="0.25">
      <c r="A1585" t="str">
        <f t="shared" si="247"/>
        <v>Mathias Stearn</v>
      </c>
      <c r="C1585">
        <v>1</v>
      </c>
      <c r="D1585" t="s">
        <v>30</v>
      </c>
      <c r="E1585">
        <f t="shared" si="254"/>
        <v>6</v>
      </c>
      <c r="F1585">
        <f t="shared" si="243"/>
        <v>6</v>
      </c>
    </row>
    <row r="1586" spans="1:6" x14ac:dyDescent="0.25">
      <c r="A1586" t="str">
        <f t="shared" si="247"/>
        <v>Mathias Stearn</v>
      </c>
      <c r="E1586">
        <f t="shared" si="254"/>
        <v>6</v>
      </c>
      <c r="F1586">
        <f t="shared" si="243"/>
        <v>0</v>
      </c>
    </row>
    <row r="1587" spans="1:6" x14ac:dyDescent="0.25">
      <c r="A1587" t="str">
        <f t="shared" si="247"/>
        <v>Mathias Stearn</v>
      </c>
      <c r="B1587" t="s">
        <v>954</v>
      </c>
      <c r="E1587">
        <v>81</v>
      </c>
      <c r="F1587">
        <f t="shared" si="243"/>
        <v>0</v>
      </c>
    </row>
    <row r="1588" spans="1:6" x14ac:dyDescent="0.25">
      <c r="A1588" t="str">
        <f t="shared" ref="A1588:A1619" si="255">A1587</f>
        <v>Mathias Stearn</v>
      </c>
      <c r="E1588">
        <f t="shared" ref="E1588:E1590" si="256">E1587</f>
        <v>81</v>
      </c>
      <c r="F1588">
        <f t="shared" si="243"/>
        <v>0</v>
      </c>
    </row>
    <row r="1589" spans="1:6" x14ac:dyDescent="0.25">
      <c r="A1589" t="str">
        <f t="shared" si="255"/>
        <v>Mathias Stearn</v>
      </c>
      <c r="C1589">
        <v>1</v>
      </c>
      <c r="D1589" t="s">
        <v>69</v>
      </c>
      <c r="E1589">
        <f t="shared" si="256"/>
        <v>81</v>
      </c>
      <c r="F1589">
        <f t="shared" si="243"/>
        <v>81</v>
      </c>
    </row>
    <row r="1590" spans="1:6" x14ac:dyDescent="0.25">
      <c r="A1590" t="str">
        <f t="shared" si="255"/>
        <v>Mathias Stearn</v>
      </c>
      <c r="E1590">
        <f t="shared" si="256"/>
        <v>81</v>
      </c>
      <c r="F1590">
        <f t="shared" si="243"/>
        <v>0</v>
      </c>
    </row>
    <row r="1591" spans="1:6" x14ac:dyDescent="0.25">
      <c r="A1591" t="str">
        <f t="shared" si="255"/>
        <v>Mathias Stearn</v>
      </c>
      <c r="B1591" t="s">
        <v>955</v>
      </c>
      <c r="E1591">
        <v>299</v>
      </c>
      <c r="F1591">
        <f t="shared" si="243"/>
        <v>0</v>
      </c>
    </row>
    <row r="1592" spans="1:6" x14ac:dyDescent="0.25">
      <c r="A1592" t="str">
        <f t="shared" si="255"/>
        <v>Mathias Stearn</v>
      </c>
      <c r="E1592">
        <f t="shared" ref="E1592:E1599" si="257">E1591</f>
        <v>299</v>
      </c>
      <c r="F1592">
        <f t="shared" si="243"/>
        <v>0</v>
      </c>
    </row>
    <row r="1593" spans="1:6" x14ac:dyDescent="0.25">
      <c r="A1593" t="str">
        <f t="shared" si="255"/>
        <v>Mathias Stearn</v>
      </c>
      <c r="C1593">
        <v>6.3E-2</v>
      </c>
      <c r="D1593" t="s">
        <v>32</v>
      </c>
      <c r="E1593">
        <f t="shared" si="257"/>
        <v>299</v>
      </c>
      <c r="F1593">
        <f t="shared" si="243"/>
        <v>18.837</v>
      </c>
    </row>
    <row r="1594" spans="1:6" x14ac:dyDescent="0.25">
      <c r="A1594" t="str">
        <f t="shared" si="255"/>
        <v>Mathias Stearn</v>
      </c>
      <c r="C1594">
        <v>8.9999999999999993E-3</v>
      </c>
      <c r="D1594" t="s">
        <v>23</v>
      </c>
      <c r="E1594">
        <f t="shared" si="257"/>
        <v>299</v>
      </c>
      <c r="F1594">
        <f t="shared" si="243"/>
        <v>2.6909999999999998</v>
      </c>
    </row>
    <row r="1595" spans="1:6" x14ac:dyDescent="0.25">
      <c r="A1595" t="str">
        <f t="shared" si="255"/>
        <v>Mathias Stearn</v>
      </c>
      <c r="C1595">
        <v>5.0000000000000001E-3</v>
      </c>
      <c r="D1595" t="s">
        <v>33</v>
      </c>
      <c r="E1595">
        <f t="shared" si="257"/>
        <v>299</v>
      </c>
      <c r="F1595">
        <f t="shared" si="243"/>
        <v>1.4950000000000001</v>
      </c>
    </row>
    <row r="1596" spans="1:6" x14ac:dyDescent="0.25">
      <c r="A1596" t="str">
        <f t="shared" si="255"/>
        <v>Mathias Stearn</v>
      </c>
      <c r="C1596">
        <v>0.88500000000000001</v>
      </c>
      <c r="D1596" t="s">
        <v>30</v>
      </c>
      <c r="E1596">
        <f t="shared" si="257"/>
        <v>299</v>
      </c>
      <c r="F1596">
        <f t="shared" si="243"/>
        <v>264.61500000000001</v>
      </c>
    </row>
    <row r="1597" spans="1:6" x14ac:dyDescent="0.25">
      <c r="A1597" t="str">
        <f t="shared" si="255"/>
        <v>Mathias Stearn</v>
      </c>
      <c r="C1597">
        <v>0.02</v>
      </c>
      <c r="D1597" t="s">
        <v>27</v>
      </c>
      <c r="E1597">
        <f t="shared" si="257"/>
        <v>299</v>
      </c>
      <c r="F1597">
        <f t="shared" si="243"/>
        <v>5.98</v>
      </c>
    </row>
    <row r="1598" spans="1:6" x14ac:dyDescent="0.25">
      <c r="A1598" t="str">
        <f t="shared" si="255"/>
        <v>Mathias Stearn</v>
      </c>
      <c r="C1598">
        <v>1.4999999999999999E-2</v>
      </c>
      <c r="D1598" t="s">
        <v>34</v>
      </c>
      <c r="E1598">
        <f t="shared" si="257"/>
        <v>299</v>
      </c>
      <c r="F1598">
        <f t="shared" si="243"/>
        <v>4.4849999999999994</v>
      </c>
    </row>
    <row r="1599" spans="1:6" x14ac:dyDescent="0.25">
      <c r="A1599" t="str">
        <f t="shared" si="255"/>
        <v>Mathias Stearn</v>
      </c>
      <c r="E1599">
        <f t="shared" si="257"/>
        <v>299</v>
      </c>
      <c r="F1599">
        <f t="shared" si="243"/>
        <v>0</v>
      </c>
    </row>
    <row r="1600" spans="1:6" x14ac:dyDescent="0.25">
      <c r="A1600" t="str">
        <f t="shared" si="255"/>
        <v>Mathias Stearn</v>
      </c>
      <c r="B1600" t="s">
        <v>956</v>
      </c>
      <c r="E1600">
        <v>4</v>
      </c>
      <c r="F1600">
        <f t="shared" si="243"/>
        <v>0</v>
      </c>
    </row>
    <row r="1601" spans="1:6" x14ac:dyDescent="0.25">
      <c r="A1601" t="str">
        <f t="shared" si="255"/>
        <v>Mathias Stearn</v>
      </c>
      <c r="E1601">
        <f t="shared" ref="E1601:E1603" si="258">E1600</f>
        <v>4</v>
      </c>
      <c r="F1601">
        <f t="shared" si="243"/>
        <v>0</v>
      </c>
    </row>
    <row r="1602" spans="1:6" x14ac:dyDescent="0.25">
      <c r="A1602" t="str">
        <f t="shared" si="255"/>
        <v>Mathias Stearn</v>
      </c>
      <c r="C1602">
        <v>1</v>
      </c>
      <c r="D1602" t="s">
        <v>10</v>
      </c>
      <c r="E1602">
        <f t="shared" si="258"/>
        <v>4</v>
      </c>
      <c r="F1602">
        <f t="shared" si="243"/>
        <v>4</v>
      </c>
    </row>
    <row r="1603" spans="1:6" x14ac:dyDescent="0.25">
      <c r="A1603" t="str">
        <f t="shared" si="255"/>
        <v>Mathias Stearn</v>
      </c>
      <c r="E1603">
        <f t="shared" si="258"/>
        <v>4</v>
      </c>
      <c r="F1603">
        <f t="shared" ref="F1603:F1666" si="259">E1603*C1603</f>
        <v>0</v>
      </c>
    </row>
    <row r="1604" spans="1:6" x14ac:dyDescent="0.25">
      <c r="A1604" t="str">
        <f t="shared" si="255"/>
        <v>Mathias Stearn</v>
      </c>
      <c r="B1604" t="s">
        <v>957</v>
      </c>
      <c r="E1604">
        <v>102</v>
      </c>
      <c r="F1604">
        <f t="shared" si="259"/>
        <v>0</v>
      </c>
    </row>
    <row r="1605" spans="1:6" x14ac:dyDescent="0.25">
      <c r="A1605" t="str">
        <f t="shared" si="255"/>
        <v>Mathias Stearn</v>
      </c>
      <c r="E1605">
        <f t="shared" ref="E1605:E1608" si="260">E1604</f>
        <v>102</v>
      </c>
      <c r="F1605">
        <f t="shared" si="259"/>
        <v>0</v>
      </c>
    </row>
    <row r="1606" spans="1:6" x14ac:dyDescent="0.25">
      <c r="A1606" t="str">
        <f t="shared" si="255"/>
        <v>Mathias Stearn</v>
      </c>
      <c r="C1606">
        <v>0.82499999999999996</v>
      </c>
      <c r="D1606" t="s">
        <v>18</v>
      </c>
      <c r="E1606">
        <f t="shared" si="260"/>
        <v>102</v>
      </c>
      <c r="F1606">
        <f t="shared" si="259"/>
        <v>84.149999999999991</v>
      </c>
    </row>
    <row r="1607" spans="1:6" x14ac:dyDescent="0.25">
      <c r="A1607" t="str">
        <f t="shared" si="255"/>
        <v>Mathias Stearn</v>
      </c>
      <c r="C1607">
        <v>0.17399999999999999</v>
      </c>
      <c r="D1607" t="s">
        <v>102</v>
      </c>
      <c r="E1607">
        <f t="shared" si="260"/>
        <v>102</v>
      </c>
      <c r="F1607">
        <f t="shared" si="259"/>
        <v>17.747999999999998</v>
      </c>
    </row>
    <row r="1608" spans="1:6" x14ac:dyDescent="0.25">
      <c r="A1608" t="str">
        <f t="shared" si="255"/>
        <v>Mathias Stearn</v>
      </c>
      <c r="E1608">
        <f t="shared" si="260"/>
        <v>102</v>
      </c>
      <c r="F1608">
        <f t="shared" si="259"/>
        <v>0</v>
      </c>
    </row>
    <row r="1609" spans="1:6" x14ac:dyDescent="0.25">
      <c r="A1609" t="str">
        <f t="shared" si="255"/>
        <v>Mathias Stearn</v>
      </c>
      <c r="B1609" t="s">
        <v>958</v>
      </c>
      <c r="E1609">
        <v>188</v>
      </c>
      <c r="F1609">
        <f t="shared" si="259"/>
        <v>0</v>
      </c>
    </row>
    <row r="1610" spans="1:6" x14ac:dyDescent="0.25">
      <c r="A1610" t="str">
        <f t="shared" si="255"/>
        <v>Mathias Stearn</v>
      </c>
      <c r="E1610">
        <f t="shared" ref="E1610:E1618" si="261">E1609</f>
        <v>188</v>
      </c>
      <c r="F1610">
        <f t="shared" si="259"/>
        <v>0</v>
      </c>
    </row>
    <row r="1611" spans="1:6" x14ac:dyDescent="0.25">
      <c r="A1611" t="str">
        <f t="shared" si="255"/>
        <v>Mathias Stearn</v>
      </c>
      <c r="C1611">
        <v>0.14899999999999999</v>
      </c>
      <c r="D1611" t="s">
        <v>32</v>
      </c>
      <c r="E1611">
        <f t="shared" si="261"/>
        <v>188</v>
      </c>
      <c r="F1611">
        <f t="shared" si="259"/>
        <v>28.012</v>
      </c>
    </row>
    <row r="1612" spans="1:6" x14ac:dyDescent="0.25">
      <c r="A1612" t="str">
        <f t="shared" si="255"/>
        <v>Mathias Stearn</v>
      </c>
      <c r="C1612">
        <v>0.11700000000000001</v>
      </c>
      <c r="D1612" t="s">
        <v>23</v>
      </c>
      <c r="E1612">
        <f t="shared" si="261"/>
        <v>188</v>
      </c>
      <c r="F1612">
        <f t="shared" si="259"/>
        <v>21.996000000000002</v>
      </c>
    </row>
    <row r="1613" spans="1:6" x14ac:dyDescent="0.25">
      <c r="A1613" t="str">
        <f t="shared" si="255"/>
        <v>Mathias Stearn</v>
      </c>
      <c r="C1613">
        <v>5.0999999999999997E-2</v>
      </c>
      <c r="D1613" t="s">
        <v>120</v>
      </c>
      <c r="E1613">
        <f t="shared" si="261"/>
        <v>188</v>
      </c>
      <c r="F1613">
        <f t="shared" si="259"/>
        <v>9.5879999999999992</v>
      </c>
    </row>
    <row r="1614" spans="1:6" x14ac:dyDescent="0.25">
      <c r="A1614" t="str">
        <f t="shared" si="255"/>
        <v>Mathias Stearn</v>
      </c>
      <c r="C1614">
        <v>0.13200000000000001</v>
      </c>
      <c r="D1614" t="s">
        <v>21</v>
      </c>
      <c r="E1614">
        <f t="shared" si="261"/>
        <v>188</v>
      </c>
      <c r="F1614">
        <f t="shared" si="259"/>
        <v>24.816000000000003</v>
      </c>
    </row>
    <row r="1615" spans="1:6" x14ac:dyDescent="0.25">
      <c r="A1615" t="str">
        <f t="shared" si="255"/>
        <v>Mathias Stearn</v>
      </c>
      <c r="C1615">
        <v>0.39100000000000001</v>
      </c>
      <c r="D1615" t="s">
        <v>30</v>
      </c>
      <c r="E1615">
        <f t="shared" si="261"/>
        <v>188</v>
      </c>
      <c r="F1615">
        <f t="shared" si="259"/>
        <v>73.50800000000001</v>
      </c>
    </row>
    <row r="1616" spans="1:6" x14ac:dyDescent="0.25">
      <c r="A1616" t="str">
        <f t="shared" si="255"/>
        <v>Mathias Stearn</v>
      </c>
      <c r="C1616">
        <v>2.5999999999999999E-2</v>
      </c>
      <c r="D1616" t="s">
        <v>18</v>
      </c>
      <c r="E1616">
        <f t="shared" si="261"/>
        <v>188</v>
      </c>
      <c r="F1616">
        <f t="shared" si="259"/>
        <v>4.8879999999999999</v>
      </c>
    </row>
    <row r="1617" spans="1:6" x14ac:dyDescent="0.25">
      <c r="A1617" t="str">
        <f t="shared" si="255"/>
        <v>Mathias Stearn</v>
      </c>
      <c r="C1617">
        <v>0.13100000000000001</v>
      </c>
      <c r="D1617" t="s">
        <v>69</v>
      </c>
      <c r="E1617">
        <f t="shared" si="261"/>
        <v>188</v>
      </c>
      <c r="F1617">
        <f t="shared" si="259"/>
        <v>24.628</v>
      </c>
    </row>
    <row r="1618" spans="1:6" x14ac:dyDescent="0.25">
      <c r="A1618" t="str">
        <f t="shared" si="255"/>
        <v>Mathias Stearn</v>
      </c>
      <c r="E1618">
        <f t="shared" si="261"/>
        <v>188</v>
      </c>
      <c r="F1618">
        <f t="shared" si="259"/>
        <v>0</v>
      </c>
    </row>
    <row r="1619" spans="1:6" x14ac:dyDescent="0.25">
      <c r="A1619" t="str">
        <f t="shared" si="255"/>
        <v>Mathias Stearn</v>
      </c>
      <c r="B1619" t="s">
        <v>959</v>
      </c>
      <c r="E1619">
        <v>45</v>
      </c>
      <c r="F1619">
        <f t="shared" si="259"/>
        <v>0</v>
      </c>
    </row>
    <row r="1620" spans="1:6" x14ac:dyDescent="0.25">
      <c r="A1620" t="str">
        <f t="shared" ref="A1620:A1651" si="262">A1619</f>
        <v>Mathias Stearn</v>
      </c>
      <c r="E1620">
        <f t="shared" ref="E1620:E1626" si="263">E1619</f>
        <v>45</v>
      </c>
      <c r="F1620">
        <f t="shared" si="259"/>
        <v>0</v>
      </c>
    </row>
    <row r="1621" spans="1:6" x14ac:dyDescent="0.25">
      <c r="A1621" t="str">
        <f t="shared" si="262"/>
        <v>Mathias Stearn</v>
      </c>
      <c r="C1621">
        <v>2.1999999999999999E-2</v>
      </c>
      <c r="D1621" t="s">
        <v>960</v>
      </c>
      <c r="E1621">
        <f t="shared" si="263"/>
        <v>45</v>
      </c>
      <c r="F1621">
        <f t="shared" si="259"/>
        <v>0.99</v>
      </c>
    </row>
    <row r="1622" spans="1:6" x14ac:dyDescent="0.25">
      <c r="A1622" t="str">
        <f t="shared" si="262"/>
        <v>Mathias Stearn</v>
      </c>
      <c r="C1622">
        <v>9.4E-2</v>
      </c>
      <c r="D1622" t="s">
        <v>119</v>
      </c>
      <c r="E1622">
        <f t="shared" si="263"/>
        <v>45</v>
      </c>
      <c r="F1622">
        <f t="shared" si="259"/>
        <v>4.2300000000000004</v>
      </c>
    </row>
    <row r="1623" spans="1:6" x14ac:dyDescent="0.25">
      <c r="A1623" t="str">
        <f t="shared" si="262"/>
        <v>Mathias Stearn</v>
      </c>
      <c r="C1623">
        <v>6.6000000000000003E-2</v>
      </c>
      <c r="D1623" t="s">
        <v>23</v>
      </c>
      <c r="E1623">
        <f t="shared" si="263"/>
        <v>45</v>
      </c>
      <c r="F1623">
        <f t="shared" si="259"/>
        <v>2.97</v>
      </c>
    </row>
    <row r="1624" spans="1:6" x14ac:dyDescent="0.25">
      <c r="A1624" t="str">
        <f t="shared" si="262"/>
        <v>Mathias Stearn</v>
      </c>
      <c r="C1624">
        <v>0.39700000000000002</v>
      </c>
      <c r="D1624" t="s">
        <v>18</v>
      </c>
      <c r="E1624">
        <f t="shared" si="263"/>
        <v>45</v>
      </c>
      <c r="F1624">
        <f t="shared" si="259"/>
        <v>17.865000000000002</v>
      </c>
    </row>
    <row r="1625" spans="1:6" x14ac:dyDescent="0.25">
      <c r="A1625" t="str">
        <f t="shared" si="262"/>
        <v>Mathias Stearn</v>
      </c>
      <c r="C1625">
        <v>0.41799999999999998</v>
      </c>
      <c r="D1625" t="s">
        <v>54</v>
      </c>
      <c r="E1625">
        <f t="shared" si="263"/>
        <v>45</v>
      </c>
      <c r="F1625">
        <f t="shared" si="259"/>
        <v>18.809999999999999</v>
      </c>
    </row>
    <row r="1626" spans="1:6" x14ac:dyDescent="0.25">
      <c r="A1626" t="str">
        <f t="shared" si="262"/>
        <v>Mathias Stearn</v>
      </c>
      <c r="E1626">
        <f t="shared" si="263"/>
        <v>45</v>
      </c>
      <c r="F1626">
        <f t="shared" si="259"/>
        <v>0</v>
      </c>
    </row>
    <row r="1627" spans="1:6" x14ac:dyDescent="0.25">
      <c r="A1627" t="str">
        <f t="shared" si="262"/>
        <v>Mathias Stearn</v>
      </c>
      <c r="B1627" t="s">
        <v>961</v>
      </c>
      <c r="E1627">
        <v>57</v>
      </c>
      <c r="F1627">
        <f t="shared" si="259"/>
        <v>0</v>
      </c>
    </row>
    <row r="1628" spans="1:6" x14ac:dyDescent="0.25">
      <c r="A1628" t="str">
        <f t="shared" si="262"/>
        <v>Mathias Stearn</v>
      </c>
      <c r="E1628">
        <f t="shared" ref="E1628:E1636" si="264">E1627</f>
        <v>57</v>
      </c>
      <c r="F1628">
        <f t="shared" si="259"/>
        <v>0</v>
      </c>
    </row>
    <row r="1629" spans="1:6" x14ac:dyDescent="0.25">
      <c r="A1629" t="str">
        <f t="shared" si="262"/>
        <v>Mathias Stearn</v>
      </c>
      <c r="C1629">
        <v>4.2000000000000003E-2</v>
      </c>
      <c r="D1629" t="s">
        <v>12</v>
      </c>
      <c r="E1629">
        <f t="shared" si="264"/>
        <v>57</v>
      </c>
      <c r="F1629">
        <f t="shared" si="259"/>
        <v>2.3940000000000001</v>
      </c>
    </row>
    <row r="1630" spans="1:6" x14ac:dyDescent="0.25">
      <c r="A1630" t="str">
        <f t="shared" si="262"/>
        <v>Mathias Stearn</v>
      </c>
      <c r="C1630">
        <v>4.2000000000000003E-2</v>
      </c>
      <c r="D1630" t="s">
        <v>23</v>
      </c>
      <c r="E1630">
        <f t="shared" si="264"/>
        <v>57</v>
      </c>
      <c r="F1630">
        <f t="shared" si="259"/>
        <v>2.3940000000000001</v>
      </c>
    </row>
    <row r="1631" spans="1:6" x14ac:dyDescent="0.25">
      <c r="A1631" t="str">
        <f t="shared" si="262"/>
        <v>Mathias Stearn</v>
      </c>
      <c r="C1631">
        <v>0.42</v>
      </c>
      <c r="D1631" t="s">
        <v>18</v>
      </c>
      <c r="E1631">
        <f t="shared" si="264"/>
        <v>57</v>
      </c>
      <c r="F1631">
        <f t="shared" si="259"/>
        <v>23.939999999999998</v>
      </c>
    </row>
    <row r="1632" spans="1:6" x14ac:dyDescent="0.25">
      <c r="A1632" t="str">
        <f t="shared" si="262"/>
        <v>Mathias Stearn</v>
      </c>
      <c r="C1632">
        <v>8.4000000000000005E-2</v>
      </c>
      <c r="D1632" t="s">
        <v>54</v>
      </c>
      <c r="E1632">
        <f t="shared" si="264"/>
        <v>57</v>
      </c>
      <c r="F1632">
        <f t="shared" si="259"/>
        <v>4.7880000000000003</v>
      </c>
    </row>
    <row r="1633" spans="1:6" x14ac:dyDescent="0.25">
      <c r="A1633" t="str">
        <f t="shared" si="262"/>
        <v>Mathias Stearn</v>
      </c>
      <c r="C1633">
        <v>4.8000000000000001E-2</v>
      </c>
      <c r="D1633" t="s">
        <v>70</v>
      </c>
      <c r="E1633">
        <f t="shared" si="264"/>
        <v>57</v>
      </c>
      <c r="F1633">
        <f t="shared" si="259"/>
        <v>2.7360000000000002</v>
      </c>
    </row>
    <row r="1634" spans="1:6" x14ac:dyDescent="0.25">
      <c r="A1634" t="str">
        <f t="shared" si="262"/>
        <v>Mathias Stearn</v>
      </c>
      <c r="C1634">
        <v>0.10199999999999999</v>
      </c>
      <c r="D1634" t="s">
        <v>91</v>
      </c>
      <c r="E1634">
        <f t="shared" si="264"/>
        <v>57</v>
      </c>
      <c r="F1634">
        <f t="shared" si="259"/>
        <v>5.8140000000000001</v>
      </c>
    </row>
    <row r="1635" spans="1:6" x14ac:dyDescent="0.25">
      <c r="A1635" t="str">
        <f t="shared" si="262"/>
        <v>Mathias Stearn</v>
      </c>
      <c r="C1635">
        <v>0.25800000000000001</v>
      </c>
      <c r="D1635" t="s">
        <v>10</v>
      </c>
      <c r="E1635">
        <f t="shared" si="264"/>
        <v>57</v>
      </c>
      <c r="F1635">
        <f t="shared" si="259"/>
        <v>14.706</v>
      </c>
    </row>
    <row r="1636" spans="1:6" x14ac:dyDescent="0.25">
      <c r="A1636" t="str">
        <f t="shared" si="262"/>
        <v>Mathias Stearn</v>
      </c>
      <c r="E1636">
        <f t="shared" si="264"/>
        <v>57</v>
      </c>
      <c r="F1636">
        <f t="shared" si="259"/>
        <v>0</v>
      </c>
    </row>
    <row r="1637" spans="1:6" x14ac:dyDescent="0.25">
      <c r="A1637" t="str">
        <f t="shared" si="262"/>
        <v>Mathias Stearn</v>
      </c>
      <c r="B1637" t="s">
        <v>962</v>
      </c>
      <c r="E1637">
        <v>73</v>
      </c>
      <c r="F1637">
        <f t="shared" si="259"/>
        <v>0</v>
      </c>
    </row>
    <row r="1638" spans="1:6" x14ac:dyDescent="0.25">
      <c r="A1638" t="str">
        <f t="shared" si="262"/>
        <v>Mathias Stearn</v>
      </c>
      <c r="E1638">
        <f t="shared" ref="E1638:E1644" si="265">E1637</f>
        <v>73</v>
      </c>
      <c r="F1638">
        <f t="shared" si="259"/>
        <v>0</v>
      </c>
    </row>
    <row r="1639" spans="1:6" x14ac:dyDescent="0.25">
      <c r="A1639" t="str">
        <f t="shared" si="262"/>
        <v>Mathias Stearn</v>
      </c>
      <c r="C1639">
        <v>0.28799999999999998</v>
      </c>
      <c r="D1639" t="s">
        <v>105</v>
      </c>
      <c r="E1639">
        <f t="shared" si="265"/>
        <v>73</v>
      </c>
      <c r="F1639">
        <f t="shared" si="259"/>
        <v>21.023999999999997</v>
      </c>
    </row>
    <row r="1640" spans="1:6" x14ac:dyDescent="0.25">
      <c r="A1640" t="str">
        <f t="shared" si="262"/>
        <v>Mathias Stearn</v>
      </c>
      <c r="C1640">
        <v>0.20300000000000001</v>
      </c>
      <c r="D1640" t="s">
        <v>32</v>
      </c>
      <c r="E1640">
        <f t="shared" si="265"/>
        <v>73</v>
      </c>
      <c r="F1640">
        <f t="shared" si="259"/>
        <v>14.819000000000001</v>
      </c>
    </row>
    <row r="1641" spans="1:6" x14ac:dyDescent="0.25">
      <c r="A1641" t="str">
        <f t="shared" si="262"/>
        <v>Mathias Stearn</v>
      </c>
      <c r="C1641">
        <v>0.13700000000000001</v>
      </c>
      <c r="D1641" t="s">
        <v>123</v>
      </c>
      <c r="E1641">
        <f t="shared" si="265"/>
        <v>73</v>
      </c>
      <c r="F1641">
        <f t="shared" si="259"/>
        <v>10.001000000000001</v>
      </c>
    </row>
    <row r="1642" spans="1:6" x14ac:dyDescent="0.25">
      <c r="A1642" t="str">
        <f t="shared" si="262"/>
        <v>Mathias Stearn</v>
      </c>
      <c r="C1642">
        <v>9.6000000000000002E-2</v>
      </c>
      <c r="D1642" t="s">
        <v>69</v>
      </c>
      <c r="E1642">
        <f t="shared" si="265"/>
        <v>73</v>
      </c>
      <c r="F1642">
        <f t="shared" si="259"/>
        <v>7.008</v>
      </c>
    </row>
    <row r="1643" spans="1:6" x14ac:dyDescent="0.25">
      <c r="A1643" t="str">
        <f t="shared" si="262"/>
        <v>Mathias Stearn</v>
      </c>
      <c r="C1643">
        <v>0.27300000000000002</v>
      </c>
      <c r="D1643" t="s">
        <v>70</v>
      </c>
      <c r="E1643">
        <f t="shared" si="265"/>
        <v>73</v>
      </c>
      <c r="F1643">
        <f t="shared" si="259"/>
        <v>19.929000000000002</v>
      </c>
    </row>
    <row r="1644" spans="1:6" x14ac:dyDescent="0.25">
      <c r="A1644" t="str">
        <f t="shared" si="262"/>
        <v>Mathias Stearn</v>
      </c>
      <c r="E1644">
        <f t="shared" si="265"/>
        <v>73</v>
      </c>
      <c r="F1644">
        <f t="shared" si="259"/>
        <v>0</v>
      </c>
    </row>
    <row r="1645" spans="1:6" x14ac:dyDescent="0.25">
      <c r="A1645" t="str">
        <f t="shared" si="262"/>
        <v>Mathias Stearn</v>
      </c>
      <c r="B1645" t="s">
        <v>963</v>
      </c>
      <c r="E1645">
        <v>328</v>
      </c>
      <c r="F1645">
        <f t="shared" si="259"/>
        <v>0</v>
      </c>
    </row>
    <row r="1646" spans="1:6" x14ac:dyDescent="0.25">
      <c r="A1646" t="str">
        <f t="shared" si="262"/>
        <v>Mathias Stearn</v>
      </c>
      <c r="E1646">
        <f t="shared" ref="E1646:E1659" si="266">E1645</f>
        <v>328</v>
      </c>
      <c r="F1646">
        <f t="shared" si="259"/>
        <v>0</v>
      </c>
    </row>
    <row r="1647" spans="1:6" x14ac:dyDescent="0.25">
      <c r="A1647" t="str">
        <f t="shared" si="262"/>
        <v>Mathias Stearn</v>
      </c>
      <c r="C1647">
        <v>2.9000000000000001E-2</v>
      </c>
      <c r="D1647" t="s">
        <v>32</v>
      </c>
      <c r="E1647">
        <f t="shared" si="266"/>
        <v>328</v>
      </c>
      <c r="F1647">
        <f t="shared" si="259"/>
        <v>9.5120000000000005</v>
      </c>
    </row>
    <row r="1648" spans="1:6" x14ac:dyDescent="0.25">
      <c r="A1648" t="str">
        <f t="shared" si="262"/>
        <v>Mathias Stearn</v>
      </c>
      <c r="C1648">
        <v>1.6E-2</v>
      </c>
      <c r="D1648" t="s">
        <v>119</v>
      </c>
      <c r="E1648">
        <f t="shared" si="266"/>
        <v>328</v>
      </c>
      <c r="F1648">
        <f t="shared" si="259"/>
        <v>5.2480000000000002</v>
      </c>
    </row>
    <row r="1649" spans="1:6" x14ac:dyDescent="0.25">
      <c r="A1649" t="str">
        <f t="shared" si="262"/>
        <v>Mathias Stearn</v>
      </c>
      <c r="C1649">
        <v>0.13900000000000001</v>
      </c>
      <c r="D1649" t="s">
        <v>23</v>
      </c>
      <c r="E1649">
        <f t="shared" si="266"/>
        <v>328</v>
      </c>
      <c r="F1649">
        <f t="shared" si="259"/>
        <v>45.592000000000006</v>
      </c>
    </row>
    <row r="1650" spans="1:6" x14ac:dyDescent="0.25">
      <c r="A1650" t="str">
        <f t="shared" si="262"/>
        <v>Mathias Stearn</v>
      </c>
      <c r="C1650">
        <v>0.02</v>
      </c>
      <c r="D1650" t="s">
        <v>120</v>
      </c>
      <c r="E1650">
        <f t="shared" si="266"/>
        <v>328</v>
      </c>
      <c r="F1650">
        <f t="shared" si="259"/>
        <v>6.5600000000000005</v>
      </c>
    </row>
    <row r="1651" spans="1:6" x14ac:dyDescent="0.25">
      <c r="A1651" t="str">
        <f t="shared" si="262"/>
        <v>Mathias Stearn</v>
      </c>
      <c r="C1651">
        <v>1.0999999999999999E-2</v>
      </c>
      <c r="D1651" t="s">
        <v>123</v>
      </c>
      <c r="E1651">
        <f t="shared" si="266"/>
        <v>328</v>
      </c>
      <c r="F1651">
        <f t="shared" si="259"/>
        <v>3.6079999999999997</v>
      </c>
    </row>
    <row r="1652" spans="1:6" x14ac:dyDescent="0.25">
      <c r="A1652" t="str">
        <f t="shared" ref="A1652:A1677" si="267">A1651</f>
        <v>Mathias Stearn</v>
      </c>
      <c r="C1652">
        <v>6.5000000000000002E-2</v>
      </c>
      <c r="D1652" t="s">
        <v>21</v>
      </c>
      <c r="E1652">
        <f t="shared" si="266"/>
        <v>328</v>
      </c>
      <c r="F1652">
        <f t="shared" si="259"/>
        <v>21.32</v>
      </c>
    </row>
    <row r="1653" spans="1:6" x14ac:dyDescent="0.25">
      <c r="A1653" t="str">
        <f t="shared" si="267"/>
        <v>Mathias Stearn</v>
      </c>
      <c r="C1653">
        <v>0.02</v>
      </c>
      <c r="D1653" t="s">
        <v>30</v>
      </c>
      <c r="E1653">
        <f t="shared" si="266"/>
        <v>328</v>
      </c>
      <c r="F1653">
        <f t="shared" si="259"/>
        <v>6.5600000000000005</v>
      </c>
    </row>
    <row r="1654" spans="1:6" x14ac:dyDescent="0.25">
      <c r="A1654" t="str">
        <f t="shared" si="267"/>
        <v>Mathias Stearn</v>
      </c>
      <c r="C1654">
        <v>0.34899999999999998</v>
      </c>
      <c r="D1654" t="s">
        <v>27</v>
      </c>
      <c r="E1654">
        <f t="shared" si="266"/>
        <v>328</v>
      </c>
      <c r="F1654">
        <f t="shared" si="259"/>
        <v>114.47199999999999</v>
      </c>
    </row>
    <row r="1655" spans="1:6" x14ac:dyDescent="0.25">
      <c r="A1655" t="str">
        <f t="shared" si="267"/>
        <v>Mathias Stearn</v>
      </c>
      <c r="C1655">
        <v>1.9E-2</v>
      </c>
      <c r="D1655" t="s">
        <v>34</v>
      </c>
      <c r="E1655">
        <f t="shared" si="266"/>
        <v>328</v>
      </c>
      <c r="F1655">
        <f t="shared" si="259"/>
        <v>6.2320000000000002</v>
      </c>
    </row>
    <row r="1656" spans="1:6" x14ac:dyDescent="0.25">
      <c r="A1656" t="str">
        <f t="shared" si="267"/>
        <v>Mathias Stearn</v>
      </c>
      <c r="C1656">
        <v>0.18099999999999999</v>
      </c>
      <c r="D1656" t="s">
        <v>18</v>
      </c>
      <c r="E1656">
        <f t="shared" si="266"/>
        <v>328</v>
      </c>
      <c r="F1656">
        <f t="shared" si="259"/>
        <v>59.367999999999995</v>
      </c>
    </row>
    <row r="1657" spans="1:6" x14ac:dyDescent="0.25">
      <c r="A1657" t="str">
        <f t="shared" si="267"/>
        <v>Mathias Stearn</v>
      </c>
      <c r="C1657">
        <v>0.13800000000000001</v>
      </c>
      <c r="D1657" t="s">
        <v>69</v>
      </c>
      <c r="E1657">
        <f t="shared" si="266"/>
        <v>328</v>
      </c>
      <c r="F1657">
        <f t="shared" si="259"/>
        <v>45.264000000000003</v>
      </c>
    </row>
    <row r="1658" spans="1:6" x14ac:dyDescent="0.25">
      <c r="A1658" t="str">
        <f t="shared" si="267"/>
        <v>Mathias Stearn</v>
      </c>
      <c r="C1658">
        <v>6.0000000000000001E-3</v>
      </c>
      <c r="D1658" t="s">
        <v>54</v>
      </c>
      <c r="E1658">
        <f t="shared" si="266"/>
        <v>328</v>
      </c>
      <c r="F1658">
        <f t="shared" si="259"/>
        <v>1.968</v>
      </c>
    </row>
    <row r="1659" spans="1:6" x14ac:dyDescent="0.25">
      <c r="A1659" t="str">
        <f t="shared" si="267"/>
        <v>Mathias Stearn</v>
      </c>
      <c r="E1659">
        <f t="shared" si="266"/>
        <v>328</v>
      </c>
      <c r="F1659">
        <f t="shared" si="259"/>
        <v>0</v>
      </c>
    </row>
    <row r="1660" spans="1:6" x14ac:dyDescent="0.25">
      <c r="A1660" t="str">
        <f t="shared" si="267"/>
        <v>Mathias Stearn</v>
      </c>
      <c r="B1660" t="s">
        <v>964</v>
      </c>
      <c r="E1660">
        <v>2572</v>
      </c>
      <c r="F1660">
        <f t="shared" si="259"/>
        <v>0</v>
      </c>
    </row>
    <row r="1661" spans="1:6" x14ac:dyDescent="0.25">
      <c r="A1661" t="str">
        <f t="shared" si="267"/>
        <v>Mathias Stearn</v>
      </c>
      <c r="E1661">
        <f t="shared" ref="E1661:E1678" si="268">E1660</f>
        <v>2572</v>
      </c>
      <c r="F1661">
        <f t="shared" si="259"/>
        <v>0</v>
      </c>
    </row>
    <row r="1662" spans="1:6" x14ac:dyDescent="0.25">
      <c r="A1662" t="str">
        <f t="shared" si="267"/>
        <v>Mathias Stearn</v>
      </c>
      <c r="C1662">
        <v>1.0999999999999999E-2</v>
      </c>
      <c r="D1662" t="s">
        <v>105</v>
      </c>
      <c r="E1662">
        <f t="shared" si="268"/>
        <v>2572</v>
      </c>
      <c r="F1662">
        <f t="shared" si="259"/>
        <v>28.291999999999998</v>
      </c>
    </row>
    <row r="1663" spans="1:6" x14ac:dyDescent="0.25">
      <c r="A1663" t="str">
        <f t="shared" si="267"/>
        <v>Mathias Stearn</v>
      </c>
      <c r="C1663">
        <v>2.5000000000000001E-2</v>
      </c>
      <c r="D1663" t="s">
        <v>965</v>
      </c>
      <c r="E1663">
        <f t="shared" si="268"/>
        <v>2572</v>
      </c>
      <c r="F1663">
        <f t="shared" si="259"/>
        <v>64.3</v>
      </c>
    </row>
    <row r="1664" spans="1:6" x14ac:dyDescent="0.25">
      <c r="A1664" t="str">
        <f t="shared" si="267"/>
        <v>Mathias Stearn</v>
      </c>
      <c r="C1664">
        <v>1.6E-2</v>
      </c>
      <c r="D1664" t="s">
        <v>966</v>
      </c>
      <c r="E1664">
        <f t="shared" si="268"/>
        <v>2572</v>
      </c>
      <c r="F1664">
        <f t="shared" si="259"/>
        <v>41.152000000000001</v>
      </c>
    </row>
    <row r="1665" spans="1:6" x14ac:dyDescent="0.25">
      <c r="A1665" t="str">
        <f t="shared" si="267"/>
        <v>Mathias Stearn</v>
      </c>
      <c r="C1665">
        <v>0.34799999999999998</v>
      </c>
      <c r="D1665" t="s">
        <v>32</v>
      </c>
      <c r="E1665">
        <f t="shared" si="268"/>
        <v>2572</v>
      </c>
      <c r="F1665">
        <f t="shared" si="259"/>
        <v>895.05599999999993</v>
      </c>
    </row>
    <row r="1666" spans="1:6" x14ac:dyDescent="0.25">
      <c r="A1666" t="str">
        <f t="shared" si="267"/>
        <v>Mathias Stearn</v>
      </c>
      <c r="C1666">
        <v>0.01</v>
      </c>
      <c r="D1666" t="s">
        <v>119</v>
      </c>
      <c r="E1666">
        <f t="shared" si="268"/>
        <v>2572</v>
      </c>
      <c r="F1666">
        <f t="shared" si="259"/>
        <v>25.72</v>
      </c>
    </row>
    <row r="1667" spans="1:6" x14ac:dyDescent="0.25">
      <c r="A1667" t="str">
        <f t="shared" si="267"/>
        <v>Mathias Stearn</v>
      </c>
      <c r="C1667">
        <v>0.19800000000000001</v>
      </c>
      <c r="D1667" t="s">
        <v>23</v>
      </c>
      <c r="E1667">
        <f t="shared" si="268"/>
        <v>2572</v>
      </c>
      <c r="F1667">
        <f t="shared" ref="F1667:F1730" si="269">E1667*C1667</f>
        <v>509.25600000000003</v>
      </c>
    </row>
    <row r="1668" spans="1:6" x14ac:dyDescent="0.25">
      <c r="A1668" t="str">
        <f t="shared" si="267"/>
        <v>Mathias Stearn</v>
      </c>
      <c r="C1668">
        <v>2.4E-2</v>
      </c>
      <c r="D1668" t="s">
        <v>123</v>
      </c>
      <c r="E1668">
        <f t="shared" si="268"/>
        <v>2572</v>
      </c>
      <c r="F1668">
        <f t="shared" si="269"/>
        <v>61.728000000000002</v>
      </c>
    </row>
    <row r="1669" spans="1:6" x14ac:dyDescent="0.25">
      <c r="A1669" t="str">
        <f t="shared" si="267"/>
        <v>Mathias Stearn</v>
      </c>
      <c r="C1669">
        <v>1.2E-2</v>
      </c>
      <c r="D1669" t="s">
        <v>21</v>
      </c>
      <c r="E1669">
        <f t="shared" si="268"/>
        <v>2572</v>
      </c>
      <c r="F1669">
        <f t="shared" si="269"/>
        <v>30.864000000000001</v>
      </c>
    </row>
    <row r="1670" spans="1:6" x14ac:dyDescent="0.25">
      <c r="A1670" t="str">
        <f t="shared" si="267"/>
        <v>Mathias Stearn</v>
      </c>
      <c r="C1670">
        <v>4.0000000000000001E-3</v>
      </c>
      <c r="D1670" t="s">
        <v>33</v>
      </c>
      <c r="E1670">
        <f t="shared" si="268"/>
        <v>2572</v>
      </c>
      <c r="F1670">
        <f t="shared" si="269"/>
        <v>10.288</v>
      </c>
    </row>
    <row r="1671" spans="1:6" x14ac:dyDescent="0.25">
      <c r="A1671" t="str">
        <f t="shared" si="267"/>
        <v>Mathias Stearn</v>
      </c>
      <c r="C1671">
        <v>1.7000000000000001E-2</v>
      </c>
      <c r="D1671" t="s">
        <v>29</v>
      </c>
      <c r="E1671">
        <f t="shared" si="268"/>
        <v>2572</v>
      </c>
      <c r="F1671">
        <f t="shared" si="269"/>
        <v>43.724000000000004</v>
      </c>
    </row>
    <row r="1672" spans="1:6" x14ac:dyDescent="0.25">
      <c r="A1672" t="str">
        <f t="shared" si="267"/>
        <v>Mathias Stearn</v>
      </c>
      <c r="C1672">
        <v>1.6E-2</v>
      </c>
      <c r="D1672" t="s">
        <v>30</v>
      </c>
      <c r="E1672">
        <f t="shared" si="268"/>
        <v>2572</v>
      </c>
      <c r="F1672">
        <f t="shared" si="269"/>
        <v>41.152000000000001</v>
      </c>
    </row>
    <row r="1673" spans="1:6" x14ac:dyDescent="0.25">
      <c r="A1673" t="str">
        <f t="shared" si="267"/>
        <v>Mathias Stearn</v>
      </c>
      <c r="C1673">
        <v>0</v>
      </c>
      <c r="D1673" t="s">
        <v>27</v>
      </c>
      <c r="E1673">
        <f t="shared" si="268"/>
        <v>2572</v>
      </c>
      <c r="F1673">
        <f t="shared" si="269"/>
        <v>0</v>
      </c>
    </row>
    <row r="1674" spans="1:6" x14ac:dyDescent="0.25">
      <c r="A1674" t="str">
        <f t="shared" si="267"/>
        <v>Mathias Stearn</v>
      </c>
      <c r="C1674">
        <v>6.0000000000000001E-3</v>
      </c>
      <c r="D1674" t="s">
        <v>34</v>
      </c>
      <c r="E1674">
        <f t="shared" si="268"/>
        <v>2572</v>
      </c>
      <c r="F1674">
        <f t="shared" si="269"/>
        <v>15.432</v>
      </c>
    </row>
    <row r="1675" spans="1:6" x14ac:dyDescent="0.25">
      <c r="A1675" t="str">
        <f t="shared" si="267"/>
        <v>Mathias Stearn</v>
      </c>
      <c r="C1675">
        <v>0.20699999999999999</v>
      </c>
      <c r="D1675" t="s">
        <v>18</v>
      </c>
      <c r="E1675">
        <f t="shared" si="268"/>
        <v>2572</v>
      </c>
      <c r="F1675">
        <f t="shared" si="269"/>
        <v>532.404</v>
      </c>
    </row>
    <row r="1676" spans="1:6" x14ac:dyDescent="0.25">
      <c r="A1676" t="str">
        <f t="shared" si="267"/>
        <v>Mathias Stearn</v>
      </c>
      <c r="C1676">
        <v>7.3999999999999996E-2</v>
      </c>
      <c r="D1676" t="s">
        <v>69</v>
      </c>
      <c r="E1676">
        <f t="shared" si="268"/>
        <v>2572</v>
      </c>
      <c r="F1676">
        <f t="shared" si="269"/>
        <v>190.328</v>
      </c>
    </row>
    <row r="1677" spans="1:6" x14ac:dyDescent="0.25">
      <c r="A1677" t="str">
        <f t="shared" si="267"/>
        <v>Mathias Stearn</v>
      </c>
      <c r="C1677">
        <v>2.5000000000000001E-2</v>
      </c>
      <c r="D1677" t="s">
        <v>54</v>
      </c>
      <c r="E1677">
        <f t="shared" si="268"/>
        <v>2572</v>
      </c>
      <c r="F1677">
        <f t="shared" si="269"/>
        <v>64.3</v>
      </c>
    </row>
    <row r="1678" spans="1:6" x14ac:dyDescent="0.25">
      <c r="A1678" t="s">
        <v>1113</v>
      </c>
      <c r="E1678">
        <f t="shared" si="268"/>
        <v>2572</v>
      </c>
      <c r="F1678">
        <f t="shared" si="269"/>
        <v>0</v>
      </c>
    </row>
    <row r="1679" spans="1:6" x14ac:dyDescent="0.25">
      <c r="A1679" t="str">
        <f t="shared" ref="A1679:A1723" si="270">A1678</f>
        <v>matt dannenberg</v>
      </c>
      <c r="B1679" t="s">
        <v>969</v>
      </c>
      <c r="E1679">
        <v>383</v>
      </c>
      <c r="F1679">
        <f t="shared" si="269"/>
        <v>0</v>
      </c>
    </row>
    <row r="1680" spans="1:6" x14ac:dyDescent="0.25">
      <c r="A1680" t="str">
        <f t="shared" si="270"/>
        <v>matt dannenberg</v>
      </c>
      <c r="E1680">
        <f t="shared" ref="E1680:E1682" si="271">E1679</f>
        <v>383</v>
      </c>
      <c r="F1680">
        <f t="shared" si="269"/>
        <v>0</v>
      </c>
    </row>
    <row r="1681" spans="1:6" x14ac:dyDescent="0.25">
      <c r="A1681" t="str">
        <f t="shared" si="270"/>
        <v>matt dannenberg</v>
      </c>
      <c r="C1681">
        <v>1</v>
      </c>
      <c r="D1681" t="s">
        <v>21</v>
      </c>
      <c r="E1681">
        <f t="shared" si="271"/>
        <v>383</v>
      </c>
      <c r="F1681">
        <f t="shared" si="269"/>
        <v>383</v>
      </c>
    </row>
    <row r="1682" spans="1:6" x14ac:dyDescent="0.25">
      <c r="A1682" t="str">
        <f t="shared" si="270"/>
        <v>matt dannenberg</v>
      </c>
      <c r="E1682">
        <f t="shared" si="271"/>
        <v>383</v>
      </c>
      <c r="F1682">
        <f t="shared" si="269"/>
        <v>0</v>
      </c>
    </row>
    <row r="1683" spans="1:6" x14ac:dyDescent="0.25">
      <c r="A1683" t="str">
        <f t="shared" si="270"/>
        <v>matt dannenberg</v>
      </c>
      <c r="B1683" t="s">
        <v>970</v>
      </c>
      <c r="E1683">
        <v>76</v>
      </c>
      <c r="F1683">
        <f t="shared" si="269"/>
        <v>0</v>
      </c>
    </row>
    <row r="1684" spans="1:6" x14ac:dyDescent="0.25">
      <c r="A1684" t="str">
        <f t="shared" si="270"/>
        <v>matt dannenberg</v>
      </c>
      <c r="E1684">
        <f t="shared" ref="E1684:E1686" si="272">E1683</f>
        <v>76</v>
      </c>
      <c r="F1684">
        <f t="shared" si="269"/>
        <v>0</v>
      </c>
    </row>
    <row r="1685" spans="1:6" x14ac:dyDescent="0.25">
      <c r="A1685" t="str">
        <f t="shared" si="270"/>
        <v>matt dannenberg</v>
      </c>
      <c r="C1685">
        <v>1</v>
      </c>
      <c r="D1685" t="s">
        <v>21</v>
      </c>
      <c r="E1685">
        <f t="shared" si="272"/>
        <v>76</v>
      </c>
      <c r="F1685">
        <f t="shared" si="269"/>
        <v>76</v>
      </c>
    </row>
    <row r="1686" spans="1:6" x14ac:dyDescent="0.25">
      <c r="A1686" t="str">
        <f t="shared" si="270"/>
        <v>matt dannenberg</v>
      </c>
      <c r="E1686">
        <f t="shared" si="272"/>
        <v>76</v>
      </c>
      <c r="F1686">
        <f t="shared" si="269"/>
        <v>0</v>
      </c>
    </row>
    <row r="1687" spans="1:6" x14ac:dyDescent="0.25">
      <c r="A1687" t="str">
        <f t="shared" si="270"/>
        <v>matt dannenberg</v>
      </c>
      <c r="B1687" t="s">
        <v>971</v>
      </c>
      <c r="E1687">
        <v>10</v>
      </c>
      <c r="F1687">
        <f t="shared" si="269"/>
        <v>0</v>
      </c>
    </row>
    <row r="1688" spans="1:6" x14ac:dyDescent="0.25">
      <c r="A1688" t="str">
        <f t="shared" si="270"/>
        <v>matt dannenberg</v>
      </c>
      <c r="E1688">
        <f t="shared" ref="E1688:E1690" si="273">E1687</f>
        <v>10</v>
      </c>
      <c r="F1688">
        <f t="shared" si="269"/>
        <v>0</v>
      </c>
    </row>
    <row r="1689" spans="1:6" x14ac:dyDescent="0.25">
      <c r="A1689" t="str">
        <f t="shared" si="270"/>
        <v>matt dannenberg</v>
      </c>
      <c r="C1689">
        <v>1</v>
      </c>
      <c r="D1689" t="s">
        <v>21</v>
      </c>
      <c r="E1689">
        <f t="shared" si="273"/>
        <v>10</v>
      </c>
      <c r="F1689">
        <f t="shared" si="269"/>
        <v>10</v>
      </c>
    </row>
    <row r="1690" spans="1:6" x14ac:dyDescent="0.25">
      <c r="A1690" t="str">
        <f t="shared" si="270"/>
        <v>matt dannenberg</v>
      </c>
      <c r="E1690">
        <f t="shared" si="273"/>
        <v>10</v>
      </c>
      <c r="F1690">
        <f t="shared" si="269"/>
        <v>0</v>
      </c>
    </row>
    <row r="1691" spans="1:6" x14ac:dyDescent="0.25">
      <c r="A1691" t="str">
        <f t="shared" si="270"/>
        <v>matt dannenberg</v>
      </c>
      <c r="B1691" t="s">
        <v>972</v>
      </c>
      <c r="E1691">
        <v>2</v>
      </c>
      <c r="F1691">
        <f t="shared" si="269"/>
        <v>0</v>
      </c>
    </row>
    <row r="1692" spans="1:6" x14ac:dyDescent="0.25">
      <c r="A1692" t="str">
        <f t="shared" si="270"/>
        <v>matt dannenberg</v>
      </c>
      <c r="E1692">
        <f t="shared" ref="E1692:E1694" si="274">E1691</f>
        <v>2</v>
      </c>
      <c r="F1692">
        <f t="shared" si="269"/>
        <v>0</v>
      </c>
    </row>
    <row r="1693" spans="1:6" x14ac:dyDescent="0.25">
      <c r="A1693" t="str">
        <f t="shared" si="270"/>
        <v>matt dannenberg</v>
      </c>
      <c r="C1693">
        <v>1</v>
      </c>
      <c r="D1693" t="s">
        <v>21</v>
      </c>
      <c r="E1693">
        <f t="shared" si="274"/>
        <v>2</v>
      </c>
      <c r="F1693">
        <f t="shared" si="269"/>
        <v>2</v>
      </c>
    </row>
    <row r="1694" spans="1:6" x14ac:dyDescent="0.25">
      <c r="A1694" t="str">
        <f t="shared" si="270"/>
        <v>matt dannenberg</v>
      </c>
      <c r="E1694">
        <f t="shared" si="274"/>
        <v>2</v>
      </c>
      <c r="F1694">
        <f t="shared" si="269"/>
        <v>0</v>
      </c>
    </row>
    <row r="1695" spans="1:6" x14ac:dyDescent="0.25">
      <c r="A1695" t="str">
        <f t="shared" si="270"/>
        <v>matt dannenberg</v>
      </c>
      <c r="B1695" t="s">
        <v>973</v>
      </c>
      <c r="E1695">
        <v>7</v>
      </c>
      <c r="F1695">
        <f t="shared" si="269"/>
        <v>0</v>
      </c>
    </row>
    <row r="1696" spans="1:6" x14ac:dyDescent="0.25">
      <c r="A1696" t="str">
        <f t="shared" si="270"/>
        <v>matt dannenberg</v>
      </c>
      <c r="E1696">
        <f t="shared" ref="E1696:E1698" si="275">E1695</f>
        <v>7</v>
      </c>
      <c r="F1696">
        <f t="shared" si="269"/>
        <v>0</v>
      </c>
    </row>
    <row r="1697" spans="1:6" x14ac:dyDescent="0.25">
      <c r="A1697" t="str">
        <f t="shared" si="270"/>
        <v>matt dannenberg</v>
      </c>
      <c r="C1697">
        <v>1</v>
      </c>
      <c r="D1697" t="s">
        <v>960</v>
      </c>
      <c r="E1697">
        <f t="shared" si="275"/>
        <v>7</v>
      </c>
      <c r="F1697">
        <f t="shared" si="269"/>
        <v>7</v>
      </c>
    </row>
    <row r="1698" spans="1:6" x14ac:dyDescent="0.25">
      <c r="A1698" t="str">
        <f t="shared" si="270"/>
        <v>matt dannenberg</v>
      </c>
      <c r="E1698">
        <f t="shared" si="275"/>
        <v>7</v>
      </c>
      <c r="F1698">
        <f t="shared" si="269"/>
        <v>0</v>
      </c>
    </row>
    <row r="1699" spans="1:6" x14ac:dyDescent="0.25">
      <c r="A1699" t="str">
        <f t="shared" si="270"/>
        <v>matt dannenberg</v>
      </c>
      <c r="B1699" t="s">
        <v>974</v>
      </c>
      <c r="E1699">
        <v>4</v>
      </c>
      <c r="F1699">
        <f t="shared" si="269"/>
        <v>0</v>
      </c>
    </row>
    <row r="1700" spans="1:6" x14ac:dyDescent="0.25">
      <c r="A1700" t="str">
        <f t="shared" si="270"/>
        <v>matt dannenberg</v>
      </c>
      <c r="E1700">
        <f t="shared" ref="E1700:E1702" si="276">E1699</f>
        <v>4</v>
      </c>
      <c r="F1700">
        <f t="shared" si="269"/>
        <v>0</v>
      </c>
    </row>
    <row r="1701" spans="1:6" x14ac:dyDescent="0.25">
      <c r="A1701" t="str">
        <f t="shared" si="270"/>
        <v>matt dannenberg</v>
      </c>
      <c r="C1701">
        <v>1</v>
      </c>
      <c r="D1701" t="s">
        <v>975</v>
      </c>
      <c r="E1701">
        <f t="shared" si="276"/>
        <v>4</v>
      </c>
      <c r="F1701">
        <f t="shared" si="269"/>
        <v>4</v>
      </c>
    </row>
    <row r="1702" spans="1:6" x14ac:dyDescent="0.25">
      <c r="A1702" t="str">
        <f t="shared" si="270"/>
        <v>matt dannenberg</v>
      </c>
      <c r="E1702">
        <f t="shared" si="276"/>
        <v>4</v>
      </c>
      <c r="F1702">
        <f t="shared" si="269"/>
        <v>0</v>
      </c>
    </row>
    <row r="1703" spans="1:6" x14ac:dyDescent="0.25">
      <c r="A1703" t="str">
        <f t="shared" si="270"/>
        <v>matt dannenberg</v>
      </c>
      <c r="B1703" t="s">
        <v>976</v>
      </c>
      <c r="E1703">
        <v>64</v>
      </c>
      <c r="F1703">
        <f t="shared" si="269"/>
        <v>0</v>
      </c>
    </row>
    <row r="1704" spans="1:6" x14ac:dyDescent="0.25">
      <c r="A1704" t="str">
        <f t="shared" si="270"/>
        <v>matt dannenberg</v>
      </c>
      <c r="E1704">
        <f t="shared" ref="E1704:E1706" si="277">E1703</f>
        <v>64</v>
      </c>
      <c r="F1704">
        <f t="shared" si="269"/>
        <v>0</v>
      </c>
    </row>
    <row r="1705" spans="1:6" x14ac:dyDescent="0.25">
      <c r="A1705" t="str">
        <f t="shared" si="270"/>
        <v>matt dannenberg</v>
      </c>
      <c r="C1705">
        <v>1</v>
      </c>
      <c r="D1705" t="s">
        <v>21</v>
      </c>
      <c r="E1705">
        <f t="shared" si="277"/>
        <v>64</v>
      </c>
      <c r="F1705">
        <f t="shared" si="269"/>
        <v>64</v>
      </c>
    </row>
    <row r="1706" spans="1:6" x14ac:dyDescent="0.25">
      <c r="A1706" t="str">
        <f t="shared" si="270"/>
        <v>matt dannenberg</v>
      </c>
      <c r="E1706">
        <f t="shared" si="277"/>
        <v>64</v>
      </c>
      <c r="F1706">
        <f t="shared" si="269"/>
        <v>0</v>
      </c>
    </row>
    <row r="1707" spans="1:6" x14ac:dyDescent="0.25">
      <c r="A1707" t="str">
        <f t="shared" si="270"/>
        <v>matt dannenberg</v>
      </c>
      <c r="B1707" t="s">
        <v>977</v>
      </c>
      <c r="E1707">
        <v>29</v>
      </c>
      <c r="F1707">
        <f t="shared" si="269"/>
        <v>0</v>
      </c>
    </row>
    <row r="1708" spans="1:6" x14ac:dyDescent="0.25">
      <c r="A1708" t="str">
        <f t="shared" si="270"/>
        <v>matt dannenberg</v>
      </c>
      <c r="E1708">
        <f t="shared" ref="E1708:E1710" si="278">E1707</f>
        <v>29</v>
      </c>
      <c r="F1708">
        <f t="shared" si="269"/>
        <v>0</v>
      </c>
    </row>
    <row r="1709" spans="1:6" x14ac:dyDescent="0.25">
      <c r="A1709" t="str">
        <f t="shared" si="270"/>
        <v>matt dannenberg</v>
      </c>
      <c r="C1709">
        <v>1</v>
      </c>
      <c r="D1709" t="s">
        <v>21</v>
      </c>
      <c r="E1709">
        <f t="shared" si="278"/>
        <v>29</v>
      </c>
      <c r="F1709">
        <f t="shared" si="269"/>
        <v>29</v>
      </c>
    </row>
    <row r="1710" spans="1:6" x14ac:dyDescent="0.25">
      <c r="A1710" t="str">
        <f t="shared" si="270"/>
        <v>matt dannenberg</v>
      </c>
      <c r="E1710">
        <f t="shared" si="278"/>
        <v>29</v>
      </c>
      <c r="F1710">
        <f t="shared" si="269"/>
        <v>0</v>
      </c>
    </row>
    <row r="1711" spans="1:6" x14ac:dyDescent="0.25">
      <c r="A1711" t="str">
        <f t="shared" si="270"/>
        <v>matt dannenberg</v>
      </c>
      <c r="B1711" t="s">
        <v>978</v>
      </c>
      <c r="E1711">
        <v>20</v>
      </c>
      <c r="F1711">
        <f t="shared" si="269"/>
        <v>0</v>
      </c>
    </row>
    <row r="1712" spans="1:6" x14ac:dyDescent="0.25">
      <c r="A1712" t="str">
        <f t="shared" si="270"/>
        <v>matt dannenberg</v>
      </c>
      <c r="E1712">
        <f t="shared" ref="E1712:E1714" si="279">E1711</f>
        <v>20</v>
      </c>
      <c r="F1712">
        <f t="shared" si="269"/>
        <v>0</v>
      </c>
    </row>
    <row r="1713" spans="1:6" x14ac:dyDescent="0.25">
      <c r="A1713" t="str">
        <f t="shared" si="270"/>
        <v>matt dannenberg</v>
      </c>
      <c r="C1713">
        <v>1</v>
      </c>
      <c r="D1713" t="s">
        <v>960</v>
      </c>
      <c r="E1713">
        <f t="shared" si="279"/>
        <v>20</v>
      </c>
      <c r="F1713">
        <f t="shared" si="269"/>
        <v>20</v>
      </c>
    </row>
    <row r="1714" spans="1:6" x14ac:dyDescent="0.25">
      <c r="A1714" t="str">
        <f t="shared" si="270"/>
        <v>matt dannenberg</v>
      </c>
      <c r="E1714">
        <f t="shared" si="279"/>
        <v>20</v>
      </c>
      <c r="F1714">
        <f t="shared" si="269"/>
        <v>0</v>
      </c>
    </row>
    <row r="1715" spans="1:6" x14ac:dyDescent="0.25">
      <c r="A1715" t="str">
        <f t="shared" si="270"/>
        <v>matt dannenberg</v>
      </c>
      <c r="B1715" t="s">
        <v>979</v>
      </c>
      <c r="E1715">
        <v>344</v>
      </c>
      <c r="F1715">
        <f t="shared" si="269"/>
        <v>0</v>
      </c>
    </row>
    <row r="1716" spans="1:6" x14ac:dyDescent="0.25">
      <c r="A1716" t="str">
        <f t="shared" si="270"/>
        <v>matt dannenberg</v>
      </c>
      <c r="E1716">
        <f t="shared" ref="E1716:E1719" si="280">E1715</f>
        <v>344</v>
      </c>
      <c r="F1716">
        <f t="shared" si="269"/>
        <v>0</v>
      </c>
    </row>
    <row r="1717" spans="1:6" x14ac:dyDescent="0.25">
      <c r="A1717" t="str">
        <f t="shared" si="270"/>
        <v>matt dannenberg</v>
      </c>
      <c r="C1717">
        <v>0.151</v>
      </c>
      <c r="D1717" t="s">
        <v>64</v>
      </c>
      <c r="E1717">
        <f t="shared" si="280"/>
        <v>344</v>
      </c>
      <c r="F1717">
        <f t="shared" si="269"/>
        <v>51.943999999999996</v>
      </c>
    </row>
    <row r="1718" spans="1:6" x14ac:dyDescent="0.25">
      <c r="A1718" t="str">
        <f t="shared" si="270"/>
        <v>matt dannenberg</v>
      </c>
      <c r="C1718">
        <v>0.84799999999999998</v>
      </c>
      <c r="D1718" t="s">
        <v>21</v>
      </c>
      <c r="E1718">
        <f t="shared" si="280"/>
        <v>344</v>
      </c>
      <c r="F1718">
        <f t="shared" si="269"/>
        <v>291.71199999999999</v>
      </c>
    </row>
    <row r="1719" spans="1:6" x14ac:dyDescent="0.25">
      <c r="A1719" t="str">
        <f t="shared" si="270"/>
        <v>matt dannenberg</v>
      </c>
      <c r="E1719">
        <f t="shared" si="280"/>
        <v>344</v>
      </c>
      <c r="F1719">
        <f t="shared" si="269"/>
        <v>0</v>
      </c>
    </row>
    <row r="1720" spans="1:6" x14ac:dyDescent="0.25">
      <c r="A1720" t="str">
        <f t="shared" si="270"/>
        <v>matt dannenberg</v>
      </c>
      <c r="B1720" t="s">
        <v>980</v>
      </c>
      <c r="E1720">
        <v>469</v>
      </c>
      <c r="F1720">
        <f t="shared" si="269"/>
        <v>0</v>
      </c>
    </row>
    <row r="1721" spans="1:6" x14ac:dyDescent="0.25">
      <c r="A1721" t="str">
        <f t="shared" si="270"/>
        <v>matt dannenberg</v>
      </c>
      <c r="E1721">
        <f t="shared" ref="E1721:E1724" si="281">E1720</f>
        <v>469</v>
      </c>
      <c r="F1721">
        <f t="shared" si="269"/>
        <v>0</v>
      </c>
    </row>
    <row r="1722" spans="1:6" x14ac:dyDescent="0.25">
      <c r="A1722" t="str">
        <f t="shared" si="270"/>
        <v>matt dannenberg</v>
      </c>
      <c r="C1722">
        <v>0.96099999999999997</v>
      </c>
      <c r="D1722" t="s">
        <v>21</v>
      </c>
      <c r="E1722">
        <f t="shared" si="281"/>
        <v>469</v>
      </c>
      <c r="F1722">
        <f t="shared" si="269"/>
        <v>450.709</v>
      </c>
    </row>
    <row r="1723" spans="1:6" x14ac:dyDescent="0.25">
      <c r="A1723" t="str">
        <f t="shared" si="270"/>
        <v>matt dannenberg</v>
      </c>
      <c r="C1723">
        <v>3.7999999999999999E-2</v>
      </c>
      <c r="D1723" t="s">
        <v>18</v>
      </c>
      <c r="E1723">
        <f t="shared" si="281"/>
        <v>469</v>
      </c>
      <c r="F1723">
        <f t="shared" si="269"/>
        <v>17.821999999999999</v>
      </c>
    </row>
    <row r="1724" spans="1:6" x14ac:dyDescent="0.25">
      <c r="A1724" t="s">
        <v>1114</v>
      </c>
      <c r="E1724">
        <f t="shared" si="281"/>
        <v>469</v>
      </c>
      <c r="F1724">
        <f t="shared" si="269"/>
        <v>0</v>
      </c>
    </row>
    <row r="1725" spans="1:6" x14ac:dyDescent="0.25">
      <c r="A1725" t="str">
        <f t="shared" ref="A1725:A1740" si="282">A1724</f>
        <v>Matt Kangas</v>
      </c>
      <c r="B1725" t="s">
        <v>983</v>
      </c>
      <c r="E1725">
        <v>9</v>
      </c>
      <c r="F1725">
        <f t="shared" si="269"/>
        <v>0</v>
      </c>
    </row>
    <row r="1726" spans="1:6" x14ac:dyDescent="0.25">
      <c r="A1726" t="str">
        <f t="shared" si="282"/>
        <v>Matt Kangas</v>
      </c>
      <c r="E1726">
        <f t="shared" ref="E1726:E1728" si="283">E1725</f>
        <v>9</v>
      </c>
      <c r="F1726">
        <f t="shared" si="269"/>
        <v>0</v>
      </c>
    </row>
    <row r="1727" spans="1:6" x14ac:dyDescent="0.25">
      <c r="A1727" t="str">
        <f t="shared" si="282"/>
        <v>Matt Kangas</v>
      </c>
      <c r="C1727">
        <v>1</v>
      </c>
      <c r="D1727" t="s">
        <v>14</v>
      </c>
      <c r="E1727">
        <f t="shared" si="283"/>
        <v>9</v>
      </c>
      <c r="F1727">
        <f t="shared" si="269"/>
        <v>9</v>
      </c>
    </row>
    <row r="1728" spans="1:6" x14ac:dyDescent="0.25">
      <c r="A1728" t="str">
        <f t="shared" si="282"/>
        <v>Matt Kangas</v>
      </c>
      <c r="E1728">
        <f t="shared" si="283"/>
        <v>9</v>
      </c>
      <c r="F1728">
        <f t="shared" si="269"/>
        <v>0</v>
      </c>
    </row>
    <row r="1729" spans="1:6" x14ac:dyDescent="0.25">
      <c r="A1729" t="str">
        <f t="shared" si="282"/>
        <v>Matt Kangas</v>
      </c>
      <c r="B1729" t="s">
        <v>984</v>
      </c>
      <c r="E1729">
        <v>59</v>
      </c>
      <c r="F1729">
        <f t="shared" si="269"/>
        <v>0</v>
      </c>
    </row>
    <row r="1730" spans="1:6" x14ac:dyDescent="0.25">
      <c r="A1730" t="str">
        <f t="shared" si="282"/>
        <v>Matt Kangas</v>
      </c>
      <c r="E1730">
        <f t="shared" ref="E1730:E1733" si="284">E1729</f>
        <v>59</v>
      </c>
      <c r="F1730">
        <f t="shared" si="269"/>
        <v>0</v>
      </c>
    </row>
    <row r="1731" spans="1:6" x14ac:dyDescent="0.25">
      <c r="A1731" t="str">
        <f t="shared" si="282"/>
        <v>Matt Kangas</v>
      </c>
      <c r="C1731">
        <v>0.91</v>
      </c>
      <c r="D1731" t="s">
        <v>14</v>
      </c>
      <c r="E1731">
        <f t="shared" si="284"/>
        <v>59</v>
      </c>
      <c r="F1731">
        <f t="shared" ref="F1731:F1794" si="285">E1731*C1731</f>
        <v>53.690000000000005</v>
      </c>
    </row>
    <row r="1732" spans="1:6" x14ac:dyDescent="0.25">
      <c r="A1732" t="str">
        <f t="shared" si="282"/>
        <v>Matt Kangas</v>
      </c>
      <c r="C1732">
        <v>8.8999999999999996E-2</v>
      </c>
      <c r="D1732" t="s">
        <v>15</v>
      </c>
      <c r="E1732">
        <f t="shared" si="284"/>
        <v>59</v>
      </c>
      <c r="F1732">
        <f t="shared" si="285"/>
        <v>5.2509999999999994</v>
      </c>
    </row>
    <row r="1733" spans="1:6" x14ac:dyDescent="0.25">
      <c r="A1733" t="str">
        <f t="shared" si="282"/>
        <v>Matt Kangas</v>
      </c>
      <c r="E1733">
        <f t="shared" si="284"/>
        <v>59</v>
      </c>
      <c r="F1733">
        <f t="shared" si="285"/>
        <v>0</v>
      </c>
    </row>
    <row r="1734" spans="1:6" x14ac:dyDescent="0.25">
      <c r="A1734" t="str">
        <f t="shared" si="282"/>
        <v>Matt Kangas</v>
      </c>
      <c r="B1734" t="s">
        <v>985</v>
      </c>
      <c r="E1734">
        <v>6</v>
      </c>
      <c r="F1734">
        <f t="shared" si="285"/>
        <v>0</v>
      </c>
    </row>
    <row r="1735" spans="1:6" x14ac:dyDescent="0.25">
      <c r="A1735" t="str">
        <f t="shared" si="282"/>
        <v>Matt Kangas</v>
      </c>
      <c r="E1735">
        <f t="shared" ref="E1735:E1737" si="286">E1734</f>
        <v>6</v>
      </c>
      <c r="F1735">
        <f t="shared" si="285"/>
        <v>0</v>
      </c>
    </row>
    <row r="1736" spans="1:6" x14ac:dyDescent="0.25">
      <c r="A1736" t="str">
        <f t="shared" si="282"/>
        <v>Matt Kangas</v>
      </c>
      <c r="C1736">
        <v>1</v>
      </c>
      <c r="D1736" t="s">
        <v>70</v>
      </c>
      <c r="E1736">
        <f t="shared" si="286"/>
        <v>6</v>
      </c>
      <c r="F1736">
        <f t="shared" si="285"/>
        <v>6</v>
      </c>
    </row>
    <row r="1737" spans="1:6" x14ac:dyDescent="0.25">
      <c r="A1737" t="str">
        <f t="shared" si="282"/>
        <v>Matt Kangas</v>
      </c>
      <c r="E1737">
        <f t="shared" si="286"/>
        <v>6</v>
      </c>
      <c r="F1737">
        <f t="shared" si="285"/>
        <v>0</v>
      </c>
    </row>
    <row r="1738" spans="1:6" x14ac:dyDescent="0.25">
      <c r="A1738" t="str">
        <f t="shared" si="282"/>
        <v>Matt Kangas</v>
      </c>
      <c r="B1738" t="s">
        <v>986</v>
      </c>
      <c r="E1738">
        <v>8</v>
      </c>
      <c r="F1738">
        <f t="shared" si="285"/>
        <v>0</v>
      </c>
    </row>
    <row r="1739" spans="1:6" x14ac:dyDescent="0.25">
      <c r="A1739" t="str">
        <f t="shared" si="282"/>
        <v>Matt Kangas</v>
      </c>
      <c r="E1739">
        <f t="shared" ref="E1739:E1741" si="287">E1738</f>
        <v>8</v>
      </c>
      <c r="F1739">
        <f t="shared" si="285"/>
        <v>0</v>
      </c>
    </row>
    <row r="1740" spans="1:6" x14ac:dyDescent="0.25">
      <c r="A1740" t="str">
        <f t="shared" si="282"/>
        <v>Matt Kangas</v>
      </c>
      <c r="C1740">
        <v>1</v>
      </c>
      <c r="D1740" t="s">
        <v>18</v>
      </c>
      <c r="E1740">
        <f t="shared" si="287"/>
        <v>8</v>
      </c>
      <c r="F1740">
        <f t="shared" si="285"/>
        <v>8</v>
      </c>
    </row>
    <row r="1741" spans="1:6" x14ac:dyDescent="0.25">
      <c r="A1741" t="s">
        <v>1115</v>
      </c>
      <c r="E1741">
        <f t="shared" si="287"/>
        <v>8</v>
      </c>
      <c r="F1741">
        <f t="shared" si="285"/>
        <v>0</v>
      </c>
    </row>
    <row r="1742" spans="1:6" x14ac:dyDescent="0.25">
      <c r="A1742" t="str">
        <f t="shared" ref="A1742:A1749" si="288">A1741</f>
        <v xml:space="preserve">melissaosullivan </v>
      </c>
      <c r="B1742" t="s">
        <v>988</v>
      </c>
      <c r="E1742">
        <v>51</v>
      </c>
      <c r="F1742">
        <f t="shared" si="285"/>
        <v>0</v>
      </c>
    </row>
    <row r="1743" spans="1:6" x14ac:dyDescent="0.25">
      <c r="A1743" t="str">
        <f t="shared" si="288"/>
        <v xml:space="preserve">melissaosullivan </v>
      </c>
      <c r="E1743">
        <f t="shared" ref="E1743:E1746" si="289">E1742</f>
        <v>51</v>
      </c>
      <c r="F1743">
        <f t="shared" si="285"/>
        <v>0</v>
      </c>
    </row>
    <row r="1744" spans="1:6" x14ac:dyDescent="0.25">
      <c r="A1744" t="str">
        <f t="shared" si="288"/>
        <v xml:space="preserve">melissaosullivan </v>
      </c>
      <c r="C1744">
        <v>0.29199999999999998</v>
      </c>
      <c r="D1744" t="s">
        <v>23</v>
      </c>
      <c r="E1744">
        <f t="shared" si="289"/>
        <v>51</v>
      </c>
      <c r="F1744">
        <f t="shared" si="285"/>
        <v>14.891999999999999</v>
      </c>
    </row>
    <row r="1745" spans="1:6" x14ac:dyDescent="0.25">
      <c r="A1745" t="str">
        <f t="shared" si="288"/>
        <v xml:space="preserve">melissaosullivan </v>
      </c>
      <c r="C1745">
        <v>0.70699999999999996</v>
      </c>
      <c r="D1745" t="s">
        <v>110</v>
      </c>
      <c r="E1745">
        <f t="shared" si="289"/>
        <v>51</v>
      </c>
      <c r="F1745">
        <f t="shared" si="285"/>
        <v>36.056999999999995</v>
      </c>
    </row>
    <row r="1746" spans="1:6" x14ac:dyDescent="0.25">
      <c r="A1746" t="str">
        <f t="shared" si="288"/>
        <v xml:space="preserve">melissaosullivan </v>
      </c>
      <c r="E1746">
        <f t="shared" si="289"/>
        <v>51</v>
      </c>
      <c r="F1746">
        <f t="shared" si="285"/>
        <v>0</v>
      </c>
    </row>
    <row r="1747" spans="1:6" x14ac:dyDescent="0.25">
      <c r="A1747" t="str">
        <f t="shared" si="288"/>
        <v xml:space="preserve">melissaosullivan </v>
      </c>
      <c r="B1747" t="s">
        <v>989</v>
      </c>
      <c r="E1747">
        <v>23</v>
      </c>
      <c r="F1747">
        <f t="shared" si="285"/>
        <v>0</v>
      </c>
    </row>
    <row r="1748" spans="1:6" x14ac:dyDescent="0.25">
      <c r="A1748" t="str">
        <f t="shared" si="288"/>
        <v xml:space="preserve">melissaosullivan </v>
      </c>
      <c r="E1748">
        <f t="shared" ref="E1748:E1750" si="290">E1747</f>
        <v>23</v>
      </c>
      <c r="F1748">
        <f t="shared" si="285"/>
        <v>0</v>
      </c>
    </row>
    <row r="1749" spans="1:6" x14ac:dyDescent="0.25">
      <c r="A1749" t="str">
        <f t="shared" si="288"/>
        <v xml:space="preserve">melissaosullivan </v>
      </c>
      <c r="C1749">
        <v>1</v>
      </c>
      <c r="D1749" t="s">
        <v>990</v>
      </c>
      <c r="E1749">
        <f t="shared" si="290"/>
        <v>23</v>
      </c>
      <c r="F1749">
        <f t="shared" si="285"/>
        <v>23</v>
      </c>
    </row>
    <row r="1750" spans="1:6" x14ac:dyDescent="0.25">
      <c r="A1750" t="s">
        <v>1116</v>
      </c>
      <c r="E1750">
        <f t="shared" si="290"/>
        <v>23</v>
      </c>
      <c r="F1750">
        <f t="shared" si="285"/>
        <v>0</v>
      </c>
    </row>
    <row r="1751" spans="1:6" x14ac:dyDescent="0.25">
      <c r="A1751" t="str">
        <f t="shared" ref="A1751:A1753" si="291">A1750</f>
        <v>Mike MacCana</v>
      </c>
      <c r="B1751" t="s">
        <v>993</v>
      </c>
      <c r="E1751">
        <v>12</v>
      </c>
      <c r="F1751">
        <f t="shared" si="285"/>
        <v>0</v>
      </c>
    </row>
    <row r="1752" spans="1:6" x14ac:dyDescent="0.25">
      <c r="A1752" t="str">
        <f t="shared" si="291"/>
        <v>Mike MacCana</v>
      </c>
      <c r="E1752">
        <f t="shared" ref="E1752:E1754" si="292">E1751</f>
        <v>12</v>
      </c>
      <c r="F1752">
        <f t="shared" si="285"/>
        <v>0</v>
      </c>
    </row>
    <row r="1753" spans="1:6" x14ac:dyDescent="0.25">
      <c r="A1753" t="str">
        <f t="shared" si="291"/>
        <v>Mike MacCana</v>
      </c>
      <c r="C1753">
        <v>1</v>
      </c>
      <c r="D1753" t="s">
        <v>38</v>
      </c>
      <c r="E1753">
        <f t="shared" si="292"/>
        <v>12</v>
      </c>
      <c r="F1753">
        <f t="shared" si="285"/>
        <v>12</v>
      </c>
    </row>
    <row r="1754" spans="1:6" x14ac:dyDescent="0.25">
      <c r="A1754" t="s">
        <v>1117</v>
      </c>
      <c r="E1754">
        <f t="shared" si="292"/>
        <v>12</v>
      </c>
      <c r="F1754">
        <f t="shared" si="285"/>
        <v>0</v>
      </c>
    </row>
    <row r="1755" spans="1:6" x14ac:dyDescent="0.25">
      <c r="A1755" t="str">
        <f t="shared" ref="A1755:A1769" si="293">A1754</f>
        <v>mike o'brien</v>
      </c>
      <c r="B1755" t="s">
        <v>996</v>
      </c>
      <c r="E1755">
        <v>4</v>
      </c>
      <c r="F1755">
        <f t="shared" si="285"/>
        <v>0</v>
      </c>
    </row>
    <row r="1756" spans="1:6" x14ac:dyDescent="0.25">
      <c r="A1756" t="str">
        <f t="shared" si="293"/>
        <v>mike o'brien</v>
      </c>
      <c r="E1756">
        <f t="shared" ref="E1756:E1758" si="294">E1755</f>
        <v>4</v>
      </c>
      <c r="F1756">
        <f t="shared" si="285"/>
        <v>0</v>
      </c>
    </row>
    <row r="1757" spans="1:6" x14ac:dyDescent="0.25">
      <c r="A1757" t="str">
        <f t="shared" si="293"/>
        <v>mike o'brien</v>
      </c>
      <c r="C1757">
        <v>1</v>
      </c>
      <c r="D1757" t="s">
        <v>33</v>
      </c>
      <c r="E1757">
        <f t="shared" si="294"/>
        <v>4</v>
      </c>
      <c r="F1757">
        <f t="shared" si="285"/>
        <v>4</v>
      </c>
    </row>
    <row r="1758" spans="1:6" x14ac:dyDescent="0.25">
      <c r="A1758" t="str">
        <f t="shared" si="293"/>
        <v>mike o'brien</v>
      </c>
      <c r="E1758">
        <f t="shared" si="294"/>
        <v>4</v>
      </c>
      <c r="F1758">
        <f t="shared" si="285"/>
        <v>0</v>
      </c>
    </row>
    <row r="1759" spans="1:6" x14ac:dyDescent="0.25">
      <c r="A1759" t="str">
        <f t="shared" si="293"/>
        <v>mike o'brien</v>
      </c>
      <c r="B1759" t="s">
        <v>997</v>
      </c>
      <c r="E1759">
        <v>452</v>
      </c>
      <c r="F1759">
        <f t="shared" si="285"/>
        <v>0</v>
      </c>
    </row>
    <row r="1760" spans="1:6" x14ac:dyDescent="0.25">
      <c r="A1760" t="str">
        <f t="shared" si="293"/>
        <v>mike o'brien</v>
      </c>
      <c r="E1760">
        <f t="shared" ref="E1760:E1764" si="295">E1759</f>
        <v>452</v>
      </c>
      <c r="F1760">
        <f t="shared" si="285"/>
        <v>0</v>
      </c>
    </row>
    <row r="1761" spans="1:6" x14ac:dyDescent="0.25">
      <c r="A1761" t="str">
        <f t="shared" si="293"/>
        <v>mike o'brien</v>
      </c>
      <c r="C1761">
        <v>0.27700000000000002</v>
      </c>
      <c r="D1761" t="s">
        <v>14</v>
      </c>
      <c r="E1761">
        <f t="shared" si="295"/>
        <v>452</v>
      </c>
      <c r="F1761">
        <f t="shared" si="285"/>
        <v>125.20400000000001</v>
      </c>
    </row>
    <row r="1762" spans="1:6" x14ac:dyDescent="0.25">
      <c r="A1762" t="str">
        <f t="shared" si="293"/>
        <v>mike o'brien</v>
      </c>
      <c r="C1762">
        <v>0.69099999999999995</v>
      </c>
      <c r="D1762" t="s">
        <v>10</v>
      </c>
      <c r="E1762">
        <f t="shared" si="295"/>
        <v>452</v>
      </c>
      <c r="F1762">
        <f t="shared" si="285"/>
        <v>312.33199999999999</v>
      </c>
    </row>
    <row r="1763" spans="1:6" x14ac:dyDescent="0.25">
      <c r="A1763" t="str">
        <f t="shared" si="293"/>
        <v>mike o'brien</v>
      </c>
      <c r="C1763">
        <v>2.1999999999999999E-2</v>
      </c>
      <c r="D1763" t="s">
        <v>15</v>
      </c>
      <c r="E1763">
        <f t="shared" si="295"/>
        <v>452</v>
      </c>
      <c r="F1763">
        <f t="shared" si="285"/>
        <v>9.9439999999999991</v>
      </c>
    </row>
    <row r="1764" spans="1:6" x14ac:dyDescent="0.25">
      <c r="A1764" t="str">
        <f t="shared" si="293"/>
        <v>mike o'brien</v>
      </c>
      <c r="E1764">
        <f t="shared" si="295"/>
        <v>452</v>
      </c>
      <c r="F1764">
        <f t="shared" si="285"/>
        <v>0</v>
      </c>
    </row>
    <row r="1765" spans="1:6" x14ac:dyDescent="0.25">
      <c r="A1765" t="str">
        <f t="shared" si="293"/>
        <v>mike o'brien</v>
      </c>
      <c r="B1765" t="s">
        <v>998</v>
      </c>
      <c r="E1765">
        <v>273</v>
      </c>
      <c r="F1765">
        <f t="shared" si="285"/>
        <v>0</v>
      </c>
    </row>
    <row r="1766" spans="1:6" x14ac:dyDescent="0.25">
      <c r="A1766" t="str">
        <f t="shared" si="293"/>
        <v>mike o'brien</v>
      </c>
      <c r="E1766">
        <f t="shared" ref="E1766:E1770" si="296">E1765</f>
        <v>273</v>
      </c>
      <c r="F1766">
        <f t="shared" si="285"/>
        <v>0</v>
      </c>
    </row>
    <row r="1767" spans="1:6" x14ac:dyDescent="0.25">
      <c r="A1767" t="str">
        <f t="shared" si="293"/>
        <v>mike o'brien</v>
      </c>
      <c r="C1767">
        <v>1.0999999999999999E-2</v>
      </c>
      <c r="D1767" t="s">
        <v>56</v>
      </c>
      <c r="E1767">
        <f t="shared" si="296"/>
        <v>273</v>
      </c>
      <c r="F1767">
        <f t="shared" si="285"/>
        <v>3.0029999999999997</v>
      </c>
    </row>
    <row r="1768" spans="1:6" x14ac:dyDescent="0.25">
      <c r="A1768" t="str">
        <f t="shared" si="293"/>
        <v>mike o'brien</v>
      </c>
      <c r="C1768">
        <v>0.97599999999999998</v>
      </c>
      <c r="D1768" t="s">
        <v>21</v>
      </c>
      <c r="E1768">
        <f t="shared" si="296"/>
        <v>273</v>
      </c>
      <c r="F1768">
        <f t="shared" si="285"/>
        <v>266.44799999999998</v>
      </c>
    </row>
    <row r="1769" spans="1:6" x14ac:dyDescent="0.25">
      <c r="A1769" t="str">
        <f t="shared" si="293"/>
        <v>mike o'brien</v>
      </c>
      <c r="C1769">
        <v>1.0999999999999999E-2</v>
      </c>
      <c r="D1769" t="s">
        <v>10</v>
      </c>
      <c r="E1769">
        <f t="shared" si="296"/>
        <v>273</v>
      </c>
      <c r="F1769">
        <f t="shared" si="285"/>
        <v>3.0029999999999997</v>
      </c>
    </row>
    <row r="1770" spans="1:6" x14ac:dyDescent="0.25">
      <c r="A1770" t="s">
        <v>1118</v>
      </c>
      <c r="E1770">
        <f t="shared" si="296"/>
        <v>273</v>
      </c>
      <c r="F1770">
        <f t="shared" si="285"/>
        <v>0</v>
      </c>
    </row>
    <row r="1771" spans="1:6" x14ac:dyDescent="0.25">
      <c r="A1771" t="str">
        <f t="shared" ref="A1771:A1802" si="297">A1770</f>
        <v>Randolph Tan</v>
      </c>
      <c r="B1771" t="s">
        <v>1001</v>
      </c>
      <c r="E1771">
        <v>1035</v>
      </c>
      <c r="F1771">
        <f t="shared" si="285"/>
        <v>0</v>
      </c>
    </row>
    <row r="1772" spans="1:6" x14ac:dyDescent="0.25">
      <c r="A1772" t="str">
        <f t="shared" si="297"/>
        <v>Randolph Tan</v>
      </c>
      <c r="E1772">
        <f t="shared" ref="E1772:E1785" si="298">E1771</f>
        <v>1035</v>
      </c>
      <c r="F1772">
        <f t="shared" si="285"/>
        <v>0</v>
      </c>
    </row>
    <row r="1773" spans="1:6" x14ac:dyDescent="0.25">
      <c r="A1773" t="str">
        <f t="shared" si="297"/>
        <v>Randolph Tan</v>
      </c>
      <c r="C1773">
        <v>1E-3</v>
      </c>
      <c r="D1773" t="s">
        <v>119</v>
      </c>
      <c r="E1773">
        <f t="shared" si="298"/>
        <v>1035</v>
      </c>
      <c r="F1773">
        <f t="shared" si="285"/>
        <v>1.0349999999999999</v>
      </c>
    </row>
    <row r="1774" spans="1:6" x14ac:dyDescent="0.25">
      <c r="A1774" t="str">
        <f t="shared" si="297"/>
        <v>Randolph Tan</v>
      </c>
      <c r="C1774">
        <v>5.0000000000000001E-3</v>
      </c>
      <c r="D1774" t="s">
        <v>23</v>
      </c>
      <c r="E1774">
        <f t="shared" si="298"/>
        <v>1035</v>
      </c>
      <c r="F1774">
        <f t="shared" si="285"/>
        <v>5.1749999999999998</v>
      </c>
    </row>
    <row r="1775" spans="1:6" x14ac:dyDescent="0.25">
      <c r="A1775" t="str">
        <f t="shared" si="297"/>
        <v>Randolph Tan</v>
      </c>
      <c r="C1775">
        <v>2E-3</v>
      </c>
      <c r="D1775" t="s">
        <v>120</v>
      </c>
      <c r="E1775">
        <f t="shared" si="298"/>
        <v>1035</v>
      </c>
      <c r="F1775">
        <f t="shared" si="285"/>
        <v>2.0699999999999998</v>
      </c>
    </row>
    <row r="1776" spans="1:6" x14ac:dyDescent="0.25">
      <c r="A1776" t="str">
        <f t="shared" si="297"/>
        <v>Randolph Tan</v>
      </c>
      <c r="C1776">
        <v>1E-3</v>
      </c>
      <c r="D1776" t="s">
        <v>124</v>
      </c>
      <c r="E1776">
        <f t="shared" si="298"/>
        <v>1035</v>
      </c>
      <c r="F1776">
        <f t="shared" si="285"/>
        <v>1.0349999999999999</v>
      </c>
    </row>
    <row r="1777" spans="1:6" x14ac:dyDescent="0.25">
      <c r="A1777" t="str">
        <f t="shared" si="297"/>
        <v>Randolph Tan</v>
      </c>
      <c r="C1777">
        <v>2E-3</v>
      </c>
      <c r="D1777" t="s">
        <v>145</v>
      </c>
      <c r="E1777">
        <f t="shared" si="298"/>
        <v>1035</v>
      </c>
      <c r="F1777">
        <f t="shared" si="285"/>
        <v>2.0699999999999998</v>
      </c>
    </row>
    <row r="1778" spans="1:6" x14ac:dyDescent="0.25">
      <c r="A1778" t="str">
        <f t="shared" si="297"/>
        <v>Randolph Tan</v>
      </c>
      <c r="C1778">
        <v>2E-3</v>
      </c>
      <c r="D1778" t="s">
        <v>53</v>
      </c>
      <c r="E1778">
        <f t="shared" si="298"/>
        <v>1035</v>
      </c>
      <c r="F1778">
        <f t="shared" si="285"/>
        <v>2.0699999999999998</v>
      </c>
    </row>
    <row r="1779" spans="1:6" x14ac:dyDescent="0.25">
      <c r="A1779" t="str">
        <f t="shared" si="297"/>
        <v>Randolph Tan</v>
      </c>
      <c r="C1779">
        <v>2E-3</v>
      </c>
      <c r="D1779" t="s">
        <v>21</v>
      </c>
      <c r="E1779">
        <f t="shared" si="298"/>
        <v>1035</v>
      </c>
      <c r="F1779">
        <f t="shared" si="285"/>
        <v>2.0699999999999998</v>
      </c>
    </row>
    <row r="1780" spans="1:6" x14ac:dyDescent="0.25">
      <c r="A1780" t="str">
        <f t="shared" si="297"/>
        <v>Randolph Tan</v>
      </c>
      <c r="C1780">
        <v>6.0000000000000001E-3</v>
      </c>
      <c r="D1780" t="s">
        <v>18</v>
      </c>
      <c r="E1780">
        <f t="shared" si="298"/>
        <v>1035</v>
      </c>
      <c r="F1780">
        <f t="shared" si="285"/>
        <v>6.21</v>
      </c>
    </row>
    <row r="1781" spans="1:6" x14ac:dyDescent="0.25">
      <c r="A1781" t="str">
        <f t="shared" si="297"/>
        <v>Randolph Tan</v>
      </c>
      <c r="C1781">
        <v>1E-3</v>
      </c>
      <c r="D1781" t="s">
        <v>69</v>
      </c>
      <c r="E1781">
        <f t="shared" si="298"/>
        <v>1035</v>
      </c>
      <c r="F1781">
        <f t="shared" si="285"/>
        <v>1.0349999999999999</v>
      </c>
    </row>
    <row r="1782" spans="1:6" x14ac:dyDescent="0.25">
      <c r="A1782" t="str">
        <f t="shared" si="297"/>
        <v>Randolph Tan</v>
      </c>
      <c r="C1782">
        <v>0.96599999999999997</v>
      </c>
      <c r="D1782" t="s">
        <v>54</v>
      </c>
      <c r="E1782">
        <f t="shared" si="298"/>
        <v>1035</v>
      </c>
      <c r="F1782">
        <f t="shared" si="285"/>
        <v>999.81</v>
      </c>
    </row>
    <row r="1783" spans="1:6" x14ac:dyDescent="0.25">
      <c r="A1783" t="str">
        <f t="shared" si="297"/>
        <v>Randolph Tan</v>
      </c>
      <c r="C1783">
        <v>2E-3</v>
      </c>
      <c r="D1783" t="s">
        <v>102</v>
      </c>
      <c r="E1783">
        <f t="shared" si="298"/>
        <v>1035</v>
      </c>
      <c r="F1783">
        <f t="shared" si="285"/>
        <v>2.0699999999999998</v>
      </c>
    </row>
    <row r="1784" spans="1:6" x14ac:dyDescent="0.25">
      <c r="A1784" t="str">
        <f t="shared" si="297"/>
        <v>Randolph Tan</v>
      </c>
      <c r="C1784">
        <v>2E-3</v>
      </c>
      <c r="D1784" t="s">
        <v>15</v>
      </c>
      <c r="E1784">
        <f t="shared" si="298"/>
        <v>1035</v>
      </c>
      <c r="F1784">
        <f t="shared" si="285"/>
        <v>2.0699999999999998</v>
      </c>
    </row>
    <row r="1785" spans="1:6" x14ac:dyDescent="0.25">
      <c r="A1785" t="str">
        <f t="shared" si="297"/>
        <v>Randolph Tan</v>
      </c>
      <c r="E1785">
        <f t="shared" si="298"/>
        <v>1035</v>
      </c>
      <c r="F1785">
        <f t="shared" si="285"/>
        <v>0</v>
      </c>
    </row>
    <row r="1786" spans="1:6" x14ac:dyDescent="0.25">
      <c r="A1786" t="str">
        <f t="shared" si="297"/>
        <v>Randolph Tan</v>
      </c>
      <c r="B1786" t="s">
        <v>1002</v>
      </c>
      <c r="E1786">
        <v>645</v>
      </c>
      <c r="F1786">
        <f t="shared" si="285"/>
        <v>0</v>
      </c>
    </row>
    <row r="1787" spans="1:6" x14ac:dyDescent="0.25">
      <c r="A1787" t="str">
        <f t="shared" si="297"/>
        <v>Randolph Tan</v>
      </c>
      <c r="E1787">
        <f t="shared" ref="E1787:E1791" si="299">E1786</f>
        <v>645</v>
      </c>
      <c r="F1787">
        <f t="shared" si="285"/>
        <v>0</v>
      </c>
    </row>
    <row r="1788" spans="1:6" x14ac:dyDescent="0.25">
      <c r="A1788" t="str">
        <f t="shared" si="297"/>
        <v>Randolph Tan</v>
      </c>
      <c r="C1788">
        <v>7.1999999999999995E-2</v>
      </c>
      <c r="D1788" t="s">
        <v>18</v>
      </c>
      <c r="E1788">
        <f t="shared" si="299"/>
        <v>645</v>
      </c>
      <c r="F1788">
        <f t="shared" si="285"/>
        <v>46.44</v>
      </c>
    </row>
    <row r="1789" spans="1:6" x14ac:dyDescent="0.25">
      <c r="A1789" t="str">
        <f t="shared" si="297"/>
        <v>Randolph Tan</v>
      </c>
      <c r="C1789">
        <v>0.92600000000000005</v>
      </c>
      <c r="D1789" t="s">
        <v>54</v>
      </c>
      <c r="E1789">
        <f t="shared" si="299"/>
        <v>645</v>
      </c>
      <c r="F1789">
        <f t="shared" si="285"/>
        <v>597.27</v>
      </c>
    </row>
    <row r="1790" spans="1:6" x14ac:dyDescent="0.25">
      <c r="A1790" t="str">
        <f t="shared" si="297"/>
        <v>Randolph Tan</v>
      </c>
      <c r="C1790">
        <v>1E-3</v>
      </c>
      <c r="D1790" t="s">
        <v>15</v>
      </c>
      <c r="E1790">
        <f t="shared" si="299"/>
        <v>645</v>
      </c>
      <c r="F1790">
        <f t="shared" si="285"/>
        <v>0.64500000000000002</v>
      </c>
    </row>
    <row r="1791" spans="1:6" x14ac:dyDescent="0.25">
      <c r="A1791" t="str">
        <f t="shared" si="297"/>
        <v>Randolph Tan</v>
      </c>
      <c r="E1791">
        <f t="shared" si="299"/>
        <v>645</v>
      </c>
      <c r="F1791">
        <f t="shared" si="285"/>
        <v>0</v>
      </c>
    </row>
    <row r="1792" spans="1:6" x14ac:dyDescent="0.25">
      <c r="A1792" t="str">
        <f t="shared" si="297"/>
        <v>Randolph Tan</v>
      </c>
      <c r="B1792" t="s">
        <v>1003</v>
      </c>
      <c r="E1792">
        <v>6</v>
      </c>
      <c r="F1792">
        <f t="shared" si="285"/>
        <v>0</v>
      </c>
    </row>
    <row r="1793" spans="1:6" x14ac:dyDescent="0.25">
      <c r="A1793" t="str">
        <f t="shared" si="297"/>
        <v>Randolph Tan</v>
      </c>
      <c r="E1793">
        <f t="shared" ref="E1793:E1795" si="300">E1792</f>
        <v>6</v>
      </c>
      <c r="F1793">
        <f t="shared" si="285"/>
        <v>0</v>
      </c>
    </row>
    <row r="1794" spans="1:6" x14ac:dyDescent="0.25">
      <c r="A1794" t="str">
        <f t="shared" si="297"/>
        <v>Randolph Tan</v>
      </c>
      <c r="C1794">
        <v>1</v>
      </c>
      <c r="D1794" t="s">
        <v>12</v>
      </c>
      <c r="E1794">
        <f t="shared" si="300"/>
        <v>6</v>
      </c>
      <c r="F1794">
        <f t="shared" si="285"/>
        <v>6</v>
      </c>
    </row>
    <row r="1795" spans="1:6" x14ac:dyDescent="0.25">
      <c r="A1795" t="str">
        <f t="shared" si="297"/>
        <v>Randolph Tan</v>
      </c>
      <c r="E1795">
        <f t="shared" si="300"/>
        <v>6</v>
      </c>
      <c r="F1795">
        <f t="shared" ref="F1795:F1858" si="301">E1795*C1795</f>
        <v>0</v>
      </c>
    </row>
    <row r="1796" spans="1:6" x14ac:dyDescent="0.25">
      <c r="A1796" t="str">
        <f t="shared" si="297"/>
        <v>Randolph Tan</v>
      </c>
      <c r="B1796" t="s">
        <v>1004</v>
      </c>
      <c r="E1796">
        <v>36</v>
      </c>
      <c r="F1796">
        <f t="shared" si="301"/>
        <v>0</v>
      </c>
    </row>
    <row r="1797" spans="1:6" x14ac:dyDescent="0.25">
      <c r="A1797" t="str">
        <f t="shared" si="297"/>
        <v>Randolph Tan</v>
      </c>
      <c r="E1797">
        <f t="shared" ref="E1797:E1799" si="302">E1796</f>
        <v>36</v>
      </c>
      <c r="F1797">
        <f t="shared" si="301"/>
        <v>0</v>
      </c>
    </row>
    <row r="1798" spans="1:6" x14ac:dyDescent="0.25">
      <c r="A1798" t="str">
        <f t="shared" si="297"/>
        <v>Randolph Tan</v>
      </c>
      <c r="C1798">
        <v>1</v>
      </c>
      <c r="D1798" t="s">
        <v>54</v>
      </c>
      <c r="E1798">
        <f t="shared" si="302"/>
        <v>36</v>
      </c>
      <c r="F1798">
        <f t="shared" si="301"/>
        <v>36</v>
      </c>
    </row>
    <row r="1799" spans="1:6" x14ac:dyDescent="0.25">
      <c r="A1799" t="str">
        <f t="shared" si="297"/>
        <v>Randolph Tan</v>
      </c>
      <c r="E1799">
        <f t="shared" si="302"/>
        <v>36</v>
      </c>
      <c r="F1799">
        <f t="shared" si="301"/>
        <v>0</v>
      </c>
    </row>
    <row r="1800" spans="1:6" x14ac:dyDescent="0.25">
      <c r="A1800" t="str">
        <f t="shared" si="297"/>
        <v>Randolph Tan</v>
      </c>
      <c r="B1800" t="s">
        <v>1005</v>
      </c>
      <c r="E1800">
        <v>60</v>
      </c>
      <c r="F1800">
        <f t="shared" si="301"/>
        <v>0</v>
      </c>
    </row>
    <row r="1801" spans="1:6" x14ac:dyDescent="0.25">
      <c r="A1801" t="str">
        <f t="shared" si="297"/>
        <v>Randolph Tan</v>
      </c>
      <c r="E1801">
        <f t="shared" ref="E1801:E1805" si="303">E1800</f>
        <v>60</v>
      </c>
      <c r="F1801">
        <f t="shared" si="301"/>
        <v>0</v>
      </c>
    </row>
    <row r="1802" spans="1:6" x14ac:dyDescent="0.25">
      <c r="A1802" t="str">
        <f t="shared" si="297"/>
        <v>Randolph Tan</v>
      </c>
      <c r="C1802">
        <v>1.4E-2</v>
      </c>
      <c r="D1802" t="s">
        <v>195</v>
      </c>
      <c r="E1802">
        <f t="shared" si="303"/>
        <v>60</v>
      </c>
      <c r="F1802">
        <f t="shared" si="301"/>
        <v>0.84</v>
      </c>
    </row>
    <row r="1803" spans="1:6" x14ac:dyDescent="0.25">
      <c r="A1803" t="str">
        <f t="shared" ref="A1803:A1834" si="304">A1802</f>
        <v>Randolph Tan</v>
      </c>
      <c r="C1803">
        <v>0.30299999999999999</v>
      </c>
      <c r="D1803" t="s">
        <v>69</v>
      </c>
      <c r="E1803">
        <f t="shared" si="303"/>
        <v>60</v>
      </c>
      <c r="F1803">
        <f t="shared" si="301"/>
        <v>18.18</v>
      </c>
    </row>
    <row r="1804" spans="1:6" x14ac:dyDescent="0.25">
      <c r="A1804" t="str">
        <f t="shared" si="304"/>
        <v>Randolph Tan</v>
      </c>
      <c r="C1804">
        <v>0.68100000000000005</v>
      </c>
      <c r="D1804" t="s">
        <v>54</v>
      </c>
      <c r="E1804">
        <f t="shared" si="303"/>
        <v>60</v>
      </c>
      <c r="F1804">
        <f t="shared" si="301"/>
        <v>40.86</v>
      </c>
    </row>
    <row r="1805" spans="1:6" x14ac:dyDescent="0.25">
      <c r="A1805" t="str">
        <f t="shared" si="304"/>
        <v>Randolph Tan</v>
      </c>
      <c r="E1805">
        <f t="shared" si="303"/>
        <v>60</v>
      </c>
      <c r="F1805">
        <f t="shared" si="301"/>
        <v>0</v>
      </c>
    </row>
    <row r="1806" spans="1:6" x14ac:dyDescent="0.25">
      <c r="A1806" t="str">
        <f t="shared" si="304"/>
        <v>Randolph Tan</v>
      </c>
      <c r="B1806" t="s">
        <v>1006</v>
      </c>
      <c r="E1806">
        <v>2981</v>
      </c>
      <c r="F1806">
        <f t="shared" si="301"/>
        <v>0</v>
      </c>
    </row>
    <row r="1807" spans="1:6" x14ac:dyDescent="0.25">
      <c r="A1807" t="str">
        <f t="shared" si="304"/>
        <v>Randolph Tan</v>
      </c>
      <c r="E1807">
        <f t="shared" ref="E1807:E1810" si="305">E1806</f>
        <v>2981</v>
      </c>
      <c r="F1807">
        <f t="shared" si="301"/>
        <v>0</v>
      </c>
    </row>
    <row r="1808" spans="1:6" x14ac:dyDescent="0.25">
      <c r="A1808" t="str">
        <f t="shared" si="304"/>
        <v>Randolph Tan</v>
      </c>
      <c r="C1808">
        <v>0.996</v>
      </c>
      <c r="D1808" t="s">
        <v>1007</v>
      </c>
      <c r="E1808">
        <f t="shared" si="305"/>
        <v>2981</v>
      </c>
      <c r="F1808">
        <f t="shared" si="301"/>
        <v>2969.076</v>
      </c>
    </row>
    <row r="1809" spans="1:6" x14ac:dyDescent="0.25">
      <c r="A1809" t="str">
        <f t="shared" si="304"/>
        <v>Randolph Tan</v>
      </c>
      <c r="C1809">
        <v>3.0000000000000001E-3</v>
      </c>
      <c r="D1809" t="s">
        <v>70</v>
      </c>
      <c r="E1809">
        <f t="shared" si="305"/>
        <v>2981</v>
      </c>
      <c r="F1809">
        <f t="shared" si="301"/>
        <v>8.9429999999999996</v>
      </c>
    </row>
    <row r="1810" spans="1:6" x14ac:dyDescent="0.25">
      <c r="A1810" t="str">
        <f t="shared" si="304"/>
        <v>Randolph Tan</v>
      </c>
      <c r="E1810">
        <f t="shared" si="305"/>
        <v>2981</v>
      </c>
      <c r="F1810">
        <f t="shared" si="301"/>
        <v>0</v>
      </c>
    </row>
    <row r="1811" spans="1:6" x14ac:dyDescent="0.25">
      <c r="A1811" t="str">
        <f t="shared" si="304"/>
        <v>Randolph Tan</v>
      </c>
      <c r="B1811" t="s">
        <v>1008</v>
      </c>
      <c r="E1811">
        <v>71</v>
      </c>
      <c r="F1811">
        <f t="shared" si="301"/>
        <v>0</v>
      </c>
    </row>
    <row r="1812" spans="1:6" x14ac:dyDescent="0.25">
      <c r="A1812" t="str">
        <f t="shared" si="304"/>
        <v>Randolph Tan</v>
      </c>
      <c r="E1812">
        <f t="shared" ref="E1812:E1816" si="306">E1811</f>
        <v>71</v>
      </c>
      <c r="F1812">
        <f t="shared" si="301"/>
        <v>0</v>
      </c>
    </row>
    <row r="1813" spans="1:6" x14ac:dyDescent="0.25">
      <c r="A1813" t="str">
        <f t="shared" si="304"/>
        <v>Randolph Tan</v>
      </c>
      <c r="C1813">
        <v>4.2000000000000003E-2</v>
      </c>
      <c r="D1813" t="s">
        <v>143</v>
      </c>
      <c r="E1813">
        <f t="shared" si="306"/>
        <v>71</v>
      </c>
      <c r="F1813">
        <f t="shared" si="301"/>
        <v>2.9820000000000002</v>
      </c>
    </row>
    <row r="1814" spans="1:6" x14ac:dyDescent="0.25">
      <c r="A1814" t="str">
        <f t="shared" si="304"/>
        <v>Randolph Tan</v>
      </c>
      <c r="C1814">
        <v>0.34799999999999998</v>
      </c>
      <c r="D1814" t="s">
        <v>195</v>
      </c>
      <c r="E1814">
        <f t="shared" si="306"/>
        <v>71</v>
      </c>
      <c r="F1814">
        <f t="shared" si="301"/>
        <v>24.707999999999998</v>
      </c>
    </row>
    <row r="1815" spans="1:6" x14ac:dyDescent="0.25">
      <c r="A1815" t="str">
        <f t="shared" si="304"/>
        <v>Randolph Tan</v>
      </c>
      <c r="C1815">
        <v>0.60799999999999998</v>
      </c>
      <c r="D1815" t="s">
        <v>70</v>
      </c>
      <c r="E1815">
        <f t="shared" si="306"/>
        <v>71</v>
      </c>
      <c r="F1815">
        <f t="shared" si="301"/>
        <v>43.167999999999999</v>
      </c>
    </row>
    <row r="1816" spans="1:6" x14ac:dyDescent="0.25">
      <c r="A1816" t="str">
        <f t="shared" si="304"/>
        <v>Randolph Tan</v>
      </c>
      <c r="E1816">
        <f t="shared" si="306"/>
        <v>71</v>
      </c>
      <c r="F1816">
        <f t="shared" si="301"/>
        <v>0</v>
      </c>
    </row>
    <row r="1817" spans="1:6" x14ac:dyDescent="0.25">
      <c r="A1817" t="str">
        <f t="shared" si="304"/>
        <v>Randolph Tan</v>
      </c>
      <c r="B1817" t="s">
        <v>1009</v>
      </c>
      <c r="E1817">
        <v>81</v>
      </c>
      <c r="F1817">
        <f t="shared" si="301"/>
        <v>0</v>
      </c>
    </row>
    <row r="1818" spans="1:6" x14ac:dyDescent="0.25">
      <c r="A1818" t="str">
        <f t="shared" si="304"/>
        <v>Randolph Tan</v>
      </c>
      <c r="E1818">
        <f t="shared" ref="E1818:E1823" si="307">E1817</f>
        <v>81</v>
      </c>
      <c r="F1818">
        <f t="shared" si="301"/>
        <v>0</v>
      </c>
    </row>
    <row r="1819" spans="1:6" x14ac:dyDescent="0.25">
      <c r="A1819" t="str">
        <f t="shared" si="304"/>
        <v>Randolph Tan</v>
      </c>
      <c r="C1819">
        <v>8.7999999999999995E-2</v>
      </c>
      <c r="D1819" t="s">
        <v>120</v>
      </c>
      <c r="E1819">
        <f t="shared" si="307"/>
        <v>81</v>
      </c>
      <c r="F1819">
        <f t="shared" si="301"/>
        <v>7.1279999999999992</v>
      </c>
    </row>
    <row r="1820" spans="1:6" x14ac:dyDescent="0.25">
      <c r="A1820" t="str">
        <f t="shared" si="304"/>
        <v>Randolph Tan</v>
      </c>
      <c r="C1820">
        <v>0.35499999999999998</v>
      </c>
      <c r="D1820" t="s">
        <v>124</v>
      </c>
      <c r="E1820">
        <f t="shared" si="307"/>
        <v>81</v>
      </c>
      <c r="F1820">
        <f t="shared" si="301"/>
        <v>28.754999999999999</v>
      </c>
    </row>
    <row r="1821" spans="1:6" x14ac:dyDescent="0.25">
      <c r="A1821" t="str">
        <f t="shared" si="304"/>
        <v>Randolph Tan</v>
      </c>
      <c r="C1821">
        <v>0.13600000000000001</v>
      </c>
      <c r="D1821" t="s">
        <v>53</v>
      </c>
      <c r="E1821">
        <f t="shared" si="307"/>
        <v>81</v>
      </c>
      <c r="F1821">
        <f t="shared" si="301"/>
        <v>11.016</v>
      </c>
    </row>
    <row r="1822" spans="1:6" x14ac:dyDescent="0.25">
      <c r="A1822" t="str">
        <f t="shared" si="304"/>
        <v>Randolph Tan</v>
      </c>
      <c r="C1822">
        <v>0.42</v>
      </c>
      <c r="D1822" t="s">
        <v>54</v>
      </c>
      <c r="E1822">
        <f t="shared" si="307"/>
        <v>81</v>
      </c>
      <c r="F1822">
        <f t="shared" si="301"/>
        <v>34.019999999999996</v>
      </c>
    </row>
    <row r="1823" spans="1:6" x14ac:dyDescent="0.25">
      <c r="A1823" t="str">
        <f t="shared" si="304"/>
        <v>Randolph Tan</v>
      </c>
      <c r="E1823">
        <f t="shared" si="307"/>
        <v>81</v>
      </c>
      <c r="F1823">
        <f t="shared" si="301"/>
        <v>0</v>
      </c>
    </row>
    <row r="1824" spans="1:6" x14ac:dyDescent="0.25">
      <c r="A1824" t="str">
        <f t="shared" si="304"/>
        <v>Randolph Tan</v>
      </c>
      <c r="B1824" t="s">
        <v>1010</v>
      </c>
      <c r="E1824">
        <v>448</v>
      </c>
      <c r="F1824">
        <f t="shared" si="301"/>
        <v>0</v>
      </c>
    </row>
    <row r="1825" spans="1:6" x14ac:dyDescent="0.25">
      <c r="A1825" t="str">
        <f t="shared" si="304"/>
        <v>Randolph Tan</v>
      </c>
      <c r="E1825">
        <f t="shared" ref="E1825:E1829" si="308">E1824</f>
        <v>448</v>
      </c>
      <c r="F1825">
        <f t="shared" si="301"/>
        <v>0</v>
      </c>
    </row>
    <row r="1826" spans="1:6" x14ac:dyDescent="0.25">
      <c r="A1826" t="str">
        <f t="shared" si="304"/>
        <v>Randolph Tan</v>
      </c>
      <c r="C1826">
        <v>3.4000000000000002E-2</v>
      </c>
      <c r="D1826" t="s">
        <v>23</v>
      </c>
      <c r="E1826">
        <f t="shared" si="308"/>
        <v>448</v>
      </c>
      <c r="F1826">
        <f t="shared" si="301"/>
        <v>15.232000000000001</v>
      </c>
    </row>
    <row r="1827" spans="1:6" x14ac:dyDescent="0.25">
      <c r="A1827" t="str">
        <f t="shared" si="304"/>
        <v>Randolph Tan</v>
      </c>
      <c r="C1827">
        <v>0.77200000000000002</v>
      </c>
      <c r="D1827" t="s">
        <v>18</v>
      </c>
      <c r="E1827">
        <f t="shared" si="308"/>
        <v>448</v>
      </c>
      <c r="F1827">
        <f t="shared" si="301"/>
        <v>345.85599999999999</v>
      </c>
    </row>
    <row r="1828" spans="1:6" x14ac:dyDescent="0.25">
      <c r="A1828" t="str">
        <f t="shared" si="304"/>
        <v>Randolph Tan</v>
      </c>
      <c r="C1828">
        <v>0.192</v>
      </c>
      <c r="D1828" t="s">
        <v>54</v>
      </c>
      <c r="E1828">
        <f t="shared" si="308"/>
        <v>448</v>
      </c>
      <c r="F1828">
        <f t="shared" si="301"/>
        <v>86.016000000000005</v>
      </c>
    </row>
    <row r="1829" spans="1:6" x14ac:dyDescent="0.25">
      <c r="A1829" t="str">
        <f t="shared" si="304"/>
        <v>Randolph Tan</v>
      </c>
      <c r="E1829">
        <f t="shared" si="308"/>
        <v>448</v>
      </c>
      <c r="F1829">
        <f t="shared" si="301"/>
        <v>0</v>
      </c>
    </row>
    <row r="1830" spans="1:6" x14ac:dyDescent="0.25">
      <c r="A1830" t="str">
        <f t="shared" si="304"/>
        <v>Randolph Tan</v>
      </c>
      <c r="B1830" t="s">
        <v>1011</v>
      </c>
      <c r="E1830">
        <v>57</v>
      </c>
      <c r="F1830">
        <f t="shared" si="301"/>
        <v>0</v>
      </c>
    </row>
    <row r="1831" spans="1:6" x14ac:dyDescent="0.25">
      <c r="A1831" t="str">
        <f t="shared" si="304"/>
        <v>Randolph Tan</v>
      </c>
      <c r="E1831">
        <f t="shared" ref="E1831:E1834" si="309">E1830</f>
        <v>57</v>
      </c>
      <c r="F1831">
        <f t="shared" si="301"/>
        <v>0</v>
      </c>
    </row>
    <row r="1832" spans="1:6" x14ac:dyDescent="0.25">
      <c r="A1832" t="str">
        <f t="shared" si="304"/>
        <v>Randolph Tan</v>
      </c>
      <c r="C1832">
        <v>0.72799999999999998</v>
      </c>
      <c r="D1832" t="s">
        <v>195</v>
      </c>
      <c r="E1832">
        <f t="shared" si="309"/>
        <v>57</v>
      </c>
      <c r="F1832">
        <f t="shared" si="301"/>
        <v>41.496000000000002</v>
      </c>
    </row>
    <row r="1833" spans="1:6" x14ac:dyDescent="0.25">
      <c r="A1833" t="str">
        <f t="shared" si="304"/>
        <v>Randolph Tan</v>
      </c>
      <c r="C1833">
        <v>0.27100000000000002</v>
      </c>
      <c r="D1833" t="s">
        <v>54</v>
      </c>
      <c r="E1833">
        <f t="shared" si="309"/>
        <v>57</v>
      </c>
      <c r="F1833">
        <f t="shared" si="301"/>
        <v>15.447000000000001</v>
      </c>
    </row>
    <row r="1834" spans="1:6" x14ac:dyDescent="0.25">
      <c r="A1834" t="str">
        <f t="shared" si="304"/>
        <v>Randolph Tan</v>
      </c>
      <c r="E1834">
        <f t="shared" si="309"/>
        <v>57</v>
      </c>
      <c r="F1834">
        <f t="shared" si="301"/>
        <v>0</v>
      </c>
    </row>
    <row r="1835" spans="1:6" x14ac:dyDescent="0.25">
      <c r="A1835" t="str">
        <f t="shared" ref="A1835:A1866" si="310">A1834</f>
        <v>Randolph Tan</v>
      </c>
      <c r="B1835" t="s">
        <v>1012</v>
      </c>
      <c r="E1835">
        <v>4</v>
      </c>
      <c r="F1835">
        <f t="shared" si="301"/>
        <v>0</v>
      </c>
    </row>
    <row r="1836" spans="1:6" x14ac:dyDescent="0.25">
      <c r="A1836" t="str">
        <f t="shared" si="310"/>
        <v>Randolph Tan</v>
      </c>
      <c r="E1836">
        <f t="shared" ref="E1836:E1840" si="311">E1835</f>
        <v>4</v>
      </c>
      <c r="F1836">
        <f t="shared" si="301"/>
        <v>0</v>
      </c>
    </row>
    <row r="1837" spans="1:6" x14ac:dyDescent="0.25">
      <c r="A1837" t="str">
        <f t="shared" si="310"/>
        <v>Randolph Tan</v>
      </c>
      <c r="C1837">
        <v>0.53200000000000003</v>
      </c>
      <c r="D1837" t="s">
        <v>18</v>
      </c>
      <c r="E1837">
        <f t="shared" si="311"/>
        <v>4</v>
      </c>
      <c r="F1837">
        <f t="shared" si="301"/>
        <v>2.1280000000000001</v>
      </c>
    </row>
    <row r="1838" spans="1:6" x14ac:dyDescent="0.25">
      <c r="A1838" t="str">
        <f t="shared" si="310"/>
        <v>Randolph Tan</v>
      </c>
      <c r="C1838">
        <v>0.23300000000000001</v>
      </c>
      <c r="D1838" t="s">
        <v>54</v>
      </c>
      <c r="E1838">
        <f t="shared" si="311"/>
        <v>4</v>
      </c>
      <c r="F1838">
        <f t="shared" si="301"/>
        <v>0.93200000000000005</v>
      </c>
    </row>
    <row r="1839" spans="1:6" x14ac:dyDescent="0.25">
      <c r="A1839" t="str">
        <f t="shared" si="310"/>
        <v>Randolph Tan</v>
      </c>
      <c r="C1839">
        <v>0.23300000000000001</v>
      </c>
      <c r="D1839" t="s">
        <v>10</v>
      </c>
      <c r="E1839">
        <f t="shared" si="311"/>
        <v>4</v>
      </c>
      <c r="F1839">
        <f t="shared" si="301"/>
        <v>0.93200000000000005</v>
      </c>
    </row>
    <row r="1840" spans="1:6" x14ac:dyDescent="0.25">
      <c r="A1840" t="str">
        <f t="shared" si="310"/>
        <v>Randolph Tan</v>
      </c>
      <c r="E1840">
        <f t="shared" si="311"/>
        <v>4</v>
      </c>
      <c r="F1840">
        <f t="shared" si="301"/>
        <v>0</v>
      </c>
    </row>
    <row r="1841" spans="1:6" x14ac:dyDescent="0.25">
      <c r="A1841" t="str">
        <f t="shared" si="310"/>
        <v>Randolph Tan</v>
      </c>
      <c r="B1841" t="s">
        <v>1013</v>
      </c>
      <c r="E1841">
        <v>6</v>
      </c>
      <c r="F1841">
        <f t="shared" si="301"/>
        <v>0</v>
      </c>
    </row>
    <row r="1842" spans="1:6" x14ac:dyDescent="0.25">
      <c r="A1842" t="str">
        <f t="shared" si="310"/>
        <v>Randolph Tan</v>
      </c>
      <c r="E1842">
        <f t="shared" ref="E1842:E1844" si="312">E1841</f>
        <v>6</v>
      </c>
      <c r="F1842">
        <f t="shared" si="301"/>
        <v>0</v>
      </c>
    </row>
    <row r="1843" spans="1:6" x14ac:dyDescent="0.25">
      <c r="A1843" t="str">
        <f t="shared" si="310"/>
        <v>Randolph Tan</v>
      </c>
      <c r="C1843">
        <v>1</v>
      </c>
      <c r="D1843" t="s">
        <v>126</v>
      </c>
      <c r="E1843">
        <f t="shared" si="312"/>
        <v>6</v>
      </c>
      <c r="F1843">
        <f t="shared" si="301"/>
        <v>6</v>
      </c>
    </row>
    <row r="1844" spans="1:6" x14ac:dyDescent="0.25">
      <c r="A1844" t="str">
        <f t="shared" si="310"/>
        <v>Randolph Tan</v>
      </c>
      <c r="E1844">
        <f t="shared" si="312"/>
        <v>6</v>
      </c>
      <c r="F1844">
        <f t="shared" si="301"/>
        <v>0</v>
      </c>
    </row>
    <row r="1845" spans="1:6" x14ac:dyDescent="0.25">
      <c r="A1845" t="str">
        <f t="shared" si="310"/>
        <v>Randolph Tan</v>
      </c>
      <c r="B1845" t="s">
        <v>1014</v>
      </c>
      <c r="E1845">
        <v>2</v>
      </c>
      <c r="F1845">
        <f t="shared" si="301"/>
        <v>0</v>
      </c>
    </row>
    <row r="1846" spans="1:6" x14ac:dyDescent="0.25">
      <c r="A1846" t="str">
        <f t="shared" si="310"/>
        <v>Randolph Tan</v>
      </c>
      <c r="E1846">
        <f t="shared" ref="E1846:E1848" si="313">E1845</f>
        <v>2</v>
      </c>
      <c r="F1846">
        <f t="shared" si="301"/>
        <v>0</v>
      </c>
    </row>
    <row r="1847" spans="1:6" x14ac:dyDescent="0.25">
      <c r="A1847" t="str">
        <f t="shared" si="310"/>
        <v>Randolph Tan</v>
      </c>
      <c r="C1847">
        <v>1</v>
      </c>
      <c r="D1847" t="s">
        <v>54</v>
      </c>
      <c r="E1847">
        <f t="shared" si="313"/>
        <v>2</v>
      </c>
      <c r="F1847">
        <f t="shared" si="301"/>
        <v>2</v>
      </c>
    </row>
    <row r="1848" spans="1:6" x14ac:dyDescent="0.25">
      <c r="A1848" t="str">
        <f t="shared" si="310"/>
        <v>Randolph Tan</v>
      </c>
      <c r="E1848">
        <f t="shared" si="313"/>
        <v>2</v>
      </c>
      <c r="F1848">
        <f t="shared" si="301"/>
        <v>0</v>
      </c>
    </row>
    <row r="1849" spans="1:6" x14ac:dyDescent="0.25">
      <c r="A1849" t="str">
        <f t="shared" si="310"/>
        <v>Randolph Tan</v>
      </c>
      <c r="B1849" t="s">
        <v>1015</v>
      </c>
      <c r="E1849">
        <v>50</v>
      </c>
      <c r="F1849">
        <f t="shared" si="301"/>
        <v>0</v>
      </c>
    </row>
    <row r="1850" spans="1:6" x14ac:dyDescent="0.25">
      <c r="A1850" t="str">
        <f t="shared" si="310"/>
        <v>Randolph Tan</v>
      </c>
      <c r="E1850">
        <f t="shared" ref="E1850:E1852" si="314">E1849</f>
        <v>50</v>
      </c>
      <c r="F1850">
        <f t="shared" si="301"/>
        <v>0</v>
      </c>
    </row>
    <row r="1851" spans="1:6" x14ac:dyDescent="0.25">
      <c r="A1851" t="str">
        <f t="shared" si="310"/>
        <v>Randolph Tan</v>
      </c>
      <c r="C1851">
        <v>1</v>
      </c>
      <c r="D1851" t="s">
        <v>54</v>
      </c>
      <c r="E1851">
        <f t="shared" si="314"/>
        <v>50</v>
      </c>
      <c r="F1851">
        <f t="shared" si="301"/>
        <v>50</v>
      </c>
    </row>
    <row r="1852" spans="1:6" x14ac:dyDescent="0.25">
      <c r="A1852" t="str">
        <f t="shared" si="310"/>
        <v>Randolph Tan</v>
      </c>
      <c r="E1852">
        <f t="shared" si="314"/>
        <v>50</v>
      </c>
      <c r="F1852">
        <f t="shared" si="301"/>
        <v>0</v>
      </c>
    </row>
    <row r="1853" spans="1:6" x14ac:dyDescent="0.25">
      <c r="A1853" t="str">
        <f t="shared" si="310"/>
        <v>Randolph Tan</v>
      </c>
      <c r="B1853" t="s">
        <v>1016</v>
      </c>
      <c r="E1853">
        <v>424</v>
      </c>
      <c r="F1853">
        <f t="shared" si="301"/>
        <v>0</v>
      </c>
    </row>
    <row r="1854" spans="1:6" x14ac:dyDescent="0.25">
      <c r="A1854" t="str">
        <f t="shared" si="310"/>
        <v>Randolph Tan</v>
      </c>
      <c r="E1854">
        <f t="shared" ref="E1854:E1858" si="315">E1853</f>
        <v>424</v>
      </c>
      <c r="F1854">
        <f t="shared" si="301"/>
        <v>0</v>
      </c>
    </row>
    <row r="1855" spans="1:6" x14ac:dyDescent="0.25">
      <c r="A1855" t="str">
        <f t="shared" si="310"/>
        <v>Randolph Tan</v>
      </c>
      <c r="C1855">
        <v>0.14499999999999999</v>
      </c>
      <c r="D1855" t="s">
        <v>195</v>
      </c>
      <c r="E1855">
        <f t="shared" si="315"/>
        <v>424</v>
      </c>
      <c r="F1855">
        <f t="shared" si="301"/>
        <v>61.48</v>
      </c>
    </row>
    <row r="1856" spans="1:6" x14ac:dyDescent="0.25">
      <c r="A1856" t="str">
        <f t="shared" si="310"/>
        <v>Randolph Tan</v>
      </c>
      <c r="C1856">
        <v>0.84</v>
      </c>
      <c r="D1856" t="s">
        <v>54</v>
      </c>
      <c r="E1856">
        <f t="shared" si="315"/>
        <v>424</v>
      </c>
      <c r="F1856">
        <f t="shared" si="301"/>
        <v>356.15999999999997</v>
      </c>
    </row>
    <row r="1857" spans="1:6" x14ac:dyDescent="0.25">
      <c r="A1857" t="str">
        <f t="shared" si="310"/>
        <v>Randolph Tan</v>
      </c>
      <c r="C1857">
        <v>1.2999999999999999E-2</v>
      </c>
      <c r="D1857" t="s">
        <v>15</v>
      </c>
      <c r="E1857">
        <f t="shared" si="315"/>
        <v>424</v>
      </c>
      <c r="F1857">
        <f t="shared" si="301"/>
        <v>5.5119999999999996</v>
      </c>
    </row>
    <row r="1858" spans="1:6" x14ac:dyDescent="0.25">
      <c r="A1858" t="str">
        <f t="shared" si="310"/>
        <v>Randolph Tan</v>
      </c>
      <c r="E1858">
        <f t="shared" si="315"/>
        <v>424</v>
      </c>
      <c r="F1858">
        <f t="shared" si="301"/>
        <v>0</v>
      </c>
    </row>
    <row r="1859" spans="1:6" x14ac:dyDescent="0.25">
      <c r="A1859" t="str">
        <f t="shared" si="310"/>
        <v>Randolph Tan</v>
      </c>
      <c r="B1859" t="s">
        <v>1017</v>
      </c>
      <c r="E1859">
        <v>421</v>
      </c>
      <c r="F1859">
        <f t="shared" ref="F1859:F1922" si="316">E1859*C1859</f>
        <v>0</v>
      </c>
    </row>
    <row r="1860" spans="1:6" x14ac:dyDescent="0.25">
      <c r="A1860" t="str">
        <f t="shared" si="310"/>
        <v>Randolph Tan</v>
      </c>
      <c r="E1860">
        <f t="shared" ref="E1860:E1863" si="317">E1859</f>
        <v>421</v>
      </c>
      <c r="F1860">
        <f t="shared" si="316"/>
        <v>0</v>
      </c>
    </row>
    <row r="1861" spans="1:6" x14ac:dyDescent="0.25">
      <c r="A1861" t="str">
        <f t="shared" si="310"/>
        <v>Randolph Tan</v>
      </c>
      <c r="C1861">
        <v>4.0000000000000001E-3</v>
      </c>
      <c r="D1861" t="s">
        <v>196</v>
      </c>
      <c r="E1861">
        <f t="shared" si="317"/>
        <v>421</v>
      </c>
      <c r="F1861">
        <f t="shared" si="316"/>
        <v>1.6839999999999999</v>
      </c>
    </row>
    <row r="1862" spans="1:6" x14ac:dyDescent="0.25">
      <c r="A1862" t="str">
        <f t="shared" si="310"/>
        <v>Randolph Tan</v>
      </c>
      <c r="C1862">
        <v>0.995</v>
      </c>
      <c r="D1862" t="s">
        <v>54</v>
      </c>
      <c r="E1862">
        <f t="shared" si="317"/>
        <v>421</v>
      </c>
      <c r="F1862">
        <f t="shared" si="316"/>
        <v>418.89499999999998</v>
      </c>
    </row>
    <row r="1863" spans="1:6" x14ac:dyDescent="0.25">
      <c r="A1863" t="str">
        <f t="shared" si="310"/>
        <v>Randolph Tan</v>
      </c>
      <c r="E1863">
        <f t="shared" si="317"/>
        <v>421</v>
      </c>
      <c r="F1863">
        <f t="shared" si="316"/>
        <v>0</v>
      </c>
    </row>
    <row r="1864" spans="1:6" x14ac:dyDescent="0.25">
      <c r="A1864" t="str">
        <f t="shared" si="310"/>
        <v>Randolph Tan</v>
      </c>
      <c r="B1864" t="s">
        <v>1018</v>
      </c>
      <c r="E1864">
        <v>50</v>
      </c>
      <c r="F1864">
        <f t="shared" si="316"/>
        <v>0</v>
      </c>
    </row>
    <row r="1865" spans="1:6" x14ac:dyDescent="0.25">
      <c r="A1865" t="str">
        <f t="shared" si="310"/>
        <v>Randolph Tan</v>
      </c>
      <c r="E1865">
        <f t="shared" ref="E1865:E1867" si="318">E1864</f>
        <v>50</v>
      </c>
      <c r="F1865">
        <f t="shared" si="316"/>
        <v>0</v>
      </c>
    </row>
    <row r="1866" spans="1:6" x14ac:dyDescent="0.25">
      <c r="A1866" t="str">
        <f t="shared" si="310"/>
        <v>Randolph Tan</v>
      </c>
      <c r="C1866">
        <v>1</v>
      </c>
      <c r="D1866" t="s">
        <v>54</v>
      </c>
      <c r="E1866">
        <f t="shared" si="318"/>
        <v>50</v>
      </c>
      <c r="F1866">
        <f t="shared" si="316"/>
        <v>50</v>
      </c>
    </row>
    <row r="1867" spans="1:6" x14ac:dyDescent="0.25">
      <c r="A1867" t="str">
        <f t="shared" ref="A1867:A1887" si="319">A1866</f>
        <v>Randolph Tan</v>
      </c>
      <c r="E1867">
        <f t="shared" si="318"/>
        <v>50</v>
      </c>
      <c r="F1867">
        <f t="shared" si="316"/>
        <v>0</v>
      </c>
    </row>
    <row r="1868" spans="1:6" x14ac:dyDescent="0.25">
      <c r="A1868" t="str">
        <f t="shared" si="319"/>
        <v>Randolph Tan</v>
      </c>
      <c r="B1868" t="s">
        <v>1019</v>
      </c>
      <c r="E1868">
        <v>357</v>
      </c>
      <c r="F1868">
        <f t="shared" si="316"/>
        <v>0</v>
      </c>
    </row>
    <row r="1869" spans="1:6" x14ac:dyDescent="0.25">
      <c r="A1869" t="str">
        <f t="shared" si="319"/>
        <v>Randolph Tan</v>
      </c>
      <c r="E1869">
        <f t="shared" ref="E1869:E1874" si="320">E1868</f>
        <v>357</v>
      </c>
      <c r="F1869">
        <f t="shared" si="316"/>
        <v>0</v>
      </c>
    </row>
    <row r="1870" spans="1:6" x14ac:dyDescent="0.25">
      <c r="A1870" t="str">
        <f t="shared" si="319"/>
        <v>Randolph Tan</v>
      </c>
      <c r="C1870">
        <v>1.4999999999999999E-2</v>
      </c>
      <c r="D1870" t="s">
        <v>143</v>
      </c>
      <c r="E1870">
        <f t="shared" si="320"/>
        <v>357</v>
      </c>
      <c r="F1870">
        <f t="shared" si="316"/>
        <v>5.3549999999999995</v>
      </c>
    </row>
    <row r="1871" spans="1:6" x14ac:dyDescent="0.25">
      <c r="A1871" t="str">
        <f t="shared" si="319"/>
        <v>Randolph Tan</v>
      </c>
      <c r="C1871">
        <v>0.18</v>
      </c>
      <c r="D1871" t="s">
        <v>195</v>
      </c>
      <c r="E1871">
        <f t="shared" si="320"/>
        <v>357</v>
      </c>
      <c r="F1871">
        <f t="shared" si="316"/>
        <v>64.259999999999991</v>
      </c>
    </row>
    <row r="1872" spans="1:6" x14ac:dyDescent="0.25">
      <c r="A1872" t="str">
        <f t="shared" si="319"/>
        <v>Randolph Tan</v>
      </c>
      <c r="C1872">
        <v>0.8</v>
      </c>
      <c r="D1872" t="s">
        <v>54</v>
      </c>
      <c r="E1872">
        <f t="shared" si="320"/>
        <v>357</v>
      </c>
      <c r="F1872">
        <f t="shared" si="316"/>
        <v>285.60000000000002</v>
      </c>
    </row>
    <row r="1873" spans="1:6" x14ac:dyDescent="0.25">
      <c r="A1873" t="str">
        <f t="shared" si="319"/>
        <v>Randolph Tan</v>
      </c>
      <c r="C1873">
        <v>2E-3</v>
      </c>
      <c r="D1873" t="s">
        <v>15</v>
      </c>
      <c r="E1873">
        <f t="shared" si="320"/>
        <v>357</v>
      </c>
      <c r="F1873">
        <f t="shared" si="316"/>
        <v>0.71399999999999997</v>
      </c>
    </row>
    <row r="1874" spans="1:6" x14ac:dyDescent="0.25">
      <c r="A1874" t="str">
        <f t="shared" si="319"/>
        <v>Randolph Tan</v>
      </c>
      <c r="E1874">
        <f t="shared" si="320"/>
        <v>357</v>
      </c>
      <c r="F1874">
        <f t="shared" si="316"/>
        <v>0</v>
      </c>
    </row>
    <row r="1875" spans="1:6" x14ac:dyDescent="0.25">
      <c r="A1875" t="str">
        <f t="shared" si="319"/>
        <v>Randolph Tan</v>
      </c>
      <c r="B1875" t="s">
        <v>1020</v>
      </c>
      <c r="E1875">
        <v>1</v>
      </c>
      <c r="F1875">
        <f t="shared" si="316"/>
        <v>0</v>
      </c>
    </row>
    <row r="1876" spans="1:6" x14ac:dyDescent="0.25">
      <c r="A1876" t="str">
        <f t="shared" si="319"/>
        <v>Randolph Tan</v>
      </c>
      <c r="E1876">
        <f t="shared" ref="E1876:E1878" si="321">E1875</f>
        <v>1</v>
      </c>
      <c r="F1876">
        <f t="shared" si="316"/>
        <v>0</v>
      </c>
    </row>
    <row r="1877" spans="1:6" x14ac:dyDescent="0.25">
      <c r="A1877" t="str">
        <f t="shared" si="319"/>
        <v>Randolph Tan</v>
      </c>
      <c r="C1877">
        <v>1</v>
      </c>
      <c r="D1877" t="s">
        <v>195</v>
      </c>
      <c r="E1877">
        <f t="shared" si="321"/>
        <v>1</v>
      </c>
      <c r="F1877">
        <f t="shared" si="316"/>
        <v>1</v>
      </c>
    </row>
    <row r="1878" spans="1:6" x14ac:dyDescent="0.25">
      <c r="A1878" t="str">
        <f t="shared" si="319"/>
        <v>Randolph Tan</v>
      </c>
      <c r="E1878">
        <f t="shared" si="321"/>
        <v>1</v>
      </c>
      <c r="F1878">
        <f t="shared" si="316"/>
        <v>0</v>
      </c>
    </row>
    <row r="1879" spans="1:6" x14ac:dyDescent="0.25">
      <c r="A1879" t="str">
        <f t="shared" si="319"/>
        <v>Randolph Tan</v>
      </c>
      <c r="B1879" t="s">
        <v>1021</v>
      </c>
      <c r="E1879">
        <v>128</v>
      </c>
      <c r="F1879">
        <f t="shared" si="316"/>
        <v>0</v>
      </c>
    </row>
    <row r="1880" spans="1:6" x14ac:dyDescent="0.25">
      <c r="A1880" t="str">
        <f t="shared" si="319"/>
        <v>Randolph Tan</v>
      </c>
      <c r="E1880">
        <f t="shared" ref="E1880:E1883" si="322">E1879</f>
        <v>128</v>
      </c>
      <c r="F1880">
        <f t="shared" si="316"/>
        <v>0</v>
      </c>
    </row>
    <row r="1881" spans="1:6" x14ac:dyDescent="0.25">
      <c r="A1881" t="str">
        <f t="shared" si="319"/>
        <v>Randolph Tan</v>
      </c>
      <c r="C1881">
        <v>0.16200000000000001</v>
      </c>
      <c r="D1881" t="s">
        <v>195</v>
      </c>
      <c r="E1881">
        <f t="shared" si="322"/>
        <v>128</v>
      </c>
      <c r="F1881">
        <f t="shared" si="316"/>
        <v>20.736000000000001</v>
      </c>
    </row>
    <row r="1882" spans="1:6" x14ac:dyDescent="0.25">
      <c r="A1882" t="str">
        <f t="shared" si="319"/>
        <v>Randolph Tan</v>
      </c>
      <c r="C1882">
        <v>0.83699999999999997</v>
      </c>
      <c r="D1882" t="s">
        <v>54</v>
      </c>
      <c r="E1882">
        <f t="shared" si="322"/>
        <v>128</v>
      </c>
      <c r="F1882">
        <f t="shared" si="316"/>
        <v>107.136</v>
      </c>
    </row>
    <row r="1883" spans="1:6" x14ac:dyDescent="0.25">
      <c r="A1883" t="str">
        <f t="shared" si="319"/>
        <v>Randolph Tan</v>
      </c>
      <c r="E1883">
        <f t="shared" si="322"/>
        <v>128</v>
      </c>
      <c r="F1883">
        <f t="shared" si="316"/>
        <v>0</v>
      </c>
    </row>
    <row r="1884" spans="1:6" x14ac:dyDescent="0.25">
      <c r="A1884" t="str">
        <f t="shared" si="319"/>
        <v>Randolph Tan</v>
      </c>
      <c r="B1884" t="s">
        <v>1022</v>
      </c>
      <c r="E1884">
        <v>28</v>
      </c>
      <c r="F1884">
        <f t="shared" si="316"/>
        <v>0</v>
      </c>
    </row>
    <row r="1885" spans="1:6" x14ac:dyDescent="0.25">
      <c r="A1885" t="str">
        <f t="shared" si="319"/>
        <v>Randolph Tan</v>
      </c>
      <c r="E1885">
        <f t="shared" ref="E1885:E1888" si="323">E1884</f>
        <v>28</v>
      </c>
      <c r="F1885">
        <f t="shared" si="316"/>
        <v>0</v>
      </c>
    </row>
    <row r="1886" spans="1:6" x14ac:dyDescent="0.25">
      <c r="A1886" t="str">
        <f t="shared" si="319"/>
        <v>Randolph Tan</v>
      </c>
      <c r="C1886">
        <v>0.57599999999999996</v>
      </c>
      <c r="D1886" t="s">
        <v>195</v>
      </c>
      <c r="E1886">
        <f t="shared" si="323"/>
        <v>28</v>
      </c>
      <c r="F1886">
        <f t="shared" si="316"/>
        <v>16.128</v>
      </c>
    </row>
    <row r="1887" spans="1:6" x14ac:dyDescent="0.25">
      <c r="A1887" t="str">
        <f t="shared" si="319"/>
        <v>Randolph Tan</v>
      </c>
      <c r="C1887">
        <v>0.42299999999999999</v>
      </c>
      <c r="D1887" t="s">
        <v>54</v>
      </c>
      <c r="E1887">
        <f t="shared" si="323"/>
        <v>28</v>
      </c>
      <c r="F1887">
        <f t="shared" si="316"/>
        <v>11.843999999999999</v>
      </c>
    </row>
    <row r="1888" spans="1:6" x14ac:dyDescent="0.25">
      <c r="A1888" t="s">
        <v>1119</v>
      </c>
      <c r="E1888">
        <f t="shared" si="323"/>
        <v>28</v>
      </c>
      <c r="F1888">
        <f t="shared" si="316"/>
        <v>0</v>
      </c>
    </row>
    <row r="1889" spans="1:6" x14ac:dyDescent="0.25">
      <c r="A1889" t="str">
        <f t="shared" ref="A1889:A1891" si="324">A1888</f>
        <v>Sam Zaydel</v>
      </c>
      <c r="B1889" t="s">
        <v>1025</v>
      </c>
      <c r="E1889">
        <v>2</v>
      </c>
      <c r="F1889">
        <f t="shared" si="316"/>
        <v>0</v>
      </c>
    </row>
    <row r="1890" spans="1:6" x14ac:dyDescent="0.25">
      <c r="A1890" t="str">
        <f t="shared" si="324"/>
        <v>Sam Zaydel</v>
      </c>
      <c r="E1890">
        <f t="shared" ref="E1890:E1892" si="325">E1889</f>
        <v>2</v>
      </c>
      <c r="F1890">
        <f t="shared" si="316"/>
        <v>0</v>
      </c>
    </row>
    <row r="1891" spans="1:6" x14ac:dyDescent="0.25">
      <c r="A1891" t="str">
        <f t="shared" si="324"/>
        <v>Sam Zaydel</v>
      </c>
      <c r="C1891">
        <v>1</v>
      </c>
      <c r="D1891" t="s">
        <v>18</v>
      </c>
      <c r="E1891">
        <f t="shared" si="325"/>
        <v>2</v>
      </c>
      <c r="F1891">
        <f t="shared" si="316"/>
        <v>2</v>
      </c>
    </row>
    <row r="1892" spans="1:6" x14ac:dyDescent="0.25">
      <c r="A1892" t="s">
        <v>1120</v>
      </c>
      <c r="E1892">
        <f t="shared" si="325"/>
        <v>2</v>
      </c>
      <c r="F1892">
        <f t="shared" si="316"/>
        <v>0</v>
      </c>
    </row>
    <row r="1893" spans="1:6" x14ac:dyDescent="0.25">
      <c r="A1893" t="str">
        <f t="shared" ref="A1893:A1923" si="326">A1892</f>
        <v>Scott Hernandez</v>
      </c>
      <c r="B1893" t="s">
        <v>1028</v>
      </c>
      <c r="E1893">
        <v>214</v>
      </c>
      <c r="F1893">
        <f t="shared" si="316"/>
        <v>0</v>
      </c>
    </row>
    <row r="1894" spans="1:6" x14ac:dyDescent="0.25">
      <c r="A1894" t="str">
        <f t="shared" si="326"/>
        <v>Scott Hernandez</v>
      </c>
      <c r="E1894">
        <f t="shared" ref="E1894:E1896" si="327">E1893</f>
        <v>214</v>
      </c>
      <c r="F1894">
        <f t="shared" si="316"/>
        <v>0</v>
      </c>
    </row>
    <row r="1895" spans="1:6" x14ac:dyDescent="0.25">
      <c r="A1895" t="str">
        <f t="shared" si="326"/>
        <v>Scott Hernandez</v>
      </c>
      <c r="C1895">
        <v>1</v>
      </c>
      <c r="D1895" t="s">
        <v>21</v>
      </c>
      <c r="E1895">
        <f t="shared" si="327"/>
        <v>214</v>
      </c>
      <c r="F1895">
        <f t="shared" si="316"/>
        <v>214</v>
      </c>
    </row>
    <row r="1896" spans="1:6" x14ac:dyDescent="0.25">
      <c r="A1896" t="str">
        <f t="shared" si="326"/>
        <v>Scott Hernandez</v>
      </c>
      <c r="E1896">
        <f t="shared" si="327"/>
        <v>214</v>
      </c>
      <c r="F1896">
        <f t="shared" si="316"/>
        <v>0</v>
      </c>
    </row>
    <row r="1897" spans="1:6" x14ac:dyDescent="0.25">
      <c r="A1897" t="str">
        <f t="shared" si="326"/>
        <v>Scott Hernandez</v>
      </c>
      <c r="B1897" t="s">
        <v>1029</v>
      </c>
      <c r="E1897">
        <v>371</v>
      </c>
      <c r="F1897">
        <f t="shared" si="316"/>
        <v>0</v>
      </c>
    </row>
    <row r="1898" spans="1:6" x14ac:dyDescent="0.25">
      <c r="A1898" t="str">
        <f t="shared" si="326"/>
        <v>Scott Hernandez</v>
      </c>
      <c r="E1898">
        <f t="shared" ref="E1898:E1900" si="328">E1897</f>
        <v>371</v>
      </c>
      <c r="F1898">
        <f t="shared" si="316"/>
        <v>0</v>
      </c>
    </row>
    <row r="1899" spans="1:6" x14ac:dyDescent="0.25">
      <c r="A1899" t="str">
        <f t="shared" si="326"/>
        <v>Scott Hernandez</v>
      </c>
      <c r="C1899">
        <v>1</v>
      </c>
      <c r="D1899" t="s">
        <v>21</v>
      </c>
      <c r="E1899">
        <f t="shared" si="328"/>
        <v>371</v>
      </c>
      <c r="F1899">
        <f t="shared" si="316"/>
        <v>371</v>
      </c>
    </row>
    <row r="1900" spans="1:6" x14ac:dyDescent="0.25">
      <c r="A1900" t="str">
        <f t="shared" si="326"/>
        <v>Scott Hernandez</v>
      </c>
      <c r="E1900">
        <f t="shared" si="328"/>
        <v>371</v>
      </c>
      <c r="F1900">
        <f t="shared" si="316"/>
        <v>0</v>
      </c>
    </row>
    <row r="1901" spans="1:6" x14ac:dyDescent="0.25">
      <c r="A1901" t="str">
        <f t="shared" si="326"/>
        <v>Scott Hernandez</v>
      </c>
      <c r="B1901" t="s">
        <v>1030</v>
      </c>
      <c r="E1901">
        <v>22</v>
      </c>
      <c r="F1901">
        <f t="shared" si="316"/>
        <v>0</v>
      </c>
    </row>
    <row r="1902" spans="1:6" x14ac:dyDescent="0.25">
      <c r="A1902" t="str">
        <f t="shared" si="326"/>
        <v>Scott Hernandez</v>
      </c>
      <c r="E1902">
        <f t="shared" ref="E1902:E1904" si="329">E1901</f>
        <v>22</v>
      </c>
      <c r="F1902">
        <f t="shared" si="316"/>
        <v>0</v>
      </c>
    </row>
    <row r="1903" spans="1:6" x14ac:dyDescent="0.25">
      <c r="A1903" t="str">
        <f t="shared" si="326"/>
        <v>Scott Hernandez</v>
      </c>
      <c r="C1903">
        <v>1</v>
      </c>
      <c r="D1903" t="s">
        <v>21</v>
      </c>
      <c r="E1903">
        <f t="shared" si="329"/>
        <v>22</v>
      </c>
      <c r="F1903">
        <f t="shared" si="316"/>
        <v>22</v>
      </c>
    </row>
    <row r="1904" spans="1:6" x14ac:dyDescent="0.25">
      <c r="A1904" t="str">
        <f t="shared" si="326"/>
        <v>Scott Hernandez</v>
      </c>
      <c r="E1904">
        <f t="shared" si="329"/>
        <v>22</v>
      </c>
      <c r="F1904">
        <f t="shared" si="316"/>
        <v>0</v>
      </c>
    </row>
    <row r="1905" spans="1:6" x14ac:dyDescent="0.25">
      <c r="A1905" t="str">
        <f t="shared" si="326"/>
        <v>Scott Hernandez</v>
      </c>
      <c r="B1905" t="s">
        <v>1031</v>
      </c>
      <c r="E1905">
        <v>113</v>
      </c>
      <c r="F1905">
        <f t="shared" si="316"/>
        <v>0</v>
      </c>
    </row>
    <row r="1906" spans="1:6" x14ac:dyDescent="0.25">
      <c r="A1906" t="str">
        <f t="shared" si="326"/>
        <v>Scott Hernandez</v>
      </c>
      <c r="E1906">
        <f t="shared" ref="E1906:E1908" si="330">E1905</f>
        <v>113</v>
      </c>
      <c r="F1906">
        <f t="shared" si="316"/>
        <v>0</v>
      </c>
    </row>
    <row r="1907" spans="1:6" x14ac:dyDescent="0.25">
      <c r="A1907" t="str">
        <f t="shared" si="326"/>
        <v>Scott Hernandez</v>
      </c>
      <c r="C1907">
        <v>1</v>
      </c>
      <c r="D1907" t="s">
        <v>21</v>
      </c>
      <c r="E1907">
        <f t="shared" si="330"/>
        <v>113</v>
      </c>
      <c r="F1907">
        <f t="shared" si="316"/>
        <v>113</v>
      </c>
    </row>
    <row r="1908" spans="1:6" x14ac:dyDescent="0.25">
      <c r="A1908" t="str">
        <f t="shared" si="326"/>
        <v>Scott Hernandez</v>
      </c>
      <c r="E1908">
        <f t="shared" si="330"/>
        <v>113</v>
      </c>
      <c r="F1908">
        <f t="shared" si="316"/>
        <v>0</v>
      </c>
    </row>
    <row r="1909" spans="1:6" x14ac:dyDescent="0.25">
      <c r="A1909" t="str">
        <f t="shared" si="326"/>
        <v>Scott Hernandez</v>
      </c>
      <c r="B1909" t="s">
        <v>1032</v>
      </c>
      <c r="E1909">
        <v>279</v>
      </c>
      <c r="F1909">
        <f t="shared" si="316"/>
        <v>0</v>
      </c>
    </row>
    <row r="1910" spans="1:6" x14ac:dyDescent="0.25">
      <c r="A1910" t="str">
        <f t="shared" si="326"/>
        <v>Scott Hernandez</v>
      </c>
      <c r="E1910">
        <f t="shared" ref="E1910:E1912" si="331">E1909</f>
        <v>279</v>
      </c>
      <c r="F1910">
        <f t="shared" si="316"/>
        <v>0</v>
      </c>
    </row>
    <row r="1911" spans="1:6" x14ac:dyDescent="0.25">
      <c r="A1911" t="str">
        <f t="shared" si="326"/>
        <v>Scott Hernandez</v>
      </c>
      <c r="C1911">
        <v>1</v>
      </c>
      <c r="D1911" t="s">
        <v>21</v>
      </c>
      <c r="E1911">
        <f t="shared" si="331"/>
        <v>279</v>
      </c>
      <c r="F1911">
        <f t="shared" si="316"/>
        <v>279</v>
      </c>
    </row>
    <row r="1912" spans="1:6" x14ac:dyDescent="0.25">
      <c r="A1912" t="str">
        <f t="shared" si="326"/>
        <v>Scott Hernandez</v>
      </c>
      <c r="E1912">
        <f t="shared" si="331"/>
        <v>279</v>
      </c>
      <c r="F1912">
        <f t="shared" si="316"/>
        <v>0</v>
      </c>
    </row>
    <row r="1913" spans="1:6" x14ac:dyDescent="0.25">
      <c r="A1913" t="str">
        <f t="shared" si="326"/>
        <v>Scott Hernandez</v>
      </c>
      <c r="B1913" t="s">
        <v>1033</v>
      </c>
      <c r="E1913">
        <v>361</v>
      </c>
      <c r="F1913">
        <f t="shared" si="316"/>
        <v>0</v>
      </c>
    </row>
    <row r="1914" spans="1:6" x14ac:dyDescent="0.25">
      <c r="A1914" t="str">
        <f t="shared" si="326"/>
        <v>Scott Hernandez</v>
      </c>
      <c r="E1914">
        <f t="shared" ref="E1914:E1916" si="332">E1913</f>
        <v>361</v>
      </c>
      <c r="F1914">
        <f t="shared" si="316"/>
        <v>0</v>
      </c>
    </row>
    <row r="1915" spans="1:6" x14ac:dyDescent="0.25">
      <c r="A1915" t="str">
        <f t="shared" si="326"/>
        <v>Scott Hernandez</v>
      </c>
      <c r="C1915">
        <v>1</v>
      </c>
      <c r="D1915" t="s">
        <v>21</v>
      </c>
      <c r="E1915">
        <f t="shared" si="332"/>
        <v>361</v>
      </c>
      <c r="F1915">
        <f t="shared" si="316"/>
        <v>361</v>
      </c>
    </row>
    <row r="1916" spans="1:6" x14ac:dyDescent="0.25">
      <c r="A1916" t="str">
        <f t="shared" si="326"/>
        <v>Scott Hernandez</v>
      </c>
      <c r="E1916">
        <f t="shared" si="332"/>
        <v>361</v>
      </c>
      <c r="F1916">
        <f t="shared" si="316"/>
        <v>0</v>
      </c>
    </row>
    <row r="1917" spans="1:6" x14ac:dyDescent="0.25">
      <c r="A1917" t="str">
        <f t="shared" si="326"/>
        <v>Scott Hernandez</v>
      </c>
      <c r="B1917" t="s">
        <v>1034</v>
      </c>
      <c r="E1917">
        <v>483</v>
      </c>
      <c r="F1917">
        <f t="shared" si="316"/>
        <v>0</v>
      </c>
    </row>
    <row r="1918" spans="1:6" x14ac:dyDescent="0.25">
      <c r="A1918" t="str">
        <f t="shared" si="326"/>
        <v>Scott Hernandez</v>
      </c>
      <c r="E1918">
        <f t="shared" ref="E1918:E1920" si="333">E1917</f>
        <v>483</v>
      </c>
      <c r="F1918">
        <f t="shared" si="316"/>
        <v>0</v>
      </c>
    </row>
    <row r="1919" spans="1:6" x14ac:dyDescent="0.25">
      <c r="A1919" t="str">
        <f t="shared" si="326"/>
        <v>Scott Hernandez</v>
      </c>
      <c r="C1919">
        <v>1</v>
      </c>
      <c r="D1919" t="s">
        <v>21</v>
      </c>
      <c r="E1919">
        <f t="shared" si="333"/>
        <v>483</v>
      </c>
      <c r="F1919">
        <f t="shared" si="316"/>
        <v>483</v>
      </c>
    </row>
    <row r="1920" spans="1:6" x14ac:dyDescent="0.25">
      <c r="A1920" t="str">
        <f t="shared" si="326"/>
        <v>Scott Hernandez</v>
      </c>
      <c r="E1920">
        <f t="shared" si="333"/>
        <v>483</v>
      </c>
      <c r="F1920">
        <f t="shared" si="316"/>
        <v>0</v>
      </c>
    </row>
    <row r="1921" spans="1:6" x14ac:dyDescent="0.25">
      <c r="A1921" t="str">
        <f t="shared" si="326"/>
        <v>Scott Hernandez</v>
      </c>
      <c r="B1921" t="s">
        <v>1035</v>
      </c>
      <c r="E1921">
        <v>13</v>
      </c>
      <c r="F1921">
        <f t="shared" si="316"/>
        <v>0</v>
      </c>
    </row>
    <row r="1922" spans="1:6" x14ac:dyDescent="0.25">
      <c r="A1922" t="str">
        <f t="shared" si="326"/>
        <v>Scott Hernandez</v>
      </c>
      <c r="E1922">
        <f t="shared" ref="E1922:E1924" si="334">E1921</f>
        <v>13</v>
      </c>
      <c r="F1922">
        <f t="shared" si="316"/>
        <v>0</v>
      </c>
    </row>
    <row r="1923" spans="1:6" x14ac:dyDescent="0.25">
      <c r="A1923" t="str">
        <f t="shared" si="326"/>
        <v>Scott Hernandez</v>
      </c>
      <c r="C1923">
        <v>1</v>
      </c>
      <c r="D1923" t="s">
        <v>21</v>
      </c>
      <c r="E1923">
        <f t="shared" si="334"/>
        <v>13</v>
      </c>
      <c r="F1923">
        <f t="shared" ref="F1923:F1986" si="335">E1923*C1923</f>
        <v>13</v>
      </c>
    </row>
    <row r="1924" spans="1:6" x14ac:dyDescent="0.25">
      <c r="A1924" t="s">
        <v>1121</v>
      </c>
      <c r="E1924">
        <f t="shared" si="334"/>
        <v>13</v>
      </c>
      <c r="F1924">
        <f t="shared" si="335"/>
        <v>0</v>
      </c>
    </row>
    <row r="1925" spans="1:6" x14ac:dyDescent="0.25">
      <c r="A1925" t="str">
        <f t="shared" ref="A1925:A1931" si="336">A1924</f>
        <v xml:space="preserve">sdong </v>
      </c>
      <c r="B1925" t="s">
        <v>1037</v>
      </c>
      <c r="E1925">
        <v>4</v>
      </c>
      <c r="F1925">
        <f t="shared" si="335"/>
        <v>0</v>
      </c>
    </row>
    <row r="1926" spans="1:6" x14ac:dyDescent="0.25">
      <c r="A1926" t="str">
        <f t="shared" si="336"/>
        <v xml:space="preserve">sdong </v>
      </c>
      <c r="E1926">
        <f t="shared" ref="E1926:E1928" si="337">E1925</f>
        <v>4</v>
      </c>
      <c r="F1926">
        <f t="shared" si="335"/>
        <v>0</v>
      </c>
    </row>
    <row r="1927" spans="1:6" x14ac:dyDescent="0.25">
      <c r="A1927" t="str">
        <f t="shared" si="336"/>
        <v xml:space="preserve">sdong </v>
      </c>
      <c r="C1927">
        <v>1</v>
      </c>
      <c r="D1927" t="s">
        <v>27</v>
      </c>
      <c r="E1927">
        <f t="shared" si="337"/>
        <v>4</v>
      </c>
      <c r="F1927">
        <f t="shared" si="335"/>
        <v>4</v>
      </c>
    </row>
    <row r="1928" spans="1:6" x14ac:dyDescent="0.25">
      <c r="A1928" t="str">
        <f t="shared" si="336"/>
        <v xml:space="preserve">sdong </v>
      </c>
      <c r="E1928">
        <f t="shared" si="337"/>
        <v>4</v>
      </c>
      <c r="F1928">
        <f t="shared" si="335"/>
        <v>0</v>
      </c>
    </row>
    <row r="1929" spans="1:6" x14ac:dyDescent="0.25">
      <c r="A1929" t="str">
        <f t="shared" si="336"/>
        <v xml:space="preserve">sdong </v>
      </c>
      <c r="B1929" t="s">
        <v>1038</v>
      </c>
      <c r="E1929">
        <v>33</v>
      </c>
      <c r="F1929">
        <f t="shared" si="335"/>
        <v>0</v>
      </c>
    </row>
    <row r="1930" spans="1:6" x14ac:dyDescent="0.25">
      <c r="A1930" t="str">
        <f t="shared" si="336"/>
        <v xml:space="preserve">sdong </v>
      </c>
      <c r="E1930">
        <f t="shared" ref="E1930:E1932" si="338">E1929</f>
        <v>33</v>
      </c>
      <c r="F1930">
        <f t="shared" si="335"/>
        <v>0</v>
      </c>
    </row>
    <row r="1931" spans="1:6" x14ac:dyDescent="0.25">
      <c r="A1931" t="str">
        <f t="shared" si="336"/>
        <v xml:space="preserve">sdong </v>
      </c>
      <c r="C1931">
        <v>1</v>
      </c>
      <c r="D1931" t="s">
        <v>27</v>
      </c>
      <c r="E1931">
        <f t="shared" si="338"/>
        <v>33</v>
      </c>
      <c r="F1931">
        <f t="shared" si="335"/>
        <v>33</v>
      </c>
    </row>
    <row r="1932" spans="1:6" x14ac:dyDescent="0.25">
      <c r="A1932" t="s">
        <v>1122</v>
      </c>
      <c r="E1932">
        <f t="shared" si="338"/>
        <v>33</v>
      </c>
      <c r="F1932">
        <f t="shared" si="335"/>
        <v>0</v>
      </c>
    </row>
    <row r="1933" spans="1:6" x14ac:dyDescent="0.25">
      <c r="A1933" t="str">
        <f t="shared" ref="A1933:A1971" si="339">A1932</f>
        <v>Siyuan Zhou</v>
      </c>
      <c r="B1933" t="s">
        <v>1041</v>
      </c>
      <c r="E1933">
        <v>36</v>
      </c>
      <c r="F1933">
        <f t="shared" si="335"/>
        <v>0</v>
      </c>
    </row>
    <row r="1934" spans="1:6" x14ac:dyDescent="0.25">
      <c r="A1934" t="str">
        <f t="shared" si="339"/>
        <v>Siyuan Zhou</v>
      </c>
      <c r="E1934">
        <f t="shared" ref="E1934:E1937" si="340">E1933</f>
        <v>36</v>
      </c>
      <c r="F1934">
        <f t="shared" si="335"/>
        <v>0</v>
      </c>
    </row>
    <row r="1935" spans="1:6" x14ac:dyDescent="0.25">
      <c r="A1935" t="str">
        <f t="shared" si="339"/>
        <v>Siyuan Zhou</v>
      </c>
      <c r="C1935">
        <v>0.84799999999999998</v>
      </c>
      <c r="D1935" t="s">
        <v>105</v>
      </c>
      <c r="E1935">
        <f t="shared" si="340"/>
        <v>36</v>
      </c>
      <c r="F1935">
        <f t="shared" si="335"/>
        <v>30.527999999999999</v>
      </c>
    </row>
    <row r="1936" spans="1:6" x14ac:dyDescent="0.25">
      <c r="A1936" t="str">
        <f t="shared" si="339"/>
        <v>Siyuan Zhou</v>
      </c>
      <c r="C1936">
        <v>0.151</v>
      </c>
      <c r="D1936" t="s">
        <v>122</v>
      </c>
      <c r="E1936">
        <f t="shared" si="340"/>
        <v>36</v>
      </c>
      <c r="F1936">
        <f t="shared" si="335"/>
        <v>5.4359999999999999</v>
      </c>
    </row>
    <row r="1937" spans="1:6" x14ac:dyDescent="0.25">
      <c r="A1937" t="str">
        <f t="shared" si="339"/>
        <v>Siyuan Zhou</v>
      </c>
      <c r="E1937">
        <f t="shared" si="340"/>
        <v>36</v>
      </c>
      <c r="F1937">
        <f t="shared" si="335"/>
        <v>0</v>
      </c>
    </row>
    <row r="1938" spans="1:6" x14ac:dyDescent="0.25">
      <c r="A1938" t="str">
        <f t="shared" si="339"/>
        <v>Siyuan Zhou</v>
      </c>
      <c r="B1938" t="s">
        <v>1042</v>
      </c>
      <c r="E1938">
        <v>1233</v>
      </c>
      <c r="F1938">
        <f t="shared" si="335"/>
        <v>0</v>
      </c>
    </row>
    <row r="1939" spans="1:6" x14ac:dyDescent="0.25">
      <c r="A1939" t="str">
        <f t="shared" si="339"/>
        <v>Siyuan Zhou</v>
      </c>
      <c r="E1939">
        <f t="shared" ref="E1939:E1947" si="341">E1938</f>
        <v>1233</v>
      </c>
      <c r="F1939">
        <f t="shared" si="335"/>
        <v>0</v>
      </c>
    </row>
    <row r="1940" spans="1:6" x14ac:dyDescent="0.25">
      <c r="A1940" t="str">
        <f t="shared" si="339"/>
        <v>Siyuan Zhou</v>
      </c>
      <c r="C1940">
        <v>2E-3</v>
      </c>
      <c r="D1940" t="s">
        <v>23</v>
      </c>
      <c r="E1940">
        <f t="shared" si="341"/>
        <v>1233</v>
      </c>
      <c r="F1940">
        <f t="shared" si="335"/>
        <v>2.4660000000000002</v>
      </c>
    </row>
    <row r="1941" spans="1:6" x14ac:dyDescent="0.25">
      <c r="A1941" t="str">
        <f t="shared" si="339"/>
        <v>Siyuan Zhou</v>
      </c>
      <c r="C1941">
        <v>5.2999999999999999E-2</v>
      </c>
      <c r="D1941" t="s">
        <v>120</v>
      </c>
      <c r="E1941">
        <f t="shared" si="341"/>
        <v>1233</v>
      </c>
      <c r="F1941">
        <f t="shared" si="335"/>
        <v>65.349000000000004</v>
      </c>
    </row>
    <row r="1942" spans="1:6" x14ac:dyDescent="0.25">
      <c r="A1942" t="str">
        <f t="shared" si="339"/>
        <v>Siyuan Zhou</v>
      </c>
      <c r="C1942">
        <v>0.499</v>
      </c>
      <c r="D1942" t="s">
        <v>122</v>
      </c>
      <c r="E1942">
        <f t="shared" si="341"/>
        <v>1233</v>
      </c>
      <c r="F1942">
        <f t="shared" si="335"/>
        <v>615.26700000000005</v>
      </c>
    </row>
    <row r="1943" spans="1:6" x14ac:dyDescent="0.25">
      <c r="A1943" t="str">
        <f t="shared" si="339"/>
        <v>Siyuan Zhou</v>
      </c>
      <c r="C1943">
        <v>8.2000000000000003E-2</v>
      </c>
      <c r="D1943" t="s">
        <v>123</v>
      </c>
      <c r="E1943">
        <f t="shared" si="341"/>
        <v>1233</v>
      </c>
      <c r="F1943">
        <f t="shared" si="335"/>
        <v>101.10600000000001</v>
      </c>
    </row>
    <row r="1944" spans="1:6" x14ac:dyDescent="0.25">
      <c r="A1944" t="str">
        <f t="shared" si="339"/>
        <v>Siyuan Zhou</v>
      </c>
      <c r="C1944">
        <v>0.30599999999999999</v>
      </c>
      <c r="D1944" t="s">
        <v>129</v>
      </c>
      <c r="E1944">
        <f t="shared" si="341"/>
        <v>1233</v>
      </c>
      <c r="F1944">
        <f t="shared" si="335"/>
        <v>377.298</v>
      </c>
    </row>
    <row r="1945" spans="1:6" x14ac:dyDescent="0.25">
      <c r="A1945" t="str">
        <f t="shared" si="339"/>
        <v>Siyuan Zhou</v>
      </c>
      <c r="C1945">
        <v>5.0999999999999997E-2</v>
      </c>
      <c r="D1945" t="s">
        <v>53</v>
      </c>
      <c r="E1945">
        <f t="shared" si="341"/>
        <v>1233</v>
      </c>
      <c r="F1945">
        <f t="shared" si="335"/>
        <v>62.882999999999996</v>
      </c>
    </row>
    <row r="1946" spans="1:6" x14ac:dyDescent="0.25">
      <c r="A1946" t="str">
        <f t="shared" si="339"/>
        <v>Siyuan Zhou</v>
      </c>
      <c r="C1946">
        <v>3.0000000000000001E-3</v>
      </c>
      <c r="D1946" t="s">
        <v>15</v>
      </c>
      <c r="E1946">
        <f t="shared" si="341"/>
        <v>1233</v>
      </c>
      <c r="F1946">
        <f t="shared" si="335"/>
        <v>3.6990000000000003</v>
      </c>
    </row>
    <row r="1947" spans="1:6" x14ac:dyDescent="0.25">
      <c r="A1947" t="str">
        <f t="shared" si="339"/>
        <v>Siyuan Zhou</v>
      </c>
      <c r="E1947">
        <f t="shared" si="341"/>
        <v>1233</v>
      </c>
      <c r="F1947">
        <f t="shared" si="335"/>
        <v>0</v>
      </c>
    </row>
    <row r="1948" spans="1:6" x14ac:dyDescent="0.25">
      <c r="A1948" t="str">
        <f t="shared" si="339"/>
        <v>Siyuan Zhou</v>
      </c>
      <c r="B1948" t="s">
        <v>1043</v>
      </c>
      <c r="E1948">
        <v>121</v>
      </c>
      <c r="F1948">
        <f t="shared" si="335"/>
        <v>0</v>
      </c>
    </row>
    <row r="1949" spans="1:6" x14ac:dyDescent="0.25">
      <c r="A1949" t="str">
        <f t="shared" si="339"/>
        <v>Siyuan Zhou</v>
      </c>
      <c r="E1949">
        <f t="shared" ref="E1949:E1952" si="342">E1948</f>
        <v>121</v>
      </c>
      <c r="F1949">
        <f t="shared" si="335"/>
        <v>0</v>
      </c>
    </row>
    <row r="1950" spans="1:6" x14ac:dyDescent="0.25">
      <c r="A1950" t="str">
        <f t="shared" si="339"/>
        <v>Siyuan Zhou</v>
      </c>
      <c r="C1950">
        <v>0.11799999999999999</v>
      </c>
      <c r="D1950" t="s">
        <v>105</v>
      </c>
      <c r="E1950">
        <f t="shared" si="342"/>
        <v>121</v>
      </c>
      <c r="F1950">
        <f t="shared" si="335"/>
        <v>14.277999999999999</v>
      </c>
    </row>
    <row r="1951" spans="1:6" x14ac:dyDescent="0.25">
      <c r="A1951" t="str">
        <f t="shared" si="339"/>
        <v>Siyuan Zhou</v>
      </c>
      <c r="C1951">
        <v>0.88100000000000001</v>
      </c>
      <c r="D1951" t="s">
        <v>122</v>
      </c>
      <c r="E1951">
        <f t="shared" si="342"/>
        <v>121</v>
      </c>
      <c r="F1951">
        <f t="shared" si="335"/>
        <v>106.601</v>
      </c>
    </row>
    <row r="1952" spans="1:6" x14ac:dyDescent="0.25">
      <c r="A1952" t="str">
        <f t="shared" si="339"/>
        <v>Siyuan Zhou</v>
      </c>
      <c r="E1952">
        <f t="shared" si="342"/>
        <v>121</v>
      </c>
      <c r="F1952">
        <f t="shared" si="335"/>
        <v>0</v>
      </c>
    </row>
    <row r="1953" spans="1:6" x14ac:dyDescent="0.25">
      <c r="A1953" t="str">
        <f t="shared" si="339"/>
        <v>Siyuan Zhou</v>
      </c>
      <c r="B1953" t="s">
        <v>1044</v>
      </c>
      <c r="E1953">
        <v>361</v>
      </c>
      <c r="F1953">
        <f t="shared" si="335"/>
        <v>0</v>
      </c>
    </row>
    <row r="1954" spans="1:6" x14ac:dyDescent="0.25">
      <c r="A1954" t="str">
        <f t="shared" si="339"/>
        <v>Siyuan Zhou</v>
      </c>
      <c r="E1954">
        <f t="shared" ref="E1954:E1961" si="343">E1953</f>
        <v>361</v>
      </c>
      <c r="F1954">
        <f t="shared" si="335"/>
        <v>0</v>
      </c>
    </row>
    <row r="1955" spans="1:6" x14ac:dyDescent="0.25">
      <c r="A1955" t="str">
        <f t="shared" si="339"/>
        <v>Siyuan Zhou</v>
      </c>
      <c r="C1955">
        <v>0.26500000000000001</v>
      </c>
      <c r="D1955" t="s">
        <v>105</v>
      </c>
      <c r="E1955">
        <f t="shared" si="343"/>
        <v>361</v>
      </c>
      <c r="F1955">
        <f t="shared" si="335"/>
        <v>95.665000000000006</v>
      </c>
    </row>
    <row r="1956" spans="1:6" x14ac:dyDescent="0.25">
      <c r="A1956" t="str">
        <f t="shared" si="339"/>
        <v>Siyuan Zhou</v>
      </c>
      <c r="C1956">
        <v>1.4E-2</v>
      </c>
      <c r="D1956" t="s">
        <v>120</v>
      </c>
      <c r="E1956">
        <f t="shared" si="343"/>
        <v>361</v>
      </c>
      <c r="F1956">
        <f t="shared" si="335"/>
        <v>5.0540000000000003</v>
      </c>
    </row>
    <row r="1957" spans="1:6" x14ac:dyDescent="0.25">
      <c r="A1957" t="str">
        <f t="shared" si="339"/>
        <v>Siyuan Zhou</v>
      </c>
      <c r="C1957">
        <v>0.68899999999999995</v>
      </c>
      <c r="D1957" t="s">
        <v>122</v>
      </c>
      <c r="E1957">
        <f t="shared" si="343"/>
        <v>361</v>
      </c>
      <c r="F1957">
        <f t="shared" si="335"/>
        <v>248.72899999999998</v>
      </c>
    </row>
    <row r="1958" spans="1:6" x14ac:dyDescent="0.25">
      <c r="A1958" t="str">
        <f t="shared" si="339"/>
        <v>Siyuan Zhou</v>
      </c>
      <c r="C1958">
        <v>7.0000000000000001E-3</v>
      </c>
      <c r="D1958" t="s">
        <v>123</v>
      </c>
      <c r="E1958">
        <f t="shared" si="343"/>
        <v>361</v>
      </c>
      <c r="F1958">
        <f t="shared" si="335"/>
        <v>2.5270000000000001</v>
      </c>
    </row>
    <row r="1959" spans="1:6" x14ac:dyDescent="0.25">
      <c r="A1959" t="str">
        <f t="shared" si="339"/>
        <v>Siyuan Zhou</v>
      </c>
      <c r="C1959">
        <v>7.0000000000000001E-3</v>
      </c>
      <c r="D1959" t="s">
        <v>129</v>
      </c>
      <c r="E1959">
        <f t="shared" si="343"/>
        <v>361</v>
      </c>
      <c r="F1959">
        <f t="shared" si="335"/>
        <v>2.5270000000000001</v>
      </c>
    </row>
    <row r="1960" spans="1:6" x14ac:dyDescent="0.25">
      <c r="A1960" t="str">
        <f t="shared" si="339"/>
        <v>Siyuan Zhou</v>
      </c>
      <c r="C1960">
        <v>1.4999999999999999E-2</v>
      </c>
      <c r="D1960" t="s">
        <v>53</v>
      </c>
      <c r="E1960">
        <f t="shared" si="343"/>
        <v>361</v>
      </c>
      <c r="F1960">
        <f t="shared" si="335"/>
        <v>5.415</v>
      </c>
    </row>
    <row r="1961" spans="1:6" x14ac:dyDescent="0.25">
      <c r="A1961" t="str">
        <f t="shared" si="339"/>
        <v>Siyuan Zhou</v>
      </c>
      <c r="E1961">
        <f t="shared" si="343"/>
        <v>361</v>
      </c>
      <c r="F1961">
        <f t="shared" si="335"/>
        <v>0</v>
      </c>
    </row>
    <row r="1962" spans="1:6" x14ac:dyDescent="0.25">
      <c r="A1962" t="str">
        <f t="shared" si="339"/>
        <v>Siyuan Zhou</v>
      </c>
      <c r="B1962" t="s">
        <v>1045</v>
      </c>
      <c r="E1962">
        <v>954</v>
      </c>
      <c r="F1962">
        <f t="shared" si="335"/>
        <v>0</v>
      </c>
    </row>
    <row r="1963" spans="1:6" x14ac:dyDescent="0.25">
      <c r="A1963" t="str">
        <f t="shared" si="339"/>
        <v>Siyuan Zhou</v>
      </c>
      <c r="E1963">
        <f t="shared" ref="E1963:E1965" si="344">E1962</f>
        <v>954</v>
      </c>
      <c r="F1963">
        <f t="shared" si="335"/>
        <v>0</v>
      </c>
    </row>
    <row r="1964" spans="1:6" x14ac:dyDescent="0.25">
      <c r="A1964" t="str">
        <f t="shared" si="339"/>
        <v>Siyuan Zhou</v>
      </c>
      <c r="C1964">
        <v>1</v>
      </c>
      <c r="D1964" t="s">
        <v>122</v>
      </c>
      <c r="E1964">
        <f t="shared" si="344"/>
        <v>954</v>
      </c>
      <c r="F1964">
        <f t="shared" si="335"/>
        <v>954</v>
      </c>
    </row>
    <row r="1965" spans="1:6" x14ac:dyDescent="0.25">
      <c r="A1965" t="str">
        <f t="shared" si="339"/>
        <v>Siyuan Zhou</v>
      </c>
      <c r="E1965">
        <f t="shared" si="344"/>
        <v>954</v>
      </c>
      <c r="F1965">
        <f t="shared" si="335"/>
        <v>0</v>
      </c>
    </row>
    <row r="1966" spans="1:6" x14ac:dyDescent="0.25">
      <c r="A1966" t="str">
        <f t="shared" si="339"/>
        <v>Siyuan Zhou</v>
      </c>
      <c r="B1966" t="s">
        <v>1046</v>
      </c>
      <c r="E1966">
        <v>134</v>
      </c>
      <c r="F1966">
        <f t="shared" si="335"/>
        <v>0</v>
      </c>
    </row>
    <row r="1967" spans="1:6" x14ac:dyDescent="0.25">
      <c r="A1967" t="str">
        <f t="shared" si="339"/>
        <v>Siyuan Zhou</v>
      </c>
      <c r="E1967">
        <f t="shared" ref="E1967:E1972" si="345">E1966</f>
        <v>134</v>
      </c>
      <c r="F1967">
        <f t="shared" si="335"/>
        <v>0</v>
      </c>
    </row>
    <row r="1968" spans="1:6" x14ac:dyDescent="0.25">
      <c r="A1968" t="str">
        <f t="shared" si="339"/>
        <v>Siyuan Zhou</v>
      </c>
      <c r="C1968">
        <v>0.187</v>
      </c>
      <c r="D1968" t="s">
        <v>105</v>
      </c>
      <c r="E1968">
        <f t="shared" si="345"/>
        <v>134</v>
      </c>
      <c r="F1968">
        <f t="shared" si="335"/>
        <v>25.058</v>
      </c>
    </row>
    <row r="1969" spans="1:6" x14ac:dyDescent="0.25">
      <c r="A1969" t="str">
        <f t="shared" si="339"/>
        <v>Siyuan Zhou</v>
      </c>
      <c r="C1969">
        <v>7.0999999999999994E-2</v>
      </c>
      <c r="D1969" t="s">
        <v>1047</v>
      </c>
      <c r="E1969">
        <f t="shared" si="345"/>
        <v>134</v>
      </c>
      <c r="F1969">
        <f t="shared" si="335"/>
        <v>9.5139999999999993</v>
      </c>
    </row>
    <row r="1970" spans="1:6" x14ac:dyDescent="0.25">
      <c r="A1970" t="str">
        <f t="shared" si="339"/>
        <v>Siyuan Zhou</v>
      </c>
      <c r="C1970">
        <v>0.311</v>
      </c>
      <c r="D1970" t="s">
        <v>120</v>
      </c>
      <c r="E1970">
        <f t="shared" si="345"/>
        <v>134</v>
      </c>
      <c r="F1970">
        <f t="shared" si="335"/>
        <v>41.673999999999999</v>
      </c>
    </row>
    <row r="1971" spans="1:6" x14ac:dyDescent="0.25">
      <c r="A1971" t="str">
        <f t="shared" si="339"/>
        <v>Siyuan Zhou</v>
      </c>
      <c r="C1971">
        <v>0.42799999999999999</v>
      </c>
      <c r="D1971" t="s">
        <v>53</v>
      </c>
      <c r="E1971">
        <f t="shared" si="345"/>
        <v>134</v>
      </c>
      <c r="F1971">
        <f t="shared" si="335"/>
        <v>57.351999999999997</v>
      </c>
    </row>
    <row r="1972" spans="1:6" x14ac:dyDescent="0.25">
      <c r="A1972" t="s">
        <v>1123</v>
      </c>
      <c r="E1972">
        <f t="shared" si="345"/>
        <v>134</v>
      </c>
      <c r="F1972">
        <f t="shared" si="335"/>
        <v>0</v>
      </c>
    </row>
    <row r="1973" spans="1:6" x14ac:dyDescent="0.25">
      <c r="A1973" t="str">
        <f t="shared" ref="A1973:A1982" si="346">A1972</f>
        <v>Spencer Jackson</v>
      </c>
      <c r="B1973" t="s">
        <v>1050</v>
      </c>
      <c r="E1973">
        <v>159</v>
      </c>
      <c r="F1973">
        <f t="shared" si="335"/>
        <v>0</v>
      </c>
    </row>
    <row r="1974" spans="1:6" x14ac:dyDescent="0.25">
      <c r="A1974" t="str">
        <f t="shared" si="346"/>
        <v>Spencer Jackson</v>
      </c>
      <c r="E1974">
        <f t="shared" ref="E1974:E1979" si="347">E1973</f>
        <v>159</v>
      </c>
      <c r="F1974">
        <f t="shared" si="335"/>
        <v>0</v>
      </c>
    </row>
    <row r="1975" spans="1:6" x14ac:dyDescent="0.25">
      <c r="A1975" t="str">
        <f t="shared" si="346"/>
        <v>Spencer Jackson</v>
      </c>
      <c r="C1975">
        <v>3.9E-2</v>
      </c>
      <c r="D1975" t="s">
        <v>12</v>
      </c>
      <c r="E1975">
        <f t="shared" si="347"/>
        <v>159</v>
      </c>
      <c r="F1975">
        <f t="shared" si="335"/>
        <v>6.2009999999999996</v>
      </c>
    </row>
    <row r="1976" spans="1:6" x14ac:dyDescent="0.25">
      <c r="A1976" t="str">
        <f t="shared" si="346"/>
        <v>Spencer Jackson</v>
      </c>
      <c r="C1976">
        <v>0.157</v>
      </c>
      <c r="D1976" t="s">
        <v>23</v>
      </c>
      <c r="E1976">
        <f t="shared" si="347"/>
        <v>159</v>
      </c>
      <c r="F1976">
        <f t="shared" si="335"/>
        <v>24.963000000000001</v>
      </c>
    </row>
    <row r="1977" spans="1:6" x14ac:dyDescent="0.25">
      <c r="A1977" t="str">
        <f t="shared" si="346"/>
        <v>Spencer Jackson</v>
      </c>
      <c r="C1977">
        <v>2.4E-2</v>
      </c>
      <c r="D1977" t="s">
        <v>18</v>
      </c>
      <c r="E1977">
        <f t="shared" si="347"/>
        <v>159</v>
      </c>
      <c r="F1977">
        <f t="shared" si="335"/>
        <v>3.8160000000000003</v>
      </c>
    </row>
    <row r="1978" spans="1:6" x14ac:dyDescent="0.25">
      <c r="A1978" t="str">
        <f t="shared" si="346"/>
        <v>Spencer Jackson</v>
      </c>
      <c r="C1978">
        <v>0.77900000000000003</v>
      </c>
      <c r="D1978" t="s">
        <v>110</v>
      </c>
      <c r="E1978">
        <f t="shared" si="347"/>
        <v>159</v>
      </c>
      <c r="F1978">
        <f t="shared" si="335"/>
        <v>123.861</v>
      </c>
    </row>
    <row r="1979" spans="1:6" x14ac:dyDescent="0.25">
      <c r="A1979" t="str">
        <f t="shared" si="346"/>
        <v>Spencer Jackson</v>
      </c>
      <c r="E1979">
        <f t="shared" si="347"/>
        <v>159</v>
      </c>
      <c r="F1979">
        <f t="shared" si="335"/>
        <v>0</v>
      </c>
    </row>
    <row r="1980" spans="1:6" x14ac:dyDescent="0.25">
      <c r="A1980" t="str">
        <f t="shared" si="346"/>
        <v>Spencer Jackson</v>
      </c>
      <c r="B1980" t="s">
        <v>1051</v>
      </c>
      <c r="E1980">
        <v>2</v>
      </c>
      <c r="F1980">
        <f t="shared" si="335"/>
        <v>0</v>
      </c>
    </row>
    <row r="1981" spans="1:6" x14ac:dyDescent="0.25">
      <c r="A1981" t="str">
        <f t="shared" si="346"/>
        <v>Spencer Jackson</v>
      </c>
      <c r="E1981">
        <f t="shared" ref="E1981:E1983" si="348">E1980</f>
        <v>2</v>
      </c>
      <c r="F1981">
        <f t="shared" si="335"/>
        <v>0</v>
      </c>
    </row>
    <row r="1982" spans="1:6" x14ac:dyDescent="0.25">
      <c r="A1982" t="str">
        <f t="shared" si="346"/>
        <v>Spencer Jackson</v>
      </c>
      <c r="C1982">
        <v>1</v>
      </c>
      <c r="D1982" t="s">
        <v>46</v>
      </c>
      <c r="E1982">
        <f t="shared" si="348"/>
        <v>2</v>
      </c>
      <c r="F1982">
        <f t="shared" si="335"/>
        <v>2</v>
      </c>
    </row>
    <row r="1983" spans="1:6" x14ac:dyDescent="0.25">
      <c r="A1983" t="s">
        <v>1124</v>
      </c>
      <c r="E1983">
        <f t="shared" si="348"/>
        <v>2</v>
      </c>
      <c r="F1983">
        <f t="shared" si="335"/>
        <v>0</v>
      </c>
    </row>
    <row r="1984" spans="1:6" x14ac:dyDescent="0.25">
      <c r="A1984" t="str">
        <f t="shared" ref="A1984:A2015" si="349">A1983</f>
        <v>Spencer T</v>
      </c>
      <c r="B1984" t="s">
        <v>1053</v>
      </c>
      <c r="E1984">
        <v>125</v>
      </c>
      <c r="F1984">
        <f t="shared" si="335"/>
        <v>0</v>
      </c>
    </row>
    <row r="1985" spans="1:6" x14ac:dyDescent="0.25">
      <c r="A1985" t="str">
        <f t="shared" si="349"/>
        <v>Spencer T</v>
      </c>
      <c r="E1985">
        <f t="shared" ref="E1985:E1987" si="350">E1984</f>
        <v>125</v>
      </c>
      <c r="F1985">
        <f t="shared" si="335"/>
        <v>0</v>
      </c>
    </row>
    <row r="1986" spans="1:6" x14ac:dyDescent="0.25">
      <c r="A1986" t="str">
        <f t="shared" si="349"/>
        <v>Spencer T</v>
      </c>
      <c r="C1986">
        <v>1</v>
      </c>
      <c r="D1986" t="s">
        <v>21</v>
      </c>
      <c r="E1986">
        <f t="shared" si="350"/>
        <v>125</v>
      </c>
      <c r="F1986">
        <f t="shared" si="335"/>
        <v>125</v>
      </c>
    </row>
    <row r="1987" spans="1:6" x14ac:dyDescent="0.25">
      <c r="A1987" t="str">
        <f t="shared" si="349"/>
        <v>Spencer T</v>
      </c>
      <c r="E1987">
        <f t="shared" si="350"/>
        <v>125</v>
      </c>
      <c r="F1987">
        <f t="shared" ref="F1987:F2050" si="351">E1987*C1987</f>
        <v>0</v>
      </c>
    </row>
    <row r="1988" spans="1:6" x14ac:dyDescent="0.25">
      <c r="A1988" t="str">
        <f t="shared" si="349"/>
        <v>Spencer T</v>
      </c>
      <c r="B1988" t="s">
        <v>1054</v>
      </c>
      <c r="E1988">
        <v>32</v>
      </c>
      <c r="F1988">
        <f t="shared" si="351"/>
        <v>0</v>
      </c>
    </row>
    <row r="1989" spans="1:6" x14ac:dyDescent="0.25">
      <c r="A1989" t="str">
        <f t="shared" si="349"/>
        <v>Spencer T</v>
      </c>
      <c r="E1989">
        <f t="shared" ref="E1989:E1991" si="352">E1988</f>
        <v>32</v>
      </c>
      <c r="F1989">
        <f t="shared" si="351"/>
        <v>0</v>
      </c>
    </row>
    <row r="1990" spans="1:6" x14ac:dyDescent="0.25">
      <c r="A1990" t="str">
        <f t="shared" si="349"/>
        <v>Spencer T</v>
      </c>
      <c r="C1990">
        <v>1</v>
      </c>
      <c r="D1990" t="s">
        <v>21</v>
      </c>
      <c r="E1990">
        <f t="shared" si="352"/>
        <v>32</v>
      </c>
      <c r="F1990">
        <f t="shared" si="351"/>
        <v>32</v>
      </c>
    </row>
    <row r="1991" spans="1:6" x14ac:dyDescent="0.25">
      <c r="A1991" t="str">
        <f t="shared" si="349"/>
        <v>Spencer T</v>
      </c>
      <c r="E1991">
        <f t="shared" si="352"/>
        <v>32</v>
      </c>
      <c r="F1991">
        <f t="shared" si="351"/>
        <v>0</v>
      </c>
    </row>
    <row r="1992" spans="1:6" x14ac:dyDescent="0.25">
      <c r="A1992" t="str">
        <f t="shared" si="349"/>
        <v>Spencer T</v>
      </c>
      <c r="B1992" t="s">
        <v>1055</v>
      </c>
      <c r="E1992">
        <v>74</v>
      </c>
      <c r="F1992">
        <f t="shared" si="351"/>
        <v>0</v>
      </c>
    </row>
    <row r="1993" spans="1:6" x14ac:dyDescent="0.25">
      <c r="A1993" t="str">
        <f t="shared" si="349"/>
        <v>Spencer T</v>
      </c>
      <c r="E1993">
        <f t="shared" ref="E1993:E1995" si="353">E1992</f>
        <v>74</v>
      </c>
      <c r="F1993">
        <f t="shared" si="351"/>
        <v>0</v>
      </c>
    </row>
    <row r="1994" spans="1:6" x14ac:dyDescent="0.25">
      <c r="A1994" t="str">
        <f t="shared" si="349"/>
        <v>Spencer T</v>
      </c>
      <c r="C1994">
        <v>1</v>
      </c>
      <c r="D1994" t="s">
        <v>21</v>
      </c>
      <c r="E1994">
        <f t="shared" si="353"/>
        <v>74</v>
      </c>
      <c r="F1994">
        <f t="shared" si="351"/>
        <v>74</v>
      </c>
    </row>
    <row r="1995" spans="1:6" x14ac:dyDescent="0.25">
      <c r="A1995" t="str">
        <f t="shared" si="349"/>
        <v>Spencer T</v>
      </c>
      <c r="E1995">
        <f t="shared" si="353"/>
        <v>74</v>
      </c>
      <c r="F1995">
        <f t="shared" si="351"/>
        <v>0</v>
      </c>
    </row>
    <row r="1996" spans="1:6" x14ac:dyDescent="0.25">
      <c r="A1996" t="str">
        <f t="shared" si="349"/>
        <v>Spencer T</v>
      </c>
      <c r="B1996" t="s">
        <v>1056</v>
      </c>
      <c r="E1996">
        <v>10</v>
      </c>
      <c r="F1996">
        <f t="shared" si="351"/>
        <v>0</v>
      </c>
    </row>
    <row r="1997" spans="1:6" x14ac:dyDescent="0.25">
      <c r="A1997" t="str">
        <f t="shared" si="349"/>
        <v>Spencer T</v>
      </c>
      <c r="E1997">
        <f t="shared" ref="E1997:E1999" si="354">E1996</f>
        <v>10</v>
      </c>
      <c r="F1997">
        <f t="shared" si="351"/>
        <v>0</v>
      </c>
    </row>
    <row r="1998" spans="1:6" x14ac:dyDescent="0.25">
      <c r="A1998" t="str">
        <f t="shared" si="349"/>
        <v>Spencer T</v>
      </c>
      <c r="C1998">
        <v>1</v>
      </c>
      <c r="D1998" t="s">
        <v>21</v>
      </c>
      <c r="E1998">
        <f t="shared" si="354"/>
        <v>10</v>
      </c>
      <c r="F1998">
        <f t="shared" si="351"/>
        <v>10</v>
      </c>
    </row>
    <row r="1999" spans="1:6" x14ac:dyDescent="0.25">
      <c r="A1999" t="str">
        <f t="shared" si="349"/>
        <v>Spencer T</v>
      </c>
      <c r="E1999">
        <f t="shared" si="354"/>
        <v>10</v>
      </c>
      <c r="F1999">
        <f t="shared" si="351"/>
        <v>0</v>
      </c>
    </row>
    <row r="2000" spans="1:6" x14ac:dyDescent="0.25">
      <c r="A2000" t="str">
        <f t="shared" si="349"/>
        <v>Spencer T</v>
      </c>
      <c r="B2000" t="s">
        <v>1057</v>
      </c>
      <c r="E2000">
        <v>376</v>
      </c>
      <c r="F2000">
        <f t="shared" si="351"/>
        <v>0</v>
      </c>
    </row>
    <row r="2001" spans="1:6" x14ac:dyDescent="0.25">
      <c r="A2001" t="str">
        <f t="shared" si="349"/>
        <v>Spencer T</v>
      </c>
      <c r="E2001">
        <f t="shared" ref="E2001:E2003" si="355">E2000</f>
        <v>376</v>
      </c>
      <c r="F2001">
        <f t="shared" si="351"/>
        <v>0</v>
      </c>
    </row>
    <row r="2002" spans="1:6" x14ac:dyDescent="0.25">
      <c r="A2002" t="str">
        <f t="shared" si="349"/>
        <v>Spencer T</v>
      </c>
      <c r="C2002">
        <v>1</v>
      </c>
      <c r="D2002" t="s">
        <v>21</v>
      </c>
      <c r="E2002">
        <f t="shared" si="355"/>
        <v>376</v>
      </c>
      <c r="F2002">
        <f t="shared" si="351"/>
        <v>376</v>
      </c>
    </row>
    <row r="2003" spans="1:6" x14ac:dyDescent="0.25">
      <c r="A2003" t="str">
        <f t="shared" si="349"/>
        <v>Spencer T</v>
      </c>
      <c r="E2003">
        <f t="shared" si="355"/>
        <v>376</v>
      </c>
      <c r="F2003">
        <f t="shared" si="351"/>
        <v>0</v>
      </c>
    </row>
    <row r="2004" spans="1:6" x14ac:dyDescent="0.25">
      <c r="A2004" t="str">
        <f t="shared" si="349"/>
        <v>Spencer T</v>
      </c>
      <c r="B2004" t="s">
        <v>1058</v>
      </c>
      <c r="E2004">
        <v>3</v>
      </c>
      <c r="F2004">
        <f t="shared" si="351"/>
        <v>0</v>
      </c>
    </row>
    <row r="2005" spans="1:6" x14ac:dyDescent="0.25">
      <c r="A2005" t="str">
        <f t="shared" si="349"/>
        <v>Spencer T</v>
      </c>
      <c r="E2005">
        <f t="shared" ref="E2005:E2007" si="356">E2004</f>
        <v>3</v>
      </c>
      <c r="F2005">
        <f t="shared" si="351"/>
        <v>0</v>
      </c>
    </row>
    <row r="2006" spans="1:6" x14ac:dyDescent="0.25">
      <c r="A2006" t="str">
        <f t="shared" si="349"/>
        <v>Spencer T</v>
      </c>
      <c r="C2006">
        <v>1</v>
      </c>
      <c r="D2006" t="s">
        <v>18</v>
      </c>
      <c r="E2006">
        <f t="shared" si="356"/>
        <v>3</v>
      </c>
      <c r="F2006">
        <f t="shared" si="351"/>
        <v>3</v>
      </c>
    </row>
    <row r="2007" spans="1:6" x14ac:dyDescent="0.25">
      <c r="A2007" t="str">
        <f t="shared" si="349"/>
        <v>Spencer T</v>
      </c>
      <c r="E2007">
        <f t="shared" si="356"/>
        <v>3</v>
      </c>
      <c r="F2007">
        <f t="shared" si="351"/>
        <v>0</v>
      </c>
    </row>
    <row r="2008" spans="1:6" x14ac:dyDescent="0.25">
      <c r="A2008" t="str">
        <f t="shared" si="349"/>
        <v>Spencer T</v>
      </c>
      <c r="B2008" t="s">
        <v>1059</v>
      </c>
      <c r="E2008">
        <v>119</v>
      </c>
      <c r="F2008">
        <f t="shared" si="351"/>
        <v>0</v>
      </c>
    </row>
    <row r="2009" spans="1:6" x14ac:dyDescent="0.25">
      <c r="A2009" t="str">
        <f t="shared" si="349"/>
        <v>Spencer T</v>
      </c>
      <c r="E2009">
        <f t="shared" ref="E2009:E2011" si="357">E2008</f>
        <v>119</v>
      </c>
      <c r="F2009">
        <f t="shared" si="351"/>
        <v>0</v>
      </c>
    </row>
    <row r="2010" spans="1:6" x14ac:dyDescent="0.25">
      <c r="A2010" t="str">
        <f t="shared" si="349"/>
        <v>Spencer T</v>
      </c>
      <c r="C2010">
        <v>1</v>
      </c>
      <c r="D2010" t="s">
        <v>21</v>
      </c>
      <c r="E2010">
        <f t="shared" si="357"/>
        <v>119</v>
      </c>
      <c r="F2010">
        <f t="shared" si="351"/>
        <v>119</v>
      </c>
    </row>
    <row r="2011" spans="1:6" x14ac:dyDescent="0.25">
      <c r="A2011" t="str">
        <f t="shared" si="349"/>
        <v>Spencer T</v>
      </c>
      <c r="E2011">
        <f t="shared" si="357"/>
        <v>119</v>
      </c>
      <c r="F2011">
        <f t="shared" si="351"/>
        <v>0</v>
      </c>
    </row>
    <row r="2012" spans="1:6" x14ac:dyDescent="0.25">
      <c r="A2012" t="str">
        <f t="shared" si="349"/>
        <v>Spencer T</v>
      </c>
      <c r="B2012" t="s">
        <v>1060</v>
      </c>
      <c r="E2012">
        <v>327</v>
      </c>
      <c r="F2012">
        <f t="shared" si="351"/>
        <v>0</v>
      </c>
    </row>
    <row r="2013" spans="1:6" x14ac:dyDescent="0.25">
      <c r="A2013" t="str">
        <f t="shared" si="349"/>
        <v>Spencer T</v>
      </c>
      <c r="E2013">
        <f t="shared" ref="E2013:E2015" si="358">E2012</f>
        <v>327</v>
      </c>
      <c r="F2013">
        <f t="shared" si="351"/>
        <v>0</v>
      </c>
    </row>
    <row r="2014" spans="1:6" x14ac:dyDescent="0.25">
      <c r="A2014" t="str">
        <f t="shared" si="349"/>
        <v>Spencer T</v>
      </c>
      <c r="C2014">
        <v>1</v>
      </c>
      <c r="D2014" t="s">
        <v>21</v>
      </c>
      <c r="E2014">
        <f t="shared" si="358"/>
        <v>327</v>
      </c>
      <c r="F2014">
        <f t="shared" si="351"/>
        <v>327</v>
      </c>
    </row>
    <row r="2015" spans="1:6" x14ac:dyDescent="0.25">
      <c r="A2015" t="str">
        <f t="shared" si="349"/>
        <v>Spencer T</v>
      </c>
      <c r="E2015">
        <f t="shared" si="358"/>
        <v>327</v>
      </c>
      <c r="F2015">
        <f t="shared" si="351"/>
        <v>0</v>
      </c>
    </row>
    <row r="2016" spans="1:6" x14ac:dyDescent="0.25">
      <c r="A2016" t="str">
        <f t="shared" ref="A2016:A2047" si="359">A2015</f>
        <v>Spencer T</v>
      </c>
      <c r="B2016" t="s">
        <v>1061</v>
      </c>
      <c r="E2016">
        <v>178</v>
      </c>
      <c r="F2016">
        <f t="shared" si="351"/>
        <v>0</v>
      </c>
    </row>
    <row r="2017" spans="1:6" x14ac:dyDescent="0.25">
      <c r="A2017" t="str">
        <f t="shared" si="359"/>
        <v>Spencer T</v>
      </c>
      <c r="E2017">
        <f t="shared" ref="E2017:E2020" si="360">E2016</f>
        <v>178</v>
      </c>
      <c r="F2017">
        <f t="shared" si="351"/>
        <v>0</v>
      </c>
    </row>
    <row r="2018" spans="1:6" x14ac:dyDescent="0.25">
      <c r="A2018" t="str">
        <f t="shared" si="359"/>
        <v>Spencer T</v>
      </c>
      <c r="C2018">
        <v>0.89100000000000001</v>
      </c>
      <c r="D2018" t="s">
        <v>21</v>
      </c>
      <c r="E2018">
        <f t="shared" si="360"/>
        <v>178</v>
      </c>
      <c r="F2018">
        <f t="shared" si="351"/>
        <v>158.59800000000001</v>
      </c>
    </row>
    <row r="2019" spans="1:6" x14ac:dyDescent="0.25">
      <c r="A2019" t="str">
        <f t="shared" si="359"/>
        <v>Spencer T</v>
      </c>
      <c r="C2019">
        <v>0.108</v>
      </c>
      <c r="D2019" t="s">
        <v>18</v>
      </c>
      <c r="E2019">
        <f t="shared" si="360"/>
        <v>178</v>
      </c>
      <c r="F2019">
        <f t="shared" si="351"/>
        <v>19.224</v>
      </c>
    </row>
    <row r="2020" spans="1:6" x14ac:dyDescent="0.25">
      <c r="A2020" t="str">
        <f t="shared" si="359"/>
        <v>Spencer T</v>
      </c>
      <c r="E2020">
        <f t="shared" si="360"/>
        <v>178</v>
      </c>
      <c r="F2020">
        <f t="shared" si="351"/>
        <v>0</v>
      </c>
    </row>
    <row r="2021" spans="1:6" x14ac:dyDescent="0.25">
      <c r="A2021" t="str">
        <f t="shared" si="359"/>
        <v>Spencer T</v>
      </c>
      <c r="B2021" t="s">
        <v>1062</v>
      </c>
      <c r="E2021">
        <v>6</v>
      </c>
      <c r="F2021">
        <f t="shared" si="351"/>
        <v>0</v>
      </c>
    </row>
    <row r="2022" spans="1:6" x14ac:dyDescent="0.25">
      <c r="A2022" t="str">
        <f t="shared" si="359"/>
        <v>Spencer T</v>
      </c>
      <c r="E2022">
        <f t="shared" ref="E2022:E2024" si="361">E2021</f>
        <v>6</v>
      </c>
      <c r="F2022">
        <f t="shared" si="351"/>
        <v>0</v>
      </c>
    </row>
    <row r="2023" spans="1:6" x14ac:dyDescent="0.25">
      <c r="A2023" t="str">
        <f t="shared" si="359"/>
        <v>Spencer T</v>
      </c>
      <c r="C2023">
        <v>1</v>
      </c>
      <c r="D2023" t="s">
        <v>21</v>
      </c>
      <c r="E2023">
        <f t="shared" si="361"/>
        <v>6</v>
      </c>
      <c r="F2023">
        <f t="shared" si="351"/>
        <v>6</v>
      </c>
    </row>
    <row r="2024" spans="1:6" x14ac:dyDescent="0.25">
      <c r="A2024" t="str">
        <f t="shared" si="359"/>
        <v>Spencer T</v>
      </c>
      <c r="E2024">
        <f t="shared" si="361"/>
        <v>6</v>
      </c>
      <c r="F2024">
        <f t="shared" si="351"/>
        <v>0</v>
      </c>
    </row>
    <row r="2025" spans="1:6" x14ac:dyDescent="0.25">
      <c r="A2025" t="str">
        <f t="shared" si="359"/>
        <v>Spencer T</v>
      </c>
      <c r="B2025" t="s">
        <v>1063</v>
      </c>
      <c r="E2025">
        <v>373</v>
      </c>
      <c r="F2025">
        <f t="shared" si="351"/>
        <v>0</v>
      </c>
    </row>
    <row r="2026" spans="1:6" x14ac:dyDescent="0.25">
      <c r="A2026" t="str">
        <f t="shared" si="359"/>
        <v>Spencer T</v>
      </c>
      <c r="E2026">
        <f t="shared" ref="E2026:E2028" si="362">E2025</f>
        <v>373</v>
      </c>
      <c r="F2026">
        <f t="shared" si="351"/>
        <v>0</v>
      </c>
    </row>
    <row r="2027" spans="1:6" x14ac:dyDescent="0.25">
      <c r="A2027" t="str">
        <f t="shared" si="359"/>
        <v>Spencer T</v>
      </c>
      <c r="C2027">
        <v>1</v>
      </c>
      <c r="D2027" t="s">
        <v>21</v>
      </c>
      <c r="E2027">
        <f t="shared" si="362"/>
        <v>373</v>
      </c>
      <c r="F2027">
        <f t="shared" si="351"/>
        <v>373</v>
      </c>
    </row>
    <row r="2028" spans="1:6" x14ac:dyDescent="0.25">
      <c r="A2028" t="str">
        <f t="shared" si="359"/>
        <v>Spencer T</v>
      </c>
      <c r="E2028">
        <f t="shared" si="362"/>
        <v>373</v>
      </c>
      <c r="F2028">
        <f t="shared" si="351"/>
        <v>0</v>
      </c>
    </row>
    <row r="2029" spans="1:6" x14ac:dyDescent="0.25">
      <c r="A2029" t="str">
        <f t="shared" si="359"/>
        <v>Spencer T</v>
      </c>
      <c r="B2029" t="s">
        <v>1064</v>
      </c>
      <c r="E2029">
        <v>2</v>
      </c>
      <c r="F2029">
        <f t="shared" si="351"/>
        <v>0</v>
      </c>
    </row>
    <row r="2030" spans="1:6" x14ac:dyDescent="0.25">
      <c r="A2030" t="str">
        <f t="shared" si="359"/>
        <v>Spencer T</v>
      </c>
      <c r="E2030">
        <f t="shared" ref="E2030:E2032" si="363">E2029</f>
        <v>2</v>
      </c>
      <c r="F2030">
        <f t="shared" si="351"/>
        <v>0</v>
      </c>
    </row>
    <row r="2031" spans="1:6" x14ac:dyDescent="0.25">
      <c r="A2031" t="str">
        <f t="shared" si="359"/>
        <v>Spencer T</v>
      </c>
      <c r="C2031">
        <v>1</v>
      </c>
      <c r="D2031" t="s">
        <v>21</v>
      </c>
      <c r="E2031">
        <f t="shared" si="363"/>
        <v>2</v>
      </c>
      <c r="F2031">
        <f t="shared" si="351"/>
        <v>2</v>
      </c>
    </row>
    <row r="2032" spans="1:6" x14ac:dyDescent="0.25">
      <c r="A2032" t="str">
        <f t="shared" si="359"/>
        <v>Spencer T</v>
      </c>
      <c r="E2032">
        <f t="shared" si="363"/>
        <v>2</v>
      </c>
      <c r="F2032">
        <f t="shared" si="351"/>
        <v>0</v>
      </c>
    </row>
    <row r="2033" spans="1:6" x14ac:dyDescent="0.25">
      <c r="A2033" t="str">
        <f t="shared" si="359"/>
        <v>Spencer T</v>
      </c>
      <c r="B2033" t="s">
        <v>1065</v>
      </c>
      <c r="E2033">
        <v>327</v>
      </c>
      <c r="F2033">
        <f t="shared" si="351"/>
        <v>0</v>
      </c>
    </row>
    <row r="2034" spans="1:6" x14ac:dyDescent="0.25">
      <c r="A2034" t="str">
        <f t="shared" si="359"/>
        <v>Spencer T</v>
      </c>
      <c r="E2034">
        <f t="shared" ref="E2034:E2036" si="364">E2033</f>
        <v>327</v>
      </c>
      <c r="F2034">
        <f t="shared" si="351"/>
        <v>0</v>
      </c>
    </row>
    <row r="2035" spans="1:6" x14ac:dyDescent="0.25">
      <c r="A2035" t="str">
        <f t="shared" si="359"/>
        <v>Spencer T</v>
      </c>
      <c r="C2035">
        <v>1</v>
      </c>
      <c r="D2035" t="s">
        <v>21</v>
      </c>
      <c r="E2035">
        <f t="shared" si="364"/>
        <v>327</v>
      </c>
      <c r="F2035">
        <f t="shared" si="351"/>
        <v>327</v>
      </c>
    </row>
    <row r="2036" spans="1:6" x14ac:dyDescent="0.25">
      <c r="A2036" t="str">
        <f t="shared" si="359"/>
        <v>Spencer T</v>
      </c>
      <c r="E2036">
        <f t="shared" si="364"/>
        <v>327</v>
      </c>
      <c r="F2036">
        <f t="shared" si="351"/>
        <v>0</v>
      </c>
    </row>
    <row r="2037" spans="1:6" x14ac:dyDescent="0.25">
      <c r="A2037" t="str">
        <f t="shared" si="359"/>
        <v>Spencer T</v>
      </c>
      <c r="B2037" t="s">
        <v>1066</v>
      </c>
      <c r="E2037">
        <v>4</v>
      </c>
      <c r="F2037">
        <f t="shared" si="351"/>
        <v>0</v>
      </c>
    </row>
    <row r="2038" spans="1:6" x14ac:dyDescent="0.25">
      <c r="A2038" t="str">
        <f t="shared" si="359"/>
        <v>Spencer T</v>
      </c>
      <c r="E2038">
        <f t="shared" ref="E2038:E2040" si="365">E2037</f>
        <v>4</v>
      </c>
      <c r="F2038">
        <f t="shared" si="351"/>
        <v>0</v>
      </c>
    </row>
    <row r="2039" spans="1:6" x14ac:dyDescent="0.25">
      <c r="A2039" t="str">
        <f t="shared" si="359"/>
        <v>Spencer T</v>
      </c>
      <c r="C2039">
        <v>1</v>
      </c>
      <c r="D2039" t="s">
        <v>21</v>
      </c>
      <c r="E2039">
        <f t="shared" si="365"/>
        <v>4</v>
      </c>
      <c r="F2039">
        <f t="shared" si="351"/>
        <v>4</v>
      </c>
    </row>
    <row r="2040" spans="1:6" x14ac:dyDescent="0.25">
      <c r="A2040" t="str">
        <f t="shared" si="359"/>
        <v>Spencer T</v>
      </c>
      <c r="E2040">
        <f t="shared" si="365"/>
        <v>4</v>
      </c>
      <c r="F2040">
        <f t="shared" si="351"/>
        <v>0</v>
      </c>
    </row>
    <row r="2041" spans="1:6" x14ac:dyDescent="0.25">
      <c r="A2041" t="str">
        <f t="shared" si="359"/>
        <v>Spencer T</v>
      </c>
      <c r="B2041" t="s">
        <v>1067</v>
      </c>
      <c r="E2041">
        <v>35</v>
      </c>
      <c r="F2041">
        <f t="shared" si="351"/>
        <v>0</v>
      </c>
    </row>
    <row r="2042" spans="1:6" x14ac:dyDescent="0.25">
      <c r="A2042" t="str">
        <f t="shared" si="359"/>
        <v>Spencer T</v>
      </c>
      <c r="E2042">
        <f t="shared" ref="E2042:E2046" si="366">E2041</f>
        <v>35</v>
      </c>
      <c r="F2042">
        <f t="shared" si="351"/>
        <v>0</v>
      </c>
    </row>
    <row r="2043" spans="1:6" x14ac:dyDescent="0.25">
      <c r="A2043" t="str">
        <f t="shared" si="359"/>
        <v>Spencer T</v>
      </c>
      <c r="C2043">
        <v>0.16900000000000001</v>
      </c>
      <c r="D2043" t="s">
        <v>56</v>
      </c>
      <c r="E2043">
        <f t="shared" si="366"/>
        <v>35</v>
      </c>
      <c r="F2043">
        <f t="shared" si="351"/>
        <v>5.915</v>
      </c>
    </row>
    <row r="2044" spans="1:6" x14ac:dyDescent="0.25">
      <c r="A2044" t="str">
        <f t="shared" si="359"/>
        <v>Spencer T</v>
      </c>
      <c r="C2044">
        <v>0.66200000000000003</v>
      </c>
      <c r="D2044" t="s">
        <v>21</v>
      </c>
      <c r="E2044">
        <f t="shared" si="366"/>
        <v>35</v>
      </c>
      <c r="F2044">
        <f t="shared" si="351"/>
        <v>23.17</v>
      </c>
    </row>
    <row r="2045" spans="1:6" x14ac:dyDescent="0.25">
      <c r="A2045" t="str">
        <f t="shared" si="359"/>
        <v>Spencer T</v>
      </c>
      <c r="C2045">
        <v>0.16700000000000001</v>
      </c>
      <c r="D2045" t="s">
        <v>10</v>
      </c>
      <c r="E2045">
        <f t="shared" si="366"/>
        <v>35</v>
      </c>
      <c r="F2045">
        <f t="shared" si="351"/>
        <v>5.8450000000000006</v>
      </c>
    </row>
    <row r="2046" spans="1:6" x14ac:dyDescent="0.25">
      <c r="A2046" t="str">
        <f t="shared" si="359"/>
        <v>Spencer T</v>
      </c>
      <c r="E2046">
        <f t="shared" si="366"/>
        <v>35</v>
      </c>
      <c r="F2046">
        <f t="shared" si="351"/>
        <v>0</v>
      </c>
    </row>
    <row r="2047" spans="1:6" x14ac:dyDescent="0.25">
      <c r="A2047" t="str">
        <f t="shared" si="359"/>
        <v>Spencer T</v>
      </c>
      <c r="B2047" t="s">
        <v>1068</v>
      </c>
      <c r="E2047">
        <v>275</v>
      </c>
      <c r="F2047">
        <f t="shared" si="351"/>
        <v>0</v>
      </c>
    </row>
    <row r="2048" spans="1:6" x14ac:dyDescent="0.25">
      <c r="A2048" t="str">
        <f t="shared" ref="A2048:A2079" si="367">A2047</f>
        <v>Spencer T</v>
      </c>
      <c r="E2048">
        <f t="shared" ref="E2048:E2050" si="368">E2047</f>
        <v>275</v>
      </c>
      <c r="F2048">
        <f t="shared" si="351"/>
        <v>0</v>
      </c>
    </row>
    <row r="2049" spans="1:6" x14ac:dyDescent="0.25">
      <c r="A2049" t="str">
        <f t="shared" si="367"/>
        <v>Spencer T</v>
      </c>
      <c r="C2049">
        <v>1</v>
      </c>
      <c r="D2049" t="s">
        <v>21</v>
      </c>
      <c r="E2049">
        <f t="shared" si="368"/>
        <v>275</v>
      </c>
      <c r="F2049">
        <f t="shared" si="351"/>
        <v>275</v>
      </c>
    </row>
    <row r="2050" spans="1:6" x14ac:dyDescent="0.25">
      <c r="A2050" t="str">
        <f t="shared" si="367"/>
        <v>Spencer T</v>
      </c>
      <c r="E2050">
        <f t="shared" si="368"/>
        <v>275</v>
      </c>
      <c r="F2050">
        <f t="shared" si="351"/>
        <v>0</v>
      </c>
    </row>
    <row r="2051" spans="1:6" x14ac:dyDescent="0.25">
      <c r="A2051" t="str">
        <f t="shared" si="367"/>
        <v>Spencer T</v>
      </c>
      <c r="B2051" t="s">
        <v>1069</v>
      </c>
      <c r="E2051">
        <v>143</v>
      </c>
      <c r="F2051">
        <f t="shared" ref="F2051:F2114" si="369">E2051*C2051</f>
        <v>0</v>
      </c>
    </row>
    <row r="2052" spans="1:6" x14ac:dyDescent="0.25">
      <c r="A2052" t="str">
        <f t="shared" si="367"/>
        <v>Spencer T</v>
      </c>
      <c r="E2052">
        <f t="shared" ref="E2052:E2055" si="370">E2051</f>
        <v>143</v>
      </c>
      <c r="F2052">
        <f t="shared" si="369"/>
        <v>0</v>
      </c>
    </row>
    <row r="2053" spans="1:6" x14ac:dyDescent="0.25">
      <c r="A2053" t="str">
        <f t="shared" si="367"/>
        <v>Spencer T</v>
      </c>
      <c r="C2053">
        <v>0.99199999999999999</v>
      </c>
      <c r="D2053" t="s">
        <v>21</v>
      </c>
      <c r="E2053">
        <f t="shared" si="370"/>
        <v>143</v>
      </c>
      <c r="F2053">
        <f t="shared" si="369"/>
        <v>141.85599999999999</v>
      </c>
    </row>
    <row r="2054" spans="1:6" x14ac:dyDescent="0.25">
      <c r="A2054" t="str">
        <f t="shared" si="367"/>
        <v>Spencer T</v>
      </c>
      <c r="C2054">
        <v>7.0000000000000001E-3</v>
      </c>
      <c r="D2054" t="s">
        <v>15</v>
      </c>
      <c r="E2054">
        <f t="shared" si="370"/>
        <v>143</v>
      </c>
      <c r="F2054">
        <f t="shared" si="369"/>
        <v>1.0010000000000001</v>
      </c>
    </row>
    <row r="2055" spans="1:6" x14ac:dyDescent="0.25">
      <c r="A2055" t="str">
        <f t="shared" si="367"/>
        <v>Spencer T</v>
      </c>
      <c r="E2055">
        <f t="shared" si="370"/>
        <v>143</v>
      </c>
      <c r="F2055">
        <f t="shared" si="369"/>
        <v>0</v>
      </c>
    </row>
    <row r="2056" spans="1:6" x14ac:dyDescent="0.25">
      <c r="A2056" t="str">
        <f t="shared" si="367"/>
        <v>Spencer T</v>
      </c>
      <c r="B2056" t="s">
        <v>1070</v>
      </c>
      <c r="E2056">
        <v>72</v>
      </c>
      <c r="F2056">
        <f t="shared" si="369"/>
        <v>0</v>
      </c>
    </row>
    <row r="2057" spans="1:6" x14ac:dyDescent="0.25">
      <c r="A2057" t="str">
        <f t="shared" si="367"/>
        <v>Spencer T</v>
      </c>
      <c r="E2057">
        <f t="shared" ref="E2057:E2059" si="371">E2056</f>
        <v>72</v>
      </c>
      <c r="F2057">
        <f t="shared" si="369"/>
        <v>0</v>
      </c>
    </row>
    <row r="2058" spans="1:6" x14ac:dyDescent="0.25">
      <c r="A2058" t="str">
        <f t="shared" si="367"/>
        <v>Spencer T</v>
      </c>
      <c r="C2058">
        <v>1</v>
      </c>
      <c r="D2058" t="s">
        <v>21</v>
      </c>
      <c r="E2058">
        <f t="shared" si="371"/>
        <v>72</v>
      </c>
      <c r="F2058">
        <f t="shared" si="369"/>
        <v>72</v>
      </c>
    </row>
    <row r="2059" spans="1:6" x14ac:dyDescent="0.25">
      <c r="A2059" t="str">
        <f t="shared" si="367"/>
        <v>Spencer T</v>
      </c>
      <c r="E2059">
        <f t="shared" si="371"/>
        <v>72</v>
      </c>
      <c r="F2059">
        <f t="shared" si="369"/>
        <v>0</v>
      </c>
    </row>
    <row r="2060" spans="1:6" x14ac:dyDescent="0.25">
      <c r="A2060" t="str">
        <f t="shared" si="367"/>
        <v>Spencer T</v>
      </c>
      <c r="B2060" t="s">
        <v>1071</v>
      </c>
      <c r="E2060">
        <v>275</v>
      </c>
      <c r="F2060">
        <f t="shared" si="369"/>
        <v>0</v>
      </c>
    </row>
    <row r="2061" spans="1:6" x14ac:dyDescent="0.25">
      <c r="A2061" t="str">
        <f t="shared" si="367"/>
        <v>Spencer T</v>
      </c>
      <c r="E2061">
        <f t="shared" ref="E2061:E2066" si="372">E2060</f>
        <v>275</v>
      </c>
      <c r="F2061">
        <f t="shared" si="369"/>
        <v>0</v>
      </c>
    </row>
    <row r="2062" spans="1:6" x14ac:dyDescent="0.25">
      <c r="A2062" t="str">
        <f t="shared" si="367"/>
        <v>Spencer T</v>
      </c>
      <c r="C2062">
        <v>1.0999999999999999E-2</v>
      </c>
      <c r="D2062" t="s">
        <v>56</v>
      </c>
      <c r="E2062">
        <f t="shared" si="372"/>
        <v>275</v>
      </c>
      <c r="F2062">
        <f t="shared" si="369"/>
        <v>3.0249999999999999</v>
      </c>
    </row>
    <row r="2063" spans="1:6" x14ac:dyDescent="0.25">
      <c r="A2063" t="str">
        <f t="shared" si="367"/>
        <v>Spencer T</v>
      </c>
      <c r="C2063">
        <v>0.96799999999999997</v>
      </c>
      <c r="D2063" t="s">
        <v>21</v>
      </c>
      <c r="E2063">
        <f t="shared" si="372"/>
        <v>275</v>
      </c>
      <c r="F2063">
        <f t="shared" si="369"/>
        <v>266.2</v>
      </c>
    </row>
    <row r="2064" spans="1:6" x14ac:dyDescent="0.25">
      <c r="A2064" t="str">
        <f t="shared" si="367"/>
        <v>Spencer T</v>
      </c>
      <c r="C2064">
        <v>8.0000000000000002E-3</v>
      </c>
      <c r="D2064" t="s">
        <v>18</v>
      </c>
      <c r="E2064">
        <f t="shared" si="372"/>
        <v>275</v>
      </c>
      <c r="F2064">
        <f t="shared" si="369"/>
        <v>2.2000000000000002</v>
      </c>
    </row>
    <row r="2065" spans="1:6" x14ac:dyDescent="0.25">
      <c r="A2065" t="str">
        <f t="shared" si="367"/>
        <v>Spencer T</v>
      </c>
      <c r="C2065">
        <v>1.0999999999999999E-2</v>
      </c>
      <c r="D2065" t="s">
        <v>10</v>
      </c>
      <c r="E2065">
        <f t="shared" si="372"/>
        <v>275</v>
      </c>
      <c r="F2065">
        <f t="shared" si="369"/>
        <v>3.0249999999999999</v>
      </c>
    </row>
    <row r="2066" spans="1:6" x14ac:dyDescent="0.25">
      <c r="A2066" t="str">
        <f t="shared" si="367"/>
        <v>Spencer T</v>
      </c>
      <c r="E2066">
        <f t="shared" si="372"/>
        <v>275</v>
      </c>
      <c r="F2066">
        <f t="shared" si="369"/>
        <v>0</v>
      </c>
    </row>
    <row r="2067" spans="1:6" x14ac:dyDescent="0.25">
      <c r="A2067" t="str">
        <f t="shared" si="367"/>
        <v>Spencer T</v>
      </c>
      <c r="B2067" t="s">
        <v>1072</v>
      </c>
      <c r="E2067">
        <v>324</v>
      </c>
      <c r="F2067">
        <f t="shared" si="369"/>
        <v>0</v>
      </c>
    </row>
    <row r="2068" spans="1:6" x14ac:dyDescent="0.25">
      <c r="A2068" t="str">
        <f t="shared" si="367"/>
        <v>Spencer T</v>
      </c>
      <c r="E2068">
        <f t="shared" ref="E2068:E2070" si="373">E2067</f>
        <v>324</v>
      </c>
      <c r="F2068">
        <f t="shared" si="369"/>
        <v>0</v>
      </c>
    </row>
    <row r="2069" spans="1:6" x14ac:dyDescent="0.25">
      <c r="A2069" t="str">
        <f t="shared" si="367"/>
        <v>Spencer T</v>
      </c>
      <c r="C2069">
        <v>1</v>
      </c>
      <c r="D2069" t="s">
        <v>21</v>
      </c>
      <c r="E2069">
        <f t="shared" si="373"/>
        <v>324</v>
      </c>
      <c r="F2069">
        <f t="shared" si="369"/>
        <v>324</v>
      </c>
    </row>
    <row r="2070" spans="1:6" x14ac:dyDescent="0.25">
      <c r="A2070" t="str">
        <f t="shared" si="367"/>
        <v>Spencer T</v>
      </c>
      <c r="E2070">
        <f t="shared" si="373"/>
        <v>324</v>
      </c>
      <c r="F2070">
        <f t="shared" si="369"/>
        <v>0</v>
      </c>
    </row>
    <row r="2071" spans="1:6" x14ac:dyDescent="0.25">
      <c r="A2071" t="str">
        <f t="shared" si="367"/>
        <v>Spencer T</v>
      </c>
      <c r="B2071" t="s">
        <v>1073</v>
      </c>
      <c r="E2071">
        <v>273</v>
      </c>
      <c r="F2071">
        <f t="shared" si="369"/>
        <v>0</v>
      </c>
    </row>
    <row r="2072" spans="1:6" x14ac:dyDescent="0.25">
      <c r="A2072" t="str">
        <f t="shared" si="367"/>
        <v>Spencer T</v>
      </c>
      <c r="E2072">
        <f t="shared" ref="E2072:E2076" si="374">E2071</f>
        <v>273</v>
      </c>
      <c r="F2072">
        <f t="shared" si="369"/>
        <v>0</v>
      </c>
    </row>
    <row r="2073" spans="1:6" x14ac:dyDescent="0.25">
      <c r="A2073" t="str">
        <f t="shared" si="367"/>
        <v>Spencer T</v>
      </c>
      <c r="C2073">
        <v>1.0999999999999999E-2</v>
      </c>
      <c r="D2073" t="s">
        <v>56</v>
      </c>
      <c r="E2073">
        <f t="shared" si="374"/>
        <v>273</v>
      </c>
      <c r="F2073">
        <f t="shared" si="369"/>
        <v>3.0029999999999997</v>
      </c>
    </row>
    <row r="2074" spans="1:6" x14ac:dyDescent="0.25">
      <c r="A2074" t="str">
        <f t="shared" si="367"/>
        <v>Spencer T</v>
      </c>
      <c r="C2074">
        <v>0.97599999999999998</v>
      </c>
      <c r="D2074" t="s">
        <v>21</v>
      </c>
      <c r="E2074">
        <f t="shared" si="374"/>
        <v>273</v>
      </c>
      <c r="F2074">
        <f t="shared" si="369"/>
        <v>266.44799999999998</v>
      </c>
    </row>
    <row r="2075" spans="1:6" x14ac:dyDescent="0.25">
      <c r="A2075" t="str">
        <f t="shared" si="367"/>
        <v>Spencer T</v>
      </c>
      <c r="C2075">
        <v>1.0999999999999999E-2</v>
      </c>
      <c r="D2075" t="s">
        <v>10</v>
      </c>
      <c r="E2075">
        <f t="shared" si="374"/>
        <v>273</v>
      </c>
      <c r="F2075">
        <f t="shared" si="369"/>
        <v>3.0029999999999997</v>
      </c>
    </row>
    <row r="2076" spans="1:6" x14ac:dyDescent="0.25">
      <c r="A2076" t="str">
        <f t="shared" si="367"/>
        <v>Spencer T</v>
      </c>
      <c r="E2076">
        <f t="shared" si="374"/>
        <v>273</v>
      </c>
      <c r="F2076">
        <f t="shared" si="369"/>
        <v>0</v>
      </c>
    </row>
    <row r="2077" spans="1:6" x14ac:dyDescent="0.25">
      <c r="A2077" t="str">
        <f t="shared" si="367"/>
        <v>Spencer T</v>
      </c>
      <c r="B2077" t="s">
        <v>1074</v>
      </c>
      <c r="E2077">
        <v>3</v>
      </c>
      <c r="F2077">
        <f t="shared" si="369"/>
        <v>0</v>
      </c>
    </row>
    <row r="2078" spans="1:6" x14ac:dyDescent="0.25">
      <c r="A2078" t="str">
        <f t="shared" si="367"/>
        <v>Spencer T</v>
      </c>
      <c r="E2078">
        <f t="shared" ref="E2078:E2080" si="375">E2077</f>
        <v>3</v>
      </c>
      <c r="F2078">
        <f t="shared" si="369"/>
        <v>0</v>
      </c>
    </row>
    <row r="2079" spans="1:6" x14ac:dyDescent="0.25">
      <c r="A2079" t="str">
        <f t="shared" si="367"/>
        <v>Spencer T</v>
      </c>
      <c r="C2079">
        <v>1</v>
      </c>
      <c r="D2079" t="s">
        <v>21</v>
      </c>
      <c r="E2079">
        <f t="shared" si="375"/>
        <v>3</v>
      </c>
      <c r="F2079">
        <f t="shared" si="369"/>
        <v>3</v>
      </c>
    </row>
    <row r="2080" spans="1:6" x14ac:dyDescent="0.25">
      <c r="A2080" t="str">
        <f t="shared" ref="A2080:A2111" si="376">A2079</f>
        <v>Spencer T</v>
      </c>
      <c r="E2080">
        <f t="shared" si="375"/>
        <v>3</v>
      </c>
      <c r="F2080">
        <f t="shared" si="369"/>
        <v>0</v>
      </c>
    </row>
    <row r="2081" spans="1:6" x14ac:dyDescent="0.25">
      <c r="A2081" t="str">
        <f t="shared" si="376"/>
        <v>Spencer T</v>
      </c>
      <c r="B2081" t="s">
        <v>1075</v>
      </c>
      <c r="E2081">
        <v>8</v>
      </c>
      <c r="F2081">
        <f t="shared" si="369"/>
        <v>0</v>
      </c>
    </row>
    <row r="2082" spans="1:6" x14ac:dyDescent="0.25">
      <c r="A2082" t="str">
        <f t="shared" si="376"/>
        <v>Spencer T</v>
      </c>
      <c r="E2082">
        <f t="shared" ref="E2082:E2084" si="377">E2081</f>
        <v>8</v>
      </c>
      <c r="F2082">
        <f t="shared" si="369"/>
        <v>0</v>
      </c>
    </row>
    <row r="2083" spans="1:6" x14ac:dyDescent="0.25">
      <c r="A2083" t="str">
        <f t="shared" si="376"/>
        <v>Spencer T</v>
      </c>
      <c r="C2083">
        <v>1</v>
      </c>
      <c r="D2083" t="s">
        <v>14</v>
      </c>
      <c r="E2083">
        <f t="shared" si="377"/>
        <v>8</v>
      </c>
      <c r="F2083">
        <f t="shared" si="369"/>
        <v>8</v>
      </c>
    </row>
    <row r="2084" spans="1:6" x14ac:dyDescent="0.25">
      <c r="A2084" t="str">
        <f t="shared" si="376"/>
        <v>Spencer T</v>
      </c>
      <c r="E2084">
        <f t="shared" si="377"/>
        <v>8</v>
      </c>
      <c r="F2084">
        <f t="shared" si="369"/>
        <v>0</v>
      </c>
    </row>
    <row r="2085" spans="1:6" x14ac:dyDescent="0.25">
      <c r="A2085" t="str">
        <f t="shared" si="376"/>
        <v>Spencer T</v>
      </c>
      <c r="B2085" t="s">
        <v>1076</v>
      </c>
      <c r="E2085">
        <v>63</v>
      </c>
      <c r="F2085">
        <f t="shared" si="369"/>
        <v>0</v>
      </c>
    </row>
    <row r="2086" spans="1:6" x14ac:dyDescent="0.25">
      <c r="A2086" t="str">
        <f t="shared" si="376"/>
        <v>Spencer T</v>
      </c>
      <c r="E2086">
        <f t="shared" ref="E2086:E2088" si="378">E2085</f>
        <v>63</v>
      </c>
      <c r="F2086">
        <f t="shared" si="369"/>
        <v>0</v>
      </c>
    </row>
    <row r="2087" spans="1:6" x14ac:dyDescent="0.25">
      <c r="A2087" t="str">
        <f t="shared" si="376"/>
        <v>Spencer T</v>
      </c>
      <c r="C2087">
        <v>1</v>
      </c>
      <c r="D2087" t="s">
        <v>21</v>
      </c>
      <c r="E2087">
        <f t="shared" si="378"/>
        <v>63</v>
      </c>
      <c r="F2087">
        <f t="shared" si="369"/>
        <v>63</v>
      </c>
    </row>
    <row r="2088" spans="1:6" x14ac:dyDescent="0.25">
      <c r="A2088" t="str">
        <f t="shared" si="376"/>
        <v>Spencer T</v>
      </c>
      <c r="E2088">
        <f t="shared" si="378"/>
        <v>63</v>
      </c>
      <c r="F2088">
        <f t="shared" si="369"/>
        <v>0</v>
      </c>
    </row>
    <row r="2089" spans="1:6" x14ac:dyDescent="0.25">
      <c r="A2089" t="str">
        <f t="shared" si="376"/>
        <v>Spencer T</v>
      </c>
      <c r="B2089" t="s">
        <v>1077</v>
      </c>
      <c r="E2089">
        <v>9</v>
      </c>
      <c r="F2089">
        <f t="shared" si="369"/>
        <v>0</v>
      </c>
    </row>
    <row r="2090" spans="1:6" x14ac:dyDescent="0.25">
      <c r="A2090" t="str">
        <f t="shared" si="376"/>
        <v>Spencer T</v>
      </c>
      <c r="E2090">
        <f t="shared" ref="E2090:E2092" si="379">E2089</f>
        <v>9</v>
      </c>
      <c r="F2090">
        <f t="shared" si="369"/>
        <v>0</v>
      </c>
    </row>
    <row r="2091" spans="1:6" x14ac:dyDescent="0.25">
      <c r="A2091" t="str">
        <f t="shared" si="376"/>
        <v>Spencer T</v>
      </c>
      <c r="C2091">
        <v>1</v>
      </c>
      <c r="D2091" t="s">
        <v>21</v>
      </c>
      <c r="E2091">
        <f t="shared" si="379"/>
        <v>9</v>
      </c>
      <c r="F2091">
        <f t="shared" si="369"/>
        <v>9</v>
      </c>
    </row>
    <row r="2092" spans="1:6" x14ac:dyDescent="0.25">
      <c r="A2092" t="str">
        <f t="shared" si="376"/>
        <v>Spencer T</v>
      </c>
      <c r="E2092">
        <f t="shared" si="379"/>
        <v>9</v>
      </c>
      <c r="F2092">
        <f t="shared" si="369"/>
        <v>0</v>
      </c>
    </row>
    <row r="2093" spans="1:6" x14ac:dyDescent="0.25">
      <c r="A2093" t="str">
        <f t="shared" si="376"/>
        <v>Spencer T</v>
      </c>
      <c r="B2093" t="s">
        <v>1078</v>
      </c>
      <c r="E2093">
        <v>2</v>
      </c>
      <c r="F2093">
        <f t="shared" si="369"/>
        <v>0</v>
      </c>
    </row>
    <row r="2094" spans="1:6" x14ac:dyDescent="0.25">
      <c r="A2094" t="str">
        <f t="shared" si="376"/>
        <v>Spencer T</v>
      </c>
      <c r="E2094">
        <f t="shared" ref="E2094:E2096" si="380">E2093</f>
        <v>2</v>
      </c>
      <c r="F2094">
        <f t="shared" si="369"/>
        <v>0</v>
      </c>
    </row>
    <row r="2095" spans="1:6" x14ac:dyDescent="0.25">
      <c r="A2095" t="str">
        <f t="shared" si="376"/>
        <v>Spencer T</v>
      </c>
      <c r="C2095">
        <v>1</v>
      </c>
      <c r="D2095" t="s">
        <v>21</v>
      </c>
      <c r="E2095">
        <f t="shared" si="380"/>
        <v>2</v>
      </c>
      <c r="F2095">
        <f t="shared" si="369"/>
        <v>2</v>
      </c>
    </row>
    <row r="2096" spans="1:6" x14ac:dyDescent="0.25">
      <c r="A2096" t="str">
        <f t="shared" si="376"/>
        <v>Spencer T</v>
      </c>
      <c r="E2096">
        <f t="shared" si="380"/>
        <v>2</v>
      </c>
      <c r="F2096">
        <f t="shared" si="369"/>
        <v>0</v>
      </c>
    </row>
    <row r="2097" spans="1:6" x14ac:dyDescent="0.25">
      <c r="A2097" t="str">
        <f t="shared" si="376"/>
        <v>Spencer T</v>
      </c>
      <c r="B2097" t="s">
        <v>1079</v>
      </c>
      <c r="E2097">
        <v>2</v>
      </c>
      <c r="F2097">
        <f t="shared" si="369"/>
        <v>0</v>
      </c>
    </row>
    <row r="2098" spans="1:6" x14ac:dyDescent="0.25">
      <c r="A2098" t="str">
        <f t="shared" si="376"/>
        <v>Spencer T</v>
      </c>
      <c r="E2098">
        <f t="shared" ref="E2098:E2100" si="381">E2097</f>
        <v>2</v>
      </c>
      <c r="F2098">
        <f t="shared" si="369"/>
        <v>0</v>
      </c>
    </row>
    <row r="2099" spans="1:6" x14ac:dyDescent="0.25">
      <c r="A2099" t="str">
        <f t="shared" si="376"/>
        <v>Spencer T</v>
      </c>
      <c r="C2099">
        <v>1</v>
      </c>
      <c r="D2099" t="s">
        <v>21</v>
      </c>
      <c r="E2099">
        <f t="shared" si="381"/>
        <v>2</v>
      </c>
      <c r="F2099">
        <f t="shared" si="369"/>
        <v>2</v>
      </c>
    </row>
    <row r="2100" spans="1:6" x14ac:dyDescent="0.25">
      <c r="A2100" t="str">
        <f t="shared" si="376"/>
        <v>Spencer T</v>
      </c>
      <c r="E2100">
        <f t="shared" si="381"/>
        <v>2</v>
      </c>
      <c r="F2100">
        <f t="shared" si="369"/>
        <v>0</v>
      </c>
    </row>
    <row r="2101" spans="1:6" x14ac:dyDescent="0.25">
      <c r="A2101" t="str">
        <f t="shared" si="376"/>
        <v>Spencer T</v>
      </c>
      <c r="B2101" t="s">
        <v>1080</v>
      </c>
      <c r="E2101">
        <v>10</v>
      </c>
      <c r="F2101">
        <f t="shared" si="369"/>
        <v>0</v>
      </c>
    </row>
    <row r="2102" spans="1:6" x14ac:dyDescent="0.25">
      <c r="A2102" t="str">
        <f t="shared" si="376"/>
        <v>Spencer T</v>
      </c>
      <c r="E2102">
        <f t="shared" ref="E2102:E2104" si="382">E2101</f>
        <v>10</v>
      </c>
      <c r="F2102">
        <f t="shared" si="369"/>
        <v>0</v>
      </c>
    </row>
    <row r="2103" spans="1:6" x14ac:dyDescent="0.25">
      <c r="A2103" t="str">
        <f t="shared" si="376"/>
        <v>Spencer T</v>
      </c>
      <c r="C2103">
        <v>1</v>
      </c>
      <c r="D2103" t="s">
        <v>21</v>
      </c>
      <c r="E2103">
        <f t="shared" si="382"/>
        <v>10</v>
      </c>
      <c r="F2103">
        <f t="shared" si="369"/>
        <v>10</v>
      </c>
    </row>
    <row r="2104" spans="1:6" x14ac:dyDescent="0.25">
      <c r="A2104" t="str">
        <f t="shared" si="376"/>
        <v>Spencer T</v>
      </c>
      <c r="E2104">
        <f t="shared" si="382"/>
        <v>10</v>
      </c>
      <c r="F2104">
        <f t="shared" si="369"/>
        <v>0</v>
      </c>
    </row>
    <row r="2105" spans="1:6" x14ac:dyDescent="0.25">
      <c r="A2105" t="str">
        <f t="shared" si="376"/>
        <v>Spencer T</v>
      </c>
      <c r="B2105" t="s">
        <v>1081</v>
      </c>
      <c r="E2105">
        <v>33</v>
      </c>
      <c r="F2105">
        <f t="shared" si="369"/>
        <v>0</v>
      </c>
    </row>
    <row r="2106" spans="1:6" x14ac:dyDescent="0.25">
      <c r="A2106" t="str">
        <f t="shared" si="376"/>
        <v>Spencer T</v>
      </c>
      <c r="E2106">
        <f t="shared" ref="E2106:E2109" si="383">E2105</f>
        <v>33</v>
      </c>
      <c r="F2106">
        <f t="shared" si="369"/>
        <v>0</v>
      </c>
    </row>
    <row r="2107" spans="1:6" x14ac:dyDescent="0.25">
      <c r="A2107" t="str">
        <f t="shared" si="376"/>
        <v>Spencer T</v>
      </c>
      <c r="C2107">
        <v>0.58299999999999996</v>
      </c>
      <c r="D2107" t="s">
        <v>21</v>
      </c>
      <c r="E2107">
        <f t="shared" si="383"/>
        <v>33</v>
      </c>
      <c r="F2107">
        <f t="shared" si="369"/>
        <v>19.238999999999997</v>
      </c>
    </row>
    <row r="2108" spans="1:6" x14ac:dyDescent="0.25">
      <c r="A2108" t="str">
        <f t="shared" si="376"/>
        <v>Spencer T</v>
      </c>
      <c r="C2108">
        <v>0.41599999999999998</v>
      </c>
      <c r="D2108" t="s">
        <v>69</v>
      </c>
      <c r="E2108">
        <f t="shared" si="383"/>
        <v>33</v>
      </c>
      <c r="F2108">
        <f t="shared" si="369"/>
        <v>13.728</v>
      </c>
    </row>
    <row r="2109" spans="1:6" x14ac:dyDescent="0.25">
      <c r="A2109" t="str">
        <f t="shared" si="376"/>
        <v>Spencer T</v>
      </c>
      <c r="E2109">
        <f t="shared" si="383"/>
        <v>33</v>
      </c>
      <c r="F2109">
        <f t="shared" si="369"/>
        <v>0</v>
      </c>
    </row>
    <row r="2110" spans="1:6" x14ac:dyDescent="0.25">
      <c r="A2110" t="str">
        <f t="shared" si="376"/>
        <v>Spencer T</v>
      </c>
      <c r="B2110" t="s">
        <v>1082</v>
      </c>
      <c r="E2110">
        <v>33</v>
      </c>
      <c r="F2110">
        <f t="shared" si="369"/>
        <v>0</v>
      </c>
    </row>
    <row r="2111" spans="1:6" x14ac:dyDescent="0.25">
      <c r="A2111" t="str">
        <f t="shared" si="376"/>
        <v>Spencer T</v>
      </c>
      <c r="E2111">
        <f t="shared" ref="E2111:E2113" si="384">E2110</f>
        <v>33</v>
      </c>
      <c r="F2111">
        <f t="shared" si="369"/>
        <v>0</v>
      </c>
    </row>
    <row r="2112" spans="1:6" x14ac:dyDescent="0.25">
      <c r="A2112" t="str">
        <f t="shared" ref="A2112:A2126" si="385">A2111</f>
        <v>Spencer T</v>
      </c>
      <c r="C2112">
        <v>1</v>
      </c>
      <c r="D2112" t="s">
        <v>21</v>
      </c>
      <c r="E2112">
        <f t="shared" si="384"/>
        <v>33</v>
      </c>
      <c r="F2112">
        <f t="shared" si="369"/>
        <v>33</v>
      </c>
    </row>
    <row r="2113" spans="1:6" x14ac:dyDescent="0.25">
      <c r="A2113" t="str">
        <f t="shared" si="385"/>
        <v>Spencer T</v>
      </c>
      <c r="E2113">
        <f t="shared" si="384"/>
        <v>33</v>
      </c>
      <c r="F2113">
        <f t="shared" si="369"/>
        <v>0</v>
      </c>
    </row>
    <row r="2114" spans="1:6" x14ac:dyDescent="0.25">
      <c r="A2114" t="str">
        <f t="shared" si="385"/>
        <v>Spencer T</v>
      </c>
      <c r="B2114" t="s">
        <v>1083</v>
      </c>
      <c r="E2114">
        <v>218</v>
      </c>
      <c r="F2114">
        <f t="shared" si="369"/>
        <v>0</v>
      </c>
    </row>
    <row r="2115" spans="1:6" x14ac:dyDescent="0.25">
      <c r="A2115" t="str">
        <f t="shared" si="385"/>
        <v>Spencer T</v>
      </c>
      <c r="E2115">
        <f t="shared" ref="E2115:E2117" si="386">E2114</f>
        <v>218</v>
      </c>
      <c r="F2115">
        <f t="shared" ref="F2115:F2126" si="387">E2115*C2115</f>
        <v>0</v>
      </c>
    </row>
    <row r="2116" spans="1:6" x14ac:dyDescent="0.25">
      <c r="A2116" t="str">
        <f t="shared" si="385"/>
        <v>Spencer T</v>
      </c>
      <c r="C2116">
        <v>1</v>
      </c>
      <c r="D2116" t="s">
        <v>21</v>
      </c>
      <c r="E2116">
        <f t="shared" si="386"/>
        <v>218</v>
      </c>
      <c r="F2116">
        <f t="shared" si="387"/>
        <v>218</v>
      </c>
    </row>
    <row r="2117" spans="1:6" x14ac:dyDescent="0.25">
      <c r="A2117" t="str">
        <f t="shared" si="385"/>
        <v>Spencer T</v>
      </c>
      <c r="E2117">
        <f t="shared" si="386"/>
        <v>218</v>
      </c>
      <c r="F2117">
        <f t="shared" si="387"/>
        <v>0</v>
      </c>
    </row>
    <row r="2118" spans="1:6" x14ac:dyDescent="0.25">
      <c r="A2118" t="str">
        <f t="shared" si="385"/>
        <v>Spencer T</v>
      </c>
      <c r="B2118" t="s">
        <v>1084</v>
      </c>
      <c r="E2118">
        <v>69</v>
      </c>
      <c r="F2118">
        <f t="shared" si="387"/>
        <v>0</v>
      </c>
    </row>
    <row r="2119" spans="1:6" x14ac:dyDescent="0.25">
      <c r="A2119" t="str">
        <f t="shared" si="385"/>
        <v>Spencer T</v>
      </c>
      <c r="E2119">
        <f t="shared" ref="E2119:E2121" si="388">E2118</f>
        <v>69</v>
      </c>
      <c r="F2119">
        <f t="shared" si="387"/>
        <v>0</v>
      </c>
    </row>
    <row r="2120" spans="1:6" x14ac:dyDescent="0.25">
      <c r="A2120" t="str">
        <f t="shared" si="385"/>
        <v>Spencer T</v>
      </c>
      <c r="C2120">
        <v>1</v>
      </c>
      <c r="D2120" t="s">
        <v>21</v>
      </c>
      <c r="E2120">
        <f t="shared" si="388"/>
        <v>69</v>
      </c>
      <c r="F2120">
        <f t="shared" si="387"/>
        <v>69</v>
      </c>
    </row>
    <row r="2121" spans="1:6" x14ac:dyDescent="0.25">
      <c r="A2121" t="str">
        <f t="shared" si="385"/>
        <v>Spencer T</v>
      </c>
      <c r="E2121">
        <f t="shared" si="388"/>
        <v>69</v>
      </c>
      <c r="F2121">
        <f t="shared" si="387"/>
        <v>0</v>
      </c>
    </row>
    <row r="2122" spans="1:6" x14ac:dyDescent="0.25">
      <c r="A2122" t="str">
        <f t="shared" si="385"/>
        <v>Spencer T</v>
      </c>
      <c r="B2122" t="s">
        <v>1085</v>
      </c>
      <c r="E2122">
        <v>40</v>
      </c>
      <c r="F2122">
        <f t="shared" si="387"/>
        <v>0</v>
      </c>
    </row>
    <row r="2123" spans="1:6" x14ac:dyDescent="0.25">
      <c r="A2123" t="str">
        <f t="shared" si="385"/>
        <v>Spencer T</v>
      </c>
      <c r="E2123">
        <f t="shared" ref="E2123:E2126" si="389">E2122</f>
        <v>40</v>
      </c>
      <c r="F2123">
        <f t="shared" si="387"/>
        <v>0</v>
      </c>
    </row>
    <row r="2124" spans="1:6" x14ac:dyDescent="0.25">
      <c r="A2124" t="str">
        <f t="shared" si="385"/>
        <v>Spencer T</v>
      </c>
      <c r="C2124">
        <v>4.7E-2</v>
      </c>
      <c r="D2124" t="s">
        <v>41</v>
      </c>
      <c r="E2124">
        <f t="shared" si="389"/>
        <v>40</v>
      </c>
      <c r="F2124">
        <f t="shared" si="387"/>
        <v>1.88</v>
      </c>
    </row>
    <row r="2125" spans="1:6" x14ac:dyDescent="0.25">
      <c r="A2125" t="str">
        <f t="shared" si="385"/>
        <v>Spencer T</v>
      </c>
      <c r="C2125">
        <v>0.50700000000000001</v>
      </c>
      <c r="D2125" t="s">
        <v>21</v>
      </c>
      <c r="E2125">
        <f t="shared" si="389"/>
        <v>40</v>
      </c>
      <c r="F2125">
        <f t="shared" si="387"/>
        <v>20.28</v>
      </c>
    </row>
    <row r="2126" spans="1:6" x14ac:dyDescent="0.25">
      <c r="A2126" t="str">
        <f t="shared" si="385"/>
        <v>Spencer T</v>
      </c>
      <c r="C2126">
        <v>0.44400000000000001</v>
      </c>
      <c r="D2126" t="s">
        <v>18</v>
      </c>
      <c r="E2126">
        <f t="shared" si="389"/>
        <v>40</v>
      </c>
      <c r="F2126">
        <f t="shared" si="387"/>
        <v>17.760000000000002</v>
      </c>
    </row>
  </sheetData>
  <autoFilter ref="A1:F212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2125"/>
  <sheetViews>
    <sheetView topLeftCell="A2111" workbookViewId="0">
      <selection activeCell="D1" sqref="A1:D2125"/>
    </sheetView>
  </sheetViews>
  <sheetFormatPr defaultRowHeight="15" x14ac:dyDescent="0.25"/>
  <cols>
    <col min="1" max="1" width="43.85546875" bestFit="1" customWidth="1"/>
    <col min="2" max="2" width="15.85546875" bestFit="1" customWidth="1"/>
    <col min="3" max="3" width="81.140625" bestFit="1" customWidth="1"/>
    <col min="4" max="4" width="6.140625" bestFit="1" customWidth="1"/>
  </cols>
  <sheetData>
    <row r="1" spans="1:274" x14ac:dyDescent="0.25">
      <c r="A1" t="s">
        <v>6</v>
      </c>
      <c r="B1" t="s">
        <v>7</v>
      </c>
      <c r="C1" t="s">
        <v>8</v>
      </c>
      <c r="D1" t="str">
        <f>IFERROR(HLOOKUP($A1,$E$2:$OL$3,2,FALSE),"")</f>
        <v/>
      </c>
    </row>
    <row r="2" spans="1:274" x14ac:dyDescent="0.25">
      <c r="A2" t="s">
        <v>9</v>
      </c>
      <c r="D2">
        <f t="shared" ref="D2:D65" si="0">IFERROR(HLOOKUP($A2,$E$2:$OL$3,2,FALSE),"")</f>
        <v>19</v>
      </c>
      <c r="E2" t="s">
        <v>101</v>
      </c>
      <c r="F2" t="s">
        <v>103</v>
      </c>
      <c r="G2" t="s">
        <v>171</v>
      </c>
      <c r="H2" t="s">
        <v>172</v>
      </c>
      <c r="I2" s="2" t="s">
        <v>255</v>
      </c>
      <c r="J2" t="s">
        <v>173</v>
      </c>
      <c r="K2" t="s">
        <v>969</v>
      </c>
      <c r="L2" t="s">
        <v>970</v>
      </c>
      <c r="M2" t="s">
        <v>256</v>
      </c>
      <c r="N2" t="s">
        <v>1053</v>
      </c>
      <c r="O2" t="s">
        <v>1054</v>
      </c>
      <c r="P2" t="s">
        <v>1055</v>
      </c>
      <c r="Q2" t="s">
        <v>223</v>
      </c>
      <c r="R2" t="s">
        <v>225</v>
      </c>
      <c r="S2" t="s">
        <v>1037</v>
      </c>
      <c r="T2" t="s">
        <v>140</v>
      </c>
      <c r="U2" t="s">
        <v>947</v>
      </c>
      <c r="V2" t="s">
        <v>948</v>
      </c>
      <c r="W2" t="s">
        <v>949</v>
      </c>
      <c r="X2" t="s">
        <v>950</v>
      </c>
      <c r="Y2" t="s">
        <v>1056</v>
      </c>
      <c r="Z2" t="s">
        <v>73</v>
      </c>
      <c r="AA2" t="s">
        <v>74</v>
      </c>
      <c r="AB2" t="s">
        <v>40</v>
      </c>
      <c r="AC2" t="s">
        <v>951</v>
      </c>
      <c r="AD2" t="s">
        <v>952</v>
      </c>
      <c r="AE2" t="s">
        <v>75</v>
      </c>
      <c r="AF2" t="s">
        <v>1001</v>
      </c>
      <c r="AG2" t="s">
        <v>1002</v>
      </c>
      <c r="AH2" t="s">
        <v>236</v>
      </c>
      <c r="AI2" t="s">
        <v>237</v>
      </c>
      <c r="AJ2" t="s">
        <v>202</v>
      </c>
      <c r="AK2" t="s">
        <v>76</v>
      </c>
      <c r="AL2" t="s">
        <v>104</v>
      </c>
      <c r="AM2" t="s">
        <v>42</v>
      </c>
      <c r="AN2" t="s">
        <v>43</v>
      </c>
      <c r="AO2" t="s">
        <v>1057</v>
      </c>
      <c r="AP2" t="s">
        <v>77</v>
      </c>
      <c r="AQ2" t="s">
        <v>78</v>
      </c>
      <c r="AR2" s="2" t="s">
        <v>79</v>
      </c>
      <c r="AS2" t="s">
        <v>106</v>
      </c>
      <c r="AT2" t="s">
        <v>203</v>
      </c>
      <c r="AU2" t="s">
        <v>193</v>
      </c>
      <c r="AV2" t="s">
        <v>1003</v>
      </c>
      <c r="AW2" t="s">
        <v>1038</v>
      </c>
      <c r="AX2" t="s">
        <v>80</v>
      </c>
      <c r="AY2" t="s">
        <v>1004</v>
      </c>
      <c r="AZ2" t="s">
        <v>238</v>
      </c>
      <c r="BA2" t="s">
        <v>239</v>
      </c>
      <c r="BB2" t="s">
        <v>240</v>
      </c>
      <c r="BC2" t="s">
        <v>971</v>
      </c>
      <c r="BD2" t="s">
        <v>972</v>
      </c>
      <c r="BE2" t="s">
        <v>141</v>
      </c>
      <c r="BF2" t="s">
        <v>996</v>
      </c>
      <c r="BG2" s="2" t="s">
        <v>204</v>
      </c>
      <c r="BH2" t="s">
        <v>194</v>
      </c>
      <c r="BI2" t="s">
        <v>953</v>
      </c>
      <c r="BJ2" t="s">
        <v>954</v>
      </c>
      <c r="BK2" t="s">
        <v>955</v>
      </c>
      <c r="BL2" t="s">
        <v>174</v>
      </c>
      <c r="BM2" t="s">
        <v>175</v>
      </c>
      <c r="BN2" t="s">
        <v>205</v>
      </c>
      <c r="BO2" t="s">
        <v>176</v>
      </c>
      <c r="BP2" t="s">
        <v>142</v>
      </c>
      <c r="BQ2" t="s">
        <v>1005</v>
      </c>
      <c r="BR2" t="s">
        <v>144</v>
      </c>
      <c r="BS2" t="s">
        <v>1058</v>
      </c>
      <c r="BT2" t="s">
        <v>153</v>
      </c>
      <c r="BU2" t="s">
        <v>1059</v>
      </c>
      <c r="BV2" t="s">
        <v>1060</v>
      </c>
      <c r="BW2" t="s">
        <v>1061</v>
      </c>
      <c r="BX2" t="s">
        <v>241</v>
      </c>
      <c r="BY2" t="s">
        <v>242</v>
      </c>
      <c r="BZ2" t="s">
        <v>243</v>
      </c>
      <c r="CA2" t="s">
        <v>244</v>
      </c>
      <c r="CB2" t="s">
        <v>245</v>
      </c>
      <c r="CC2" t="s">
        <v>1062</v>
      </c>
      <c r="CD2" t="s">
        <v>973</v>
      </c>
      <c r="CE2" t="s">
        <v>213</v>
      </c>
      <c r="CF2" t="s">
        <v>257</v>
      </c>
      <c r="CG2" t="s">
        <v>9</v>
      </c>
      <c r="CH2" t="s">
        <v>81</v>
      </c>
      <c r="CI2" t="s">
        <v>1028</v>
      </c>
      <c r="CJ2" t="s">
        <v>1029</v>
      </c>
      <c r="CK2" t="s">
        <v>215</v>
      </c>
      <c r="CL2" t="s">
        <v>50</v>
      </c>
      <c r="CM2" t="s">
        <v>1006</v>
      </c>
      <c r="CN2" t="s">
        <v>1041</v>
      </c>
      <c r="CO2" t="s">
        <v>258</v>
      </c>
      <c r="CP2" t="s">
        <v>983</v>
      </c>
      <c r="CQ2" t="s">
        <v>11</v>
      </c>
      <c r="CR2" t="s">
        <v>82</v>
      </c>
      <c r="CS2" t="s">
        <v>83</v>
      </c>
      <c r="CT2" t="s">
        <v>984</v>
      </c>
      <c r="CU2" t="s">
        <v>1030</v>
      </c>
      <c r="CV2" t="s">
        <v>1031</v>
      </c>
      <c r="CW2" t="s">
        <v>1032</v>
      </c>
      <c r="CX2" t="s">
        <v>956</v>
      </c>
      <c r="CY2" t="s">
        <v>957</v>
      </c>
      <c r="CZ2" t="s">
        <v>1042</v>
      </c>
      <c r="DA2" t="s">
        <v>1043</v>
      </c>
      <c r="DB2" t="s">
        <v>197</v>
      </c>
      <c r="DC2" t="s">
        <v>1063</v>
      </c>
      <c r="DD2" t="s">
        <v>259</v>
      </c>
      <c r="DE2" t="s">
        <v>45</v>
      </c>
      <c r="DF2" t="s">
        <v>1064</v>
      </c>
      <c r="DG2" t="s">
        <v>549</v>
      </c>
      <c r="DH2" t="s">
        <v>551</v>
      </c>
      <c r="DI2" t="s">
        <v>553</v>
      </c>
      <c r="DJ2" t="s">
        <v>985</v>
      </c>
      <c r="DK2" t="s">
        <v>1065</v>
      </c>
      <c r="DL2" t="s">
        <v>84</v>
      </c>
      <c r="DM2" t="s">
        <v>85</v>
      </c>
      <c r="DN2" t="s">
        <v>108</v>
      </c>
      <c r="DO2" t="s">
        <v>216</v>
      </c>
      <c r="DP2" t="s">
        <v>958</v>
      </c>
      <c r="DQ2" t="s">
        <v>959</v>
      </c>
      <c r="DR2" t="s">
        <v>961</v>
      </c>
      <c r="DS2" t="s">
        <v>962</v>
      </c>
      <c r="DT2" s="2" t="s">
        <v>198</v>
      </c>
      <c r="DU2" t="s">
        <v>37</v>
      </c>
      <c r="DV2" t="s">
        <v>1025</v>
      </c>
      <c r="DW2" t="s">
        <v>13</v>
      </c>
      <c r="DX2" t="s">
        <v>986</v>
      </c>
      <c r="DY2" t="s">
        <v>217</v>
      </c>
      <c r="DZ2" t="s">
        <v>1066</v>
      </c>
      <c r="EA2" t="s">
        <v>52</v>
      </c>
      <c r="EB2" t="s">
        <v>55</v>
      </c>
      <c r="EC2" t="s">
        <v>57</v>
      </c>
      <c r="ED2" t="s">
        <v>58</v>
      </c>
      <c r="EE2" t="s">
        <v>1008</v>
      </c>
      <c r="EF2" t="s">
        <v>218</v>
      </c>
      <c r="EG2" t="s">
        <v>1067</v>
      </c>
      <c r="EH2" t="s">
        <v>1068</v>
      </c>
      <c r="EI2" t="s">
        <v>1069</v>
      </c>
      <c r="EJ2" t="s">
        <v>1009</v>
      </c>
      <c r="EK2" t="s">
        <v>1070</v>
      </c>
      <c r="EL2" t="s">
        <v>997</v>
      </c>
      <c r="EM2" t="s">
        <v>16</v>
      </c>
      <c r="EN2" t="s">
        <v>1071</v>
      </c>
      <c r="EO2" t="s">
        <v>26</v>
      </c>
      <c r="EP2" t="s">
        <v>998</v>
      </c>
      <c r="EQ2" t="s">
        <v>1072</v>
      </c>
      <c r="ER2" t="s">
        <v>555</v>
      </c>
      <c r="ES2" t="s">
        <v>974</v>
      </c>
      <c r="ET2" t="s">
        <v>1073</v>
      </c>
      <c r="EU2" t="s">
        <v>1050</v>
      </c>
      <c r="EV2" t="s">
        <v>28</v>
      </c>
      <c r="EW2" t="s">
        <v>1010</v>
      </c>
      <c r="EX2" t="s">
        <v>1011</v>
      </c>
      <c r="EY2" t="s">
        <v>187</v>
      </c>
      <c r="EZ2" t="s">
        <v>188</v>
      </c>
      <c r="FA2" t="s">
        <v>154</v>
      </c>
      <c r="FB2" t="s">
        <v>219</v>
      </c>
      <c r="FC2" t="s">
        <v>109</v>
      </c>
      <c r="FD2" t="s">
        <v>1074</v>
      </c>
      <c r="FE2" t="s">
        <v>17</v>
      </c>
      <c r="FF2" t="s">
        <v>111</v>
      </c>
      <c r="FG2" t="s">
        <v>226</v>
      </c>
      <c r="FH2" t="s">
        <v>19</v>
      </c>
      <c r="FI2" t="s">
        <v>1075</v>
      </c>
      <c r="FJ2" t="s">
        <v>112</v>
      </c>
      <c r="FK2" t="s">
        <v>136</v>
      </c>
      <c r="FL2" t="s">
        <v>963</v>
      </c>
      <c r="FM2" t="s">
        <v>964</v>
      </c>
      <c r="FN2" t="s">
        <v>246</v>
      </c>
      <c r="FO2" t="s">
        <v>1033</v>
      </c>
      <c r="FP2" t="s">
        <v>113</v>
      </c>
      <c r="FQ2" t="s">
        <v>114</v>
      </c>
      <c r="FR2" s="2" t="s">
        <v>115</v>
      </c>
      <c r="FS2" t="s">
        <v>116</v>
      </c>
      <c r="FT2" t="s">
        <v>117</v>
      </c>
      <c r="FU2" t="s">
        <v>118</v>
      </c>
      <c r="FV2" t="s">
        <v>127</v>
      </c>
      <c r="FW2" t="s">
        <v>128</v>
      </c>
      <c r="FX2" t="s">
        <v>1012</v>
      </c>
      <c r="FY2" t="s">
        <v>1044</v>
      </c>
      <c r="FZ2" t="s">
        <v>1045</v>
      </c>
      <c r="GA2" t="s">
        <v>1013</v>
      </c>
      <c r="GB2" t="s">
        <v>209</v>
      </c>
      <c r="GC2" t="s">
        <v>210</v>
      </c>
      <c r="GD2" t="s">
        <v>233</v>
      </c>
      <c r="GE2" t="s">
        <v>59</v>
      </c>
      <c r="GF2" t="s">
        <v>61</v>
      </c>
      <c r="GG2" t="s">
        <v>62</v>
      </c>
      <c r="GH2" t="s">
        <v>976</v>
      </c>
      <c r="GI2" t="s">
        <v>977</v>
      </c>
      <c r="GJ2" t="s">
        <v>220</v>
      </c>
      <c r="GK2" t="s">
        <v>1051</v>
      </c>
      <c r="GL2" t="s">
        <v>31</v>
      </c>
      <c r="GM2" t="s">
        <v>199</v>
      </c>
      <c r="GN2" t="s">
        <v>177</v>
      </c>
      <c r="GO2" t="s">
        <v>146</v>
      </c>
      <c r="GP2" t="s">
        <v>978</v>
      </c>
      <c r="GQ2" t="s">
        <v>993</v>
      </c>
      <c r="GR2" t="s">
        <v>178</v>
      </c>
      <c r="GS2" s="2" t="s">
        <v>20</v>
      </c>
      <c r="GT2" t="s">
        <v>137</v>
      </c>
      <c r="GU2" t="s">
        <v>147</v>
      </c>
      <c r="GV2" t="s">
        <v>988</v>
      </c>
      <c r="GW2" t="s">
        <v>22</v>
      </c>
      <c r="GX2" t="s">
        <v>252</v>
      </c>
      <c r="GY2" t="s">
        <v>86</v>
      </c>
      <c r="GZ2" t="s">
        <v>87</v>
      </c>
      <c r="HA2" t="s">
        <v>247</v>
      </c>
      <c r="HB2" t="s">
        <v>155</v>
      </c>
      <c r="HC2" t="s">
        <v>942</v>
      </c>
      <c r="HD2" t="s">
        <v>1076</v>
      </c>
      <c r="HE2" t="s">
        <v>150</v>
      </c>
      <c r="HF2" t="s">
        <v>1014</v>
      </c>
      <c r="HG2" t="s">
        <v>1015</v>
      </c>
      <c r="HH2" t="s">
        <v>989</v>
      </c>
      <c r="HI2" t="s">
        <v>133</v>
      </c>
      <c r="HJ2" t="s">
        <v>134</v>
      </c>
      <c r="HK2" t="s">
        <v>1016</v>
      </c>
      <c r="HL2" t="s">
        <v>1017</v>
      </c>
      <c r="HM2" t="s">
        <v>88</v>
      </c>
      <c r="HN2" t="s">
        <v>89</v>
      </c>
      <c r="HO2" t="s">
        <v>90</v>
      </c>
      <c r="HP2" t="s">
        <v>248</v>
      </c>
      <c r="HQ2" t="s">
        <v>1077</v>
      </c>
      <c r="HR2" t="s">
        <v>1078</v>
      </c>
      <c r="HS2" t="s">
        <v>1018</v>
      </c>
      <c r="HT2" s="2" t="s">
        <v>943</v>
      </c>
      <c r="HU2" t="s">
        <v>206</v>
      </c>
      <c r="HV2" t="s">
        <v>1034</v>
      </c>
      <c r="HW2" s="2" t="s">
        <v>1035</v>
      </c>
      <c r="HX2" t="s">
        <v>189</v>
      </c>
      <c r="HY2" t="s">
        <v>1079</v>
      </c>
      <c r="HZ2" t="s">
        <v>249</v>
      </c>
      <c r="IA2" t="s">
        <v>1080</v>
      </c>
      <c r="IB2" t="s">
        <v>1081</v>
      </c>
      <c r="IC2" t="s">
        <v>179</v>
      </c>
      <c r="ID2" t="s">
        <v>180</v>
      </c>
      <c r="IE2" t="s">
        <v>97</v>
      </c>
      <c r="IF2" t="s">
        <v>92</v>
      </c>
      <c r="IG2" t="s">
        <v>1082</v>
      </c>
      <c r="IH2" t="s">
        <v>1083</v>
      </c>
      <c r="II2" t="s">
        <v>1084</v>
      </c>
      <c r="IJ2" t="s">
        <v>228</v>
      </c>
      <c r="IK2" t="s">
        <v>1019</v>
      </c>
      <c r="IL2" t="s">
        <v>1020</v>
      </c>
      <c r="IM2" t="s">
        <v>1021</v>
      </c>
      <c r="IN2" t="s">
        <v>1046</v>
      </c>
      <c r="IO2" t="s">
        <v>93</v>
      </c>
      <c r="IP2" t="s">
        <v>1022</v>
      </c>
      <c r="IQ2" t="s">
        <v>181</v>
      </c>
      <c r="IR2" t="s">
        <v>182</v>
      </c>
      <c r="IS2" t="s">
        <v>183</v>
      </c>
      <c r="IT2" t="s">
        <v>944</v>
      </c>
      <c r="IU2" t="s">
        <v>184</v>
      </c>
      <c r="IV2" t="s">
        <v>156</v>
      </c>
      <c r="IW2" t="s">
        <v>157</v>
      </c>
      <c r="IX2" t="s">
        <v>94</v>
      </c>
      <c r="IY2" t="s">
        <v>979</v>
      </c>
      <c r="IZ2" t="s">
        <v>980</v>
      </c>
      <c r="JA2" t="s">
        <v>158</v>
      </c>
      <c r="JB2" t="s">
        <v>159</v>
      </c>
      <c r="JC2" t="s">
        <v>160</v>
      </c>
      <c r="JD2" t="s">
        <v>162</v>
      </c>
      <c r="JE2" t="s">
        <v>163</v>
      </c>
      <c r="JF2" t="s">
        <v>164</v>
      </c>
      <c r="JG2" t="s">
        <v>165</v>
      </c>
      <c r="JH2" t="s">
        <v>166</v>
      </c>
      <c r="JI2" t="s">
        <v>167</v>
      </c>
      <c r="JJ2" t="s">
        <v>168</v>
      </c>
      <c r="JK2" t="s">
        <v>63</v>
      </c>
      <c r="JL2" t="s">
        <v>229</v>
      </c>
      <c r="JM2" t="s">
        <v>1085</v>
      </c>
      <c r="JN2" t="s">
        <v>221</v>
      </c>
    </row>
    <row r="3" spans="1:274" x14ac:dyDescent="0.25">
      <c r="D3" t="str">
        <f t="shared" si="0"/>
        <v/>
      </c>
      <c r="E3">
        <v>2</v>
      </c>
      <c r="F3">
        <v>6</v>
      </c>
      <c r="G3">
        <v>33</v>
      </c>
      <c r="H3">
        <v>40</v>
      </c>
      <c r="I3">
        <v>4</v>
      </c>
      <c r="J3">
        <v>2852</v>
      </c>
      <c r="K3">
        <v>383</v>
      </c>
      <c r="L3">
        <v>76</v>
      </c>
      <c r="M3">
        <v>60</v>
      </c>
      <c r="N3">
        <v>125</v>
      </c>
      <c r="O3">
        <v>32</v>
      </c>
      <c r="P3">
        <v>74</v>
      </c>
      <c r="Q3">
        <v>69</v>
      </c>
      <c r="R3">
        <v>69</v>
      </c>
      <c r="S3">
        <v>4</v>
      </c>
      <c r="T3">
        <v>225</v>
      </c>
      <c r="U3">
        <v>9</v>
      </c>
      <c r="V3">
        <v>61</v>
      </c>
      <c r="W3">
        <v>11</v>
      </c>
      <c r="X3">
        <v>72</v>
      </c>
      <c r="Y3">
        <v>10</v>
      </c>
      <c r="Z3">
        <v>35</v>
      </c>
      <c r="AA3">
        <v>2</v>
      </c>
      <c r="AB3">
        <v>3</v>
      </c>
      <c r="AC3">
        <v>14</v>
      </c>
      <c r="AD3">
        <v>52</v>
      </c>
      <c r="AE3">
        <v>442</v>
      </c>
      <c r="AF3">
        <v>1035</v>
      </c>
      <c r="AG3">
        <v>645</v>
      </c>
      <c r="AH3">
        <v>39</v>
      </c>
      <c r="AI3">
        <v>105</v>
      </c>
      <c r="AJ3">
        <v>4</v>
      </c>
      <c r="AK3">
        <v>312</v>
      </c>
      <c r="AL3">
        <v>41</v>
      </c>
      <c r="AM3">
        <v>2</v>
      </c>
      <c r="AN3">
        <v>1842</v>
      </c>
      <c r="AO3">
        <v>376</v>
      </c>
      <c r="AP3">
        <v>47</v>
      </c>
      <c r="AQ3">
        <v>73</v>
      </c>
      <c r="AR3">
        <v>23</v>
      </c>
      <c r="AS3">
        <v>2</v>
      </c>
      <c r="AT3">
        <v>12</v>
      </c>
      <c r="AU3">
        <v>39</v>
      </c>
      <c r="AV3">
        <v>6</v>
      </c>
      <c r="AW3">
        <v>33</v>
      </c>
      <c r="AX3">
        <v>140</v>
      </c>
      <c r="AY3">
        <v>36</v>
      </c>
      <c r="AZ3">
        <v>2</v>
      </c>
      <c r="BA3">
        <v>4</v>
      </c>
      <c r="BB3">
        <v>154</v>
      </c>
      <c r="BC3">
        <v>10</v>
      </c>
      <c r="BD3">
        <v>2</v>
      </c>
      <c r="BE3">
        <v>120</v>
      </c>
      <c r="BF3">
        <v>4</v>
      </c>
      <c r="BG3">
        <v>4</v>
      </c>
      <c r="BH3">
        <v>275</v>
      </c>
      <c r="BI3">
        <v>6</v>
      </c>
      <c r="BJ3">
        <v>81</v>
      </c>
      <c r="BK3">
        <v>299</v>
      </c>
      <c r="BL3">
        <v>2</v>
      </c>
      <c r="BM3">
        <v>24</v>
      </c>
      <c r="BN3">
        <v>452</v>
      </c>
      <c r="BO3">
        <v>1152</v>
      </c>
      <c r="BP3">
        <v>4</v>
      </c>
      <c r="BQ3">
        <v>60</v>
      </c>
      <c r="BR3">
        <v>63</v>
      </c>
      <c r="BS3">
        <v>3</v>
      </c>
      <c r="BT3">
        <v>2249</v>
      </c>
      <c r="BU3">
        <v>119</v>
      </c>
      <c r="BV3">
        <v>327</v>
      </c>
      <c r="BW3">
        <v>178</v>
      </c>
      <c r="BX3">
        <v>996</v>
      </c>
      <c r="BY3">
        <v>1862</v>
      </c>
      <c r="BZ3">
        <v>48</v>
      </c>
      <c r="CA3">
        <v>44</v>
      </c>
      <c r="CB3">
        <v>44</v>
      </c>
      <c r="CC3">
        <v>6</v>
      </c>
      <c r="CD3">
        <v>7</v>
      </c>
      <c r="CE3">
        <v>54</v>
      </c>
      <c r="CF3">
        <v>23</v>
      </c>
      <c r="CG3">
        <v>19</v>
      </c>
      <c r="CH3">
        <v>419</v>
      </c>
      <c r="CI3">
        <v>214</v>
      </c>
      <c r="CJ3">
        <v>371</v>
      </c>
      <c r="CK3">
        <v>61</v>
      </c>
      <c r="CL3">
        <v>48</v>
      </c>
      <c r="CM3">
        <v>2981</v>
      </c>
      <c r="CN3">
        <v>36</v>
      </c>
      <c r="CO3">
        <v>2</v>
      </c>
      <c r="CP3">
        <v>9</v>
      </c>
      <c r="CQ3">
        <v>9</v>
      </c>
      <c r="CR3">
        <v>190</v>
      </c>
      <c r="CS3">
        <v>120</v>
      </c>
      <c r="CT3">
        <v>59</v>
      </c>
      <c r="CU3">
        <v>22</v>
      </c>
      <c r="CV3">
        <v>113</v>
      </c>
      <c r="CW3">
        <v>279</v>
      </c>
      <c r="CX3">
        <v>4</v>
      </c>
      <c r="CY3">
        <v>102</v>
      </c>
      <c r="CZ3">
        <v>1233</v>
      </c>
      <c r="DA3">
        <v>121</v>
      </c>
      <c r="DB3">
        <v>154</v>
      </c>
      <c r="DC3">
        <v>373</v>
      </c>
      <c r="DD3">
        <v>619562</v>
      </c>
      <c r="DE3">
        <v>100</v>
      </c>
      <c r="DF3">
        <v>2</v>
      </c>
      <c r="DG3">
        <v>7</v>
      </c>
      <c r="DH3">
        <v>57</v>
      </c>
      <c r="DI3">
        <v>48</v>
      </c>
      <c r="DJ3">
        <v>6</v>
      </c>
      <c r="DK3">
        <v>327</v>
      </c>
      <c r="DL3">
        <v>61</v>
      </c>
      <c r="DM3">
        <v>47</v>
      </c>
      <c r="DN3">
        <v>9</v>
      </c>
      <c r="DO3">
        <v>11</v>
      </c>
      <c r="DP3">
        <v>188</v>
      </c>
      <c r="DQ3">
        <v>45</v>
      </c>
      <c r="DR3">
        <v>57</v>
      </c>
      <c r="DS3">
        <v>73</v>
      </c>
      <c r="DT3">
        <v>473</v>
      </c>
      <c r="DU3">
        <v>33</v>
      </c>
      <c r="DV3">
        <v>2</v>
      </c>
      <c r="DW3">
        <v>454</v>
      </c>
      <c r="DX3">
        <v>8</v>
      </c>
      <c r="DY3">
        <v>8</v>
      </c>
      <c r="DZ3">
        <v>4</v>
      </c>
      <c r="EA3">
        <v>8</v>
      </c>
      <c r="EB3">
        <v>16</v>
      </c>
      <c r="EC3">
        <v>226</v>
      </c>
      <c r="ED3">
        <v>36</v>
      </c>
      <c r="EE3">
        <v>71</v>
      </c>
      <c r="EF3">
        <v>117</v>
      </c>
      <c r="EG3">
        <v>35</v>
      </c>
      <c r="EH3">
        <v>275</v>
      </c>
      <c r="EI3">
        <v>143</v>
      </c>
      <c r="EJ3">
        <v>81</v>
      </c>
      <c r="EK3">
        <v>72</v>
      </c>
      <c r="EL3">
        <v>452</v>
      </c>
      <c r="EM3">
        <v>452</v>
      </c>
      <c r="EN3">
        <v>275</v>
      </c>
      <c r="EO3">
        <v>440</v>
      </c>
      <c r="EP3">
        <v>273</v>
      </c>
      <c r="EQ3">
        <v>324</v>
      </c>
      <c r="ER3">
        <v>768999</v>
      </c>
      <c r="ES3">
        <v>4</v>
      </c>
      <c r="ET3">
        <v>273</v>
      </c>
      <c r="EU3">
        <v>159</v>
      </c>
      <c r="EV3">
        <v>273</v>
      </c>
      <c r="EW3">
        <v>448</v>
      </c>
      <c r="EX3">
        <v>57</v>
      </c>
      <c r="EY3">
        <v>14</v>
      </c>
      <c r="EZ3">
        <v>14</v>
      </c>
      <c r="FA3">
        <v>13</v>
      </c>
      <c r="FB3">
        <v>60</v>
      </c>
      <c r="FC3">
        <v>303</v>
      </c>
      <c r="FD3">
        <v>3</v>
      </c>
      <c r="FE3">
        <v>1</v>
      </c>
      <c r="FF3">
        <v>1</v>
      </c>
      <c r="FG3">
        <v>4</v>
      </c>
      <c r="FH3">
        <v>1</v>
      </c>
      <c r="FI3">
        <v>8</v>
      </c>
      <c r="FJ3">
        <v>42</v>
      </c>
      <c r="FK3">
        <v>6</v>
      </c>
      <c r="FL3">
        <v>328</v>
      </c>
      <c r="FM3">
        <v>2572</v>
      </c>
      <c r="FN3">
        <v>3593</v>
      </c>
      <c r="FO3">
        <v>361</v>
      </c>
      <c r="FP3">
        <v>5</v>
      </c>
      <c r="FQ3">
        <v>25</v>
      </c>
      <c r="FR3">
        <v>21</v>
      </c>
      <c r="FS3">
        <v>17</v>
      </c>
      <c r="FT3">
        <v>185</v>
      </c>
      <c r="FU3">
        <v>533</v>
      </c>
      <c r="FV3">
        <v>414</v>
      </c>
      <c r="FW3">
        <v>1487</v>
      </c>
      <c r="FX3">
        <v>4</v>
      </c>
      <c r="FY3">
        <v>361</v>
      </c>
      <c r="FZ3">
        <v>954</v>
      </c>
      <c r="GA3">
        <v>6</v>
      </c>
      <c r="GB3">
        <v>894</v>
      </c>
      <c r="GC3">
        <v>1718</v>
      </c>
      <c r="GD3">
        <v>11</v>
      </c>
      <c r="GE3">
        <v>158</v>
      </c>
      <c r="GF3">
        <v>296</v>
      </c>
      <c r="GG3">
        <v>66</v>
      </c>
      <c r="GH3">
        <v>64</v>
      </c>
      <c r="GI3">
        <v>29</v>
      </c>
      <c r="GJ3">
        <v>34</v>
      </c>
      <c r="GK3">
        <v>2</v>
      </c>
      <c r="GL3">
        <v>4443</v>
      </c>
      <c r="GM3">
        <v>240</v>
      </c>
      <c r="GN3">
        <v>390</v>
      </c>
      <c r="GO3">
        <v>2250</v>
      </c>
      <c r="GP3">
        <v>20</v>
      </c>
      <c r="GQ3">
        <v>12</v>
      </c>
      <c r="GR3">
        <v>547</v>
      </c>
      <c r="GS3">
        <v>12</v>
      </c>
      <c r="GT3">
        <v>468</v>
      </c>
      <c r="GU3">
        <v>160</v>
      </c>
      <c r="GV3">
        <v>51</v>
      </c>
      <c r="GW3">
        <v>731</v>
      </c>
      <c r="GX3">
        <v>3</v>
      </c>
      <c r="GY3">
        <v>132</v>
      </c>
      <c r="GZ3">
        <v>36</v>
      </c>
      <c r="HA3">
        <v>38</v>
      </c>
      <c r="HB3">
        <v>48</v>
      </c>
      <c r="HC3">
        <v>54</v>
      </c>
      <c r="HD3">
        <v>63</v>
      </c>
      <c r="HE3">
        <v>14</v>
      </c>
      <c r="HF3">
        <v>2</v>
      </c>
      <c r="HG3">
        <v>50</v>
      </c>
      <c r="HH3">
        <v>23</v>
      </c>
      <c r="HI3">
        <v>6</v>
      </c>
      <c r="HJ3">
        <v>8</v>
      </c>
      <c r="HK3">
        <v>424</v>
      </c>
      <c r="HL3">
        <v>421</v>
      </c>
      <c r="HM3">
        <v>41</v>
      </c>
      <c r="HN3">
        <v>43</v>
      </c>
      <c r="HO3">
        <v>72</v>
      </c>
      <c r="HP3">
        <v>50</v>
      </c>
      <c r="HQ3">
        <v>9</v>
      </c>
      <c r="HR3">
        <v>2</v>
      </c>
      <c r="HS3">
        <v>50</v>
      </c>
      <c r="HT3">
        <v>212</v>
      </c>
      <c r="HU3">
        <v>84</v>
      </c>
      <c r="HV3">
        <v>483</v>
      </c>
      <c r="HW3">
        <v>13</v>
      </c>
      <c r="HX3">
        <v>2</v>
      </c>
      <c r="HY3">
        <v>2</v>
      </c>
      <c r="HZ3">
        <v>14</v>
      </c>
      <c r="IA3">
        <v>10</v>
      </c>
      <c r="IB3">
        <v>33</v>
      </c>
      <c r="IC3">
        <v>40</v>
      </c>
      <c r="ID3">
        <v>13</v>
      </c>
      <c r="IE3">
        <v>18</v>
      </c>
      <c r="IF3">
        <v>474</v>
      </c>
      <c r="IG3">
        <v>33</v>
      </c>
      <c r="IH3">
        <v>218</v>
      </c>
      <c r="II3">
        <v>69</v>
      </c>
      <c r="IJ3">
        <v>2</v>
      </c>
      <c r="IK3">
        <v>357</v>
      </c>
      <c r="IL3">
        <v>1</v>
      </c>
      <c r="IM3">
        <v>128</v>
      </c>
      <c r="IN3">
        <v>134</v>
      </c>
      <c r="IO3">
        <v>1088</v>
      </c>
      <c r="IP3">
        <v>28</v>
      </c>
      <c r="IQ3">
        <v>5</v>
      </c>
      <c r="IR3">
        <v>40</v>
      </c>
      <c r="IS3">
        <v>166</v>
      </c>
      <c r="IT3">
        <v>66</v>
      </c>
      <c r="IU3">
        <v>1086</v>
      </c>
      <c r="IV3">
        <v>2</v>
      </c>
      <c r="IW3">
        <v>297</v>
      </c>
      <c r="IX3">
        <v>1086</v>
      </c>
      <c r="IY3">
        <v>344</v>
      </c>
      <c r="IZ3">
        <v>469</v>
      </c>
      <c r="JA3">
        <v>2</v>
      </c>
      <c r="JB3">
        <v>9</v>
      </c>
      <c r="JC3">
        <v>430</v>
      </c>
      <c r="JD3">
        <v>78</v>
      </c>
      <c r="JE3">
        <v>94</v>
      </c>
      <c r="JF3">
        <v>31</v>
      </c>
      <c r="JG3">
        <v>12</v>
      </c>
      <c r="JH3">
        <v>40</v>
      </c>
      <c r="JI3">
        <v>100</v>
      </c>
      <c r="JJ3">
        <v>97</v>
      </c>
      <c r="JK3">
        <v>414</v>
      </c>
      <c r="JL3">
        <v>79</v>
      </c>
      <c r="JM3">
        <v>40</v>
      </c>
      <c r="JN3">
        <v>19</v>
      </c>
    </row>
    <row r="4" spans="1:274" x14ac:dyDescent="0.25">
      <c r="B4" s="1">
        <v>1</v>
      </c>
      <c r="C4" t="s">
        <v>10</v>
      </c>
      <c r="D4" t="str">
        <f t="shared" si="0"/>
        <v/>
      </c>
    </row>
    <row r="5" spans="1:274" x14ac:dyDescent="0.25">
      <c r="D5" t="str">
        <f t="shared" si="0"/>
        <v/>
      </c>
    </row>
    <row r="6" spans="1:274" x14ac:dyDescent="0.25">
      <c r="A6" t="s">
        <v>11</v>
      </c>
      <c r="D6">
        <f t="shared" si="0"/>
        <v>9</v>
      </c>
    </row>
    <row r="7" spans="1:274" x14ac:dyDescent="0.25">
      <c r="D7" t="str">
        <f t="shared" si="0"/>
        <v/>
      </c>
    </row>
    <row r="8" spans="1:274" x14ac:dyDescent="0.25">
      <c r="B8" s="1">
        <v>1</v>
      </c>
      <c r="C8" t="s">
        <v>12</v>
      </c>
      <c r="D8" t="str">
        <f t="shared" si="0"/>
        <v/>
      </c>
    </row>
    <row r="9" spans="1:274" x14ac:dyDescent="0.25">
      <c r="D9" t="str">
        <f t="shared" si="0"/>
        <v/>
      </c>
    </row>
    <row r="10" spans="1:274" x14ac:dyDescent="0.25">
      <c r="A10" t="s">
        <v>13</v>
      </c>
      <c r="D10">
        <f t="shared" si="0"/>
        <v>454</v>
      </c>
    </row>
    <row r="11" spans="1:274" x14ac:dyDescent="0.25">
      <c r="D11" t="str">
        <f t="shared" si="0"/>
        <v/>
      </c>
    </row>
    <row r="12" spans="1:274" x14ac:dyDescent="0.25">
      <c r="B12" s="1">
        <v>0.27500000000000002</v>
      </c>
      <c r="C12" t="s">
        <v>14</v>
      </c>
      <c r="D12" t="str">
        <f t="shared" si="0"/>
        <v/>
      </c>
    </row>
    <row r="13" spans="1:274" x14ac:dyDescent="0.25">
      <c r="B13" s="1">
        <v>0.68799999999999994</v>
      </c>
      <c r="C13" t="s">
        <v>10</v>
      </c>
      <c r="D13" t="str">
        <f t="shared" si="0"/>
        <v/>
      </c>
    </row>
    <row r="14" spans="1:274" x14ac:dyDescent="0.25">
      <c r="B14" s="1">
        <v>2.5999999999999999E-2</v>
      </c>
      <c r="C14" t="s">
        <v>15</v>
      </c>
      <c r="D14" t="str">
        <f t="shared" si="0"/>
        <v/>
      </c>
    </row>
    <row r="15" spans="1:274" x14ac:dyDescent="0.25">
      <c r="D15" t="str">
        <f t="shared" si="0"/>
        <v/>
      </c>
    </row>
    <row r="16" spans="1:274" x14ac:dyDescent="0.25">
      <c r="A16" t="s">
        <v>16</v>
      </c>
      <c r="D16">
        <f t="shared" si="0"/>
        <v>452</v>
      </c>
    </row>
    <row r="17" spans="1:4" x14ac:dyDescent="0.25">
      <c r="D17" t="str">
        <f t="shared" si="0"/>
        <v/>
      </c>
    </row>
    <row r="18" spans="1:4" x14ac:dyDescent="0.25">
      <c r="B18" s="1">
        <v>0.27700000000000002</v>
      </c>
      <c r="C18" t="s">
        <v>14</v>
      </c>
      <c r="D18" t="str">
        <f t="shared" si="0"/>
        <v/>
      </c>
    </row>
    <row r="19" spans="1:4" x14ac:dyDescent="0.25">
      <c r="B19" s="1">
        <v>0.69099999999999995</v>
      </c>
      <c r="C19" t="s">
        <v>10</v>
      </c>
      <c r="D19" t="str">
        <f t="shared" si="0"/>
        <v/>
      </c>
    </row>
    <row r="20" spans="1:4" x14ac:dyDescent="0.25">
      <c r="B20" s="1">
        <v>2.1999999999999999E-2</v>
      </c>
      <c r="C20" t="s">
        <v>15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17</v>
      </c>
      <c r="D22">
        <f t="shared" si="0"/>
        <v>1</v>
      </c>
    </row>
    <row r="23" spans="1:4" x14ac:dyDescent="0.25">
      <c r="D23" t="str">
        <f t="shared" si="0"/>
        <v/>
      </c>
    </row>
    <row r="24" spans="1:4" x14ac:dyDescent="0.25">
      <c r="B24" s="1">
        <v>1</v>
      </c>
      <c r="C24" t="s">
        <v>18</v>
      </c>
      <c r="D24" t="str">
        <f t="shared" si="0"/>
        <v/>
      </c>
    </row>
    <row r="25" spans="1:4" x14ac:dyDescent="0.25">
      <c r="D25" t="str">
        <f t="shared" si="0"/>
        <v/>
      </c>
    </row>
    <row r="26" spans="1:4" x14ac:dyDescent="0.25">
      <c r="A26" t="s">
        <v>19</v>
      </c>
      <c r="D26">
        <f t="shared" si="0"/>
        <v>1</v>
      </c>
    </row>
    <row r="27" spans="1:4" x14ac:dyDescent="0.25">
      <c r="D27" t="str">
        <f t="shared" si="0"/>
        <v/>
      </c>
    </row>
    <row r="28" spans="1:4" x14ac:dyDescent="0.25">
      <c r="B28" s="1">
        <v>1</v>
      </c>
      <c r="C28" t="s">
        <v>18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s="2" t="s">
        <v>20</v>
      </c>
      <c r="D30">
        <f t="shared" si="0"/>
        <v>12</v>
      </c>
    </row>
    <row r="31" spans="1:4" x14ac:dyDescent="0.25">
      <c r="D31" t="str">
        <f t="shared" si="0"/>
        <v/>
      </c>
    </row>
    <row r="32" spans="1:4" x14ac:dyDescent="0.25">
      <c r="B32" s="1">
        <v>1</v>
      </c>
      <c r="C32" t="s">
        <v>21</v>
      </c>
      <c r="D32" t="str">
        <f t="shared" si="0"/>
        <v/>
      </c>
    </row>
    <row r="33" spans="1:4" x14ac:dyDescent="0.25">
      <c r="D33" t="str">
        <f t="shared" si="0"/>
        <v/>
      </c>
    </row>
    <row r="34" spans="1:4" x14ac:dyDescent="0.25">
      <c r="A34" t="s">
        <v>22</v>
      </c>
      <c r="D34">
        <f t="shared" si="0"/>
        <v>731</v>
      </c>
    </row>
    <row r="35" spans="1:4" x14ac:dyDescent="0.25">
      <c r="D35" t="str">
        <f t="shared" si="0"/>
        <v/>
      </c>
    </row>
    <row r="36" spans="1:4" x14ac:dyDescent="0.25">
      <c r="B36" s="1">
        <v>0.30499999999999999</v>
      </c>
      <c r="C36" t="s">
        <v>23</v>
      </c>
      <c r="D36" t="str">
        <f t="shared" si="0"/>
        <v/>
      </c>
    </row>
    <row r="37" spans="1:4" x14ac:dyDescent="0.25">
      <c r="B37" s="1">
        <v>0.67900000000000005</v>
      </c>
      <c r="C37" t="s">
        <v>21</v>
      </c>
      <c r="D37" t="str">
        <f t="shared" si="0"/>
        <v/>
      </c>
    </row>
    <row r="38" spans="1:4" x14ac:dyDescent="0.25">
      <c r="B38" s="1">
        <v>1E-3</v>
      </c>
      <c r="C38" t="s">
        <v>15</v>
      </c>
      <c r="D38" t="str">
        <f t="shared" si="0"/>
        <v/>
      </c>
    </row>
    <row r="39" spans="1:4" x14ac:dyDescent="0.25">
      <c r="A39" t="s">
        <v>6</v>
      </c>
      <c r="B39" t="s">
        <v>24</v>
      </c>
      <c r="C39" t="s">
        <v>25</v>
      </c>
      <c r="D39" t="str">
        <f t="shared" si="0"/>
        <v/>
      </c>
    </row>
    <row r="40" spans="1:4" x14ac:dyDescent="0.25">
      <c r="A40" t="s">
        <v>26</v>
      </c>
      <c r="D40">
        <f t="shared" si="0"/>
        <v>440</v>
      </c>
    </row>
    <row r="41" spans="1:4" x14ac:dyDescent="0.25">
      <c r="D41" t="str">
        <f t="shared" si="0"/>
        <v/>
      </c>
    </row>
    <row r="42" spans="1:4" x14ac:dyDescent="0.25">
      <c r="B42" s="1">
        <v>1</v>
      </c>
      <c r="C42" t="s">
        <v>27</v>
      </c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28</v>
      </c>
      <c r="D44">
        <f t="shared" si="0"/>
        <v>273</v>
      </c>
    </row>
    <row r="45" spans="1:4" x14ac:dyDescent="0.25">
      <c r="D45" t="str">
        <f t="shared" si="0"/>
        <v/>
      </c>
    </row>
    <row r="46" spans="1:4" x14ac:dyDescent="0.25">
      <c r="B46" s="1">
        <v>0.02</v>
      </c>
      <c r="C46" t="s">
        <v>29</v>
      </c>
      <c r="D46" t="str">
        <f t="shared" si="0"/>
        <v/>
      </c>
    </row>
    <row r="47" spans="1:4" x14ac:dyDescent="0.25">
      <c r="B47" s="1">
        <v>0.97899999999999998</v>
      </c>
      <c r="C47" t="s">
        <v>30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31</v>
      </c>
      <c r="D49">
        <f t="shared" si="0"/>
        <v>4443</v>
      </c>
    </row>
    <row r="50" spans="1:4" x14ac:dyDescent="0.25">
      <c r="D50" t="str">
        <f t="shared" si="0"/>
        <v/>
      </c>
    </row>
    <row r="51" spans="1:4" x14ac:dyDescent="0.25">
      <c r="B51" s="1">
        <v>0</v>
      </c>
      <c r="C51" t="s">
        <v>14</v>
      </c>
      <c r="D51" t="str">
        <f t="shared" si="0"/>
        <v/>
      </c>
    </row>
    <row r="52" spans="1:4" x14ac:dyDescent="0.25">
      <c r="B52" s="1">
        <v>4.0000000000000001E-3</v>
      </c>
      <c r="C52" t="s">
        <v>32</v>
      </c>
      <c r="D52" t="str">
        <f t="shared" si="0"/>
        <v/>
      </c>
    </row>
    <row r="53" spans="1:4" x14ac:dyDescent="0.25">
      <c r="B53" s="1">
        <v>4.2999999999999997E-2</v>
      </c>
      <c r="C53" t="s">
        <v>33</v>
      </c>
      <c r="D53" t="str">
        <f t="shared" si="0"/>
        <v/>
      </c>
    </row>
    <row r="54" spans="1:4" x14ac:dyDescent="0.25">
      <c r="B54" s="1">
        <v>0.878</v>
      </c>
      <c r="C54" t="s">
        <v>27</v>
      </c>
      <c r="D54" t="str">
        <f t="shared" si="0"/>
        <v/>
      </c>
    </row>
    <row r="55" spans="1:4" x14ac:dyDescent="0.25">
      <c r="B55" s="1">
        <v>7.1999999999999995E-2</v>
      </c>
      <c r="C55" t="s">
        <v>34</v>
      </c>
      <c r="D55" t="str">
        <f t="shared" si="0"/>
        <v/>
      </c>
    </row>
    <row r="56" spans="1:4" x14ac:dyDescent="0.25">
      <c r="B56" s="1">
        <v>0</v>
      </c>
      <c r="C56" t="s">
        <v>15</v>
      </c>
      <c r="D56" t="str">
        <f t="shared" si="0"/>
        <v/>
      </c>
    </row>
    <row r="57" spans="1:4" x14ac:dyDescent="0.25">
      <c r="A57" t="s">
        <v>6</v>
      </c>
      <c r="B57" t="s">
        <v>35</v>
      </c>
      <c r="C57" t="s">
        <v>36</v>
      </c>
      <c r="D57" t="str">
        <f t="shared" si="0"/>
        <v/>
      </c>
    </row>
    <row r="58" spans="1:4" x14ac:dyDescent="0.25">
      <c r="A58" t="s">
        <v>37</v>
      </c>
      <c r="D58">
        <f t="shared" si="0"/>
        <v>33</v>
      </c>
    </row>
    <row r="59" spans="1:4" x14ac:dyDescent="0.25">
      <c r="D59" t="str">
        <f t="shared" si="0"/>
        <v/>
      </c>
    </row>
    <row r="60" spans="1:4" x14ac:dyDescent="0.25">
      <c r="B60" s="1">
        <v>1</v>
      </c>
      <c r="C60" t="s">
        <v>38</v>
      </c>
      <c r="D60" t="str">
        <f t="shared" si="0"/>
        <v/>
      </c>
    </row>
    <row r="61" spans="1:4" x14ac:dyDescent="0.25">
      <c r="A61" t="s">
        <v>6</v>
      </c>
      <c r="B61" t="s">
        <v>39</v>
      </c>
      <c r="D61" t="str">
        <f t="shared" si="0"/>
        <v/>
      </c>
    </row>
    <row r="62" spans="1:4" x14ac:dyDescent="0.25">
      <c r="A62" t="s">
        <v>40</v>
      </c>
      <c r="D62">
        <f t="shared" si="0"/>
        <v>3</v>
      </c>
    </row>
    <row r="63" spans="1:4" x14ac:dyDescent="0.25">
      <c r="D63" t="str">
        <f t="shared" si="0"/>
        <v/>
      </c>
    </row>
    <row r="64" spans="1:4" x14ac:dyDescent="0.25">
      <c r="B64" s="1">
        <v>1</v>
      </c>
      <c r="C64" t="s">
        <v>41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42</v>
      </c>
      <c r="D66">
        <f t="shared" ref="D66:D129" si="1">IFERROR(HLOOKUP($A66,$E$2:$OL$3,2,FALSE),"")</f>
        <v>2</v>
      </c>
    </row>
    <row r="67" spans="1:4" x14ac:dyDescent="0.25">
      <c r="D67" t="str">
        <f t="shared" si="1"/>
        <v/>
      </c>
    </row>
    <row r="68" spans="1:4" x14ac:dyDescent="0.25">
      <c r="B68" s="1">
        <v>1</v>
      </c>
      <c r="C68" t="s">
        <v>41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43</v>
      </c>
      <c r="D70">
        <f t="shared" si="1"/>
        <v>1842</v>
      </c>
    </row>
    <row r="71" spans="1:4" x14ac:dyDescent="0.25">
      <c r="D71" t="str">
        <f t="shared" si="1"/>
        <v/>
      </c>
    </row>
    <row r="72" spans="1:4" x14ac:dyDescent="0.25">
      <c r="B72" s="1">
        <v>1.0999999999999999E-2</v>
      </c>
      <c r="C72" t="s">
        <v>44</v>
      </c>
      <c r="D72" t="str">
        <f t="shared" si="1"/>
        <v/>
      </c>
    </row>
    <row r="73" spans="1:4" x14ac:dyDescent="0.25">
      <c r="B73" s="1">
        <v>0.98799999999999999</v>
      </c>
      <c r="C73" t="s">
        <v>41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45</v>
      </c>
      <c r="D75">
        <f t="shared" si="1"/>
        <v>100</v>
      </c>
    </row>
    <row r="76" spans="1:4" x14ac:dyDescent="0.25">
      <c r="D76" t="str">
        <f t="shared" si="1"/>
        <v/>
      </c>
    </row>
    <row r="77" spans="1:4" x14ac:dyDescent="0.25">
      <c r="B77" s="1">
        <v>1</v>
      </c>
      <c r="C77" t="s">
        <v>46</v>
      </c>
      <c r="D77" t="str">
        <f t="shared" si="1"/>
        <v/>
      </c>
    </row>
    <row r="78" spans="1:4" x14ac:dyDescent="0.25">
      <c r="A78" t="s">
        <v>6</v>
      </c>
      <c r="B78" t="s">
        <v>39</v>
      </c>
      <c r="C78" t="s">
        <v>47</v>
      </c>
      <c r="D78" t="str">
        <f t="shared" si="1"/>
        <v/>
      </c>
    </row>
    <row r="79" spans="1:4" x14ac:dyDescent="0.25">
      <c r="A79" t="s">
        <v>40</v>
      </c>
      <c r="D79">
        <f t="shared" si="1"/>
        <v>3</v>
      </c>
    </row>
    <row r="80" spans="1:4" x14ac:dyDescent="0.25">
      <c r="D80" t="str">
        <f t="shared" si="1"/>
        <v/>
      </c>
    </row>
    <row r="81" spans="1:4" x14ac:dyDescent="0.25">
      <c r="B81" s="1">
        <v>1</v>
      </c>
      <c r="C81" t="s">
        <v>41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45</v>
      </c>
      <c r="D83">
        <f t="shared" si="1"/>
        <v>100</v>
      </c>
    </row>
    <row r="84" spans="1:4" x14ac:dyDescent="0.25">
      <c r="D84" t="str">
        <f t="shared" si="1"/>
        <v/>
      </c>
    </row>
    <row r="85" spans="1:4" x14ac:dyDescent="0.25">
      <c r="B85" s="1">
        <v>1</v>
      </c>
      <c r="C85" t="s">
        <v>46</v>
      </c>
      <c r="D85" t="str">
        <f t="shared" si="1"/>
        <v/>
      </c>
    </row>
    <row r="86" spans="1:4" x14ac:dyDescent="0.25">
      <c r="A86" t="s">
        <v>6</v>
      </c>
      <c r="B86" t="s">
        <v>48</v>
      </c>
      <c r="C86" t="s">
        <v>49</v>
      </c>
      <c r="D86" t="str">
        <f t="shared" si="1"/>
        <v/>
      </c>
    </row>
    <row r="87" spans="1:4" x14ac:dyDescent="0.25">
      <c r="A87" t="s">
        <v>50</v>
      </c>
      <c r="D87">
        <f t="shared" si="1"/>
        <v>48</v>
      </c>
    </row>
    <row r="88" spans="1:4" x14ac:dyDescent="0.25">
      <c r="D88" t="str">
        <f t="shared" si="1"/>
        <v/>
      </c>
    </row>
    <row r="89" spans="1:4" x14ac:dyDescent="0.25">
      <c r="B89" s="1">
        <v>1</v>
      </c>
      <c r="C89" t="s">
        <v>51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52</v>
      </c>
      <c r="D91">
        <f t="shared" si="1"/>
        <v>8</v>
      </c>
    </row>
    <row r="92" spans="1:4" x14ac:dyDescent="0.25">
      <c r="D92" t="str">
        <f t="shared" si="1"/>
        <v/>
      </c>
    </row>
    <row r="93" spans="1:4" x14ac:dyDescent="0.25">
      <c r="B93" s="1">
        <v>0.13200000000000001</v>
      </c>
      <c r="C93" t="s">
        <v>53</v>
      </c>
      <c r="D93" t="str">
        <f t="shared" si="1"/>
        <v/>
      </c>
    </row>
    <row r="94" spans="1:4" x14ac:dyDescent="0.25">
      <c r="B94" s="1">
        <v>0.12</v>
      </c>
      <c r="C94" t="s">
        <v>54</v>
      </c>
      <c r="D94" t="str">
        <f t="shared" si="1"/>
        <v/>
      </c>
    </row>
    <row r="95" spans="1:4" x14ac:dyDescent="0.25">
      <c r="B95" s="1">
        <v>0.746</v>
      </c>
      <c r="C95" t="s">
        <v>15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55</v>
      </c>
      <c r="D97">
        <f t="shared" si="1"/>
        <v>16</v>
      </c>
    </row>
    <row r="98" spans="1:4" x14ac:dyDescent="0.25">
      <c r="D98" t="str">
        <f t="shared" si="1"/>
        <v/>
      </c>
    </row>
    <row r="99" spans="1:4" x14ac:dyDescent="0.25">
      <c r="B99" s="1">
        <v>1</v>
      </c>
      <c r="C99" t="s">
        <v>56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57</v>
      </c>
      <c r="D101">
        <f t="shared" si="1"/>
        <v>226</v>
      </c>
    </row>
    <row r="102" spans="1:4" x14ac:dyDescent="0.25">
      <c r="D102" t="str">
        <f t="shared" si="1"/>
        <v/>
      </c>
    </row>
    <row r="103" spans="1:4" x14ac:dyDescent="0.25">
      <c r="B103" s="1">
        <v>0.96</v>
      </c>
      <c r="C103" t="s">
        <v>56</v>
      </c>
      <c r="D103" t="str">
        <f t="shared" si="1"/>
        <v/>
      </c>
    </row>
    <row r="104" spans="1:4" x14ac:dyDescent="0.25">
      <c r="B104" s="1">
        <v>3.9E-2</v>
      </c>
      <c r="C104" t="s">
        <v>54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58</v>
      </c>
      <c r="D106">
        <f t="shared" si="1"/>
        <v>36</v>
      </c>
    </row>
    <row r="107" spans="1:4" x14ac:dyDescent="0.25">
      <c r="D107" t="str">
        <f t="shared" si="1"/>
        <v/>
      </c>
    </row>
    <row r="108" spans="1:4" x14ac:dyDescent="0.25">
      <c r="B108" s="1">
        <v>1</v>
      </c>
      <c r="C108" t="s">
        <v>56</v>
      </c>
      <c r="D108" t="str">
        <f t="shared" si="1"/>
        <v/>
      </c>
    </row>
    <row r="109" spans="1:4" x14ac:dyDescent="0.25">
      <c r="D109" t="str">
        <f t="shared" si="1"/>
        <v/>
      </c>
    </row>
    <row r="110" spans="1:4" x14ac:dyDescent="0.25">
      <c r="A110" t="s">
        <v>59</v>
      </c>
      <c r="D110">
        <f t="shared" si="1"/>
        <v>158</v>
      </c>
    </row>
    <row r="111" spans="1:4" x14ac:dyDescent="0.25">
      <c r="D111" t="str">
        <f t="shared" si="1"/>
        <v/>
      </c>
    </row>
    <row r="112" spans="1:4" x14ac:dyDescent="0.25">
      <c r="B112" s="1">
        <v>2.1000000000000001E-2</v>
      </c>
      <c r="C112" t="s">
        <v>21</v>
      </c>
      <c r="D112" t="str">
        <f t="shared" si="1"/>
        <v/>
      </c>
    </row>
    <row r="113" spans="1:4" x14ac:dyDescent="0.25">
      <c r="B113" s="1">
        <v>5.0999999999999997E-2</v>
      </c>
      <c r="C113" t="s">
        <v>30</v>
      </c>
      <c r="D113" t="str">
        <f t="shared" si="1"/>
        <v/>
      </c>
    </row>
    <row r="114" spans="1:4" x14ac:dyDescent="0.25">
      <c r="B114" s="1">
        <v>0.92600000000000005</v>
      </c>
      <c r="C114" t="s">
        <v>60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61</v>
      </c>
      <c r="D116">
        <f t="shared" si="1"/>
        <v>296</v>
      </c>
    </row>
    <row r="117" spans="1:4" x14ac:dyDescent="0.25">
      <c r="D117" t="str">
        <f t="shared" si="1"/>
        <v/>
      </c>
    </row>
    <row r="118" spans="1:4" x14ac:dyDescent="0.25">
      <c r="B118" s="1">
        <v>3.1E-2</v>
      </c>
      <c r="C118" t="s">
        <v>30</v>
      </c>
      <c r="D118" t="str">
        <f t="shared" si="1"/>
        <v/>
      </c>
    </row>
    <row r="119" spans="1:4" x14ac:dyDescent="0.25">
      <c r="B119" s="1">
        <v>0.01</v>
      </c>
      <c r="C119" t="s">
        <v>18</v>
      </c>
      <c r="D119" t="str">
        <f t="shared" si="1"/>
        <v/>
      </c>
    </row>
    <row r="120" spans="1:4" x14ac:dyDescent="0.25">
      <c r="B120" s="1">
        <v>0.95199999999999996</v>
      </c>
      <c r="C120" t="s">
        <v>60</v>
      </c>
      <c r="D120" t="str">
        <f t="shared" si="1"/>
        <v/>
      </c>
    </row>
    <row r="121" spans="1:4" x14ac:dyDescent="0.25">
      <c r="B121" s="1">
        <v>4.0000000000000001E-3</v>
      </c>
      <c r="C121" t="s">
        <v>15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62</v>
      </c>
      <c r="D123">
        <f t="shared" si="1"/>
        <v>66</v>
      </c>
    </row>
    <row r="124" spans="1:4" x14ac:dyDescent="0.25">
      <c r="D124" t="str">
        <f t="shared" si="1"/>
        <v/>
      </c>
    </row>
    <row r="125" spans="1:4" x14ac:dyDescent="0.25">
      <c r="B125" s="1">
        <v>1</v>
      </c>
      <c r="C125" t="s">
        <v>56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63</v>
      </c>
      <c r="D127">
        <f t="shared" si="1"/>
        <v>414</v>
      </c>
    </row>
    <row r="128" spans="1:4" x14ac:dyDescent="0.25">
      <c r="D128" t="str">
        <f t="shared" si="1"/>
        <v/>
      </c>
    </row>
    <row r="129" spans="1:4" x14ac:dyDescent="0.25">
      <c r="B129" s="1">
        <v>0.30299999999999999</v>
      </c>
      <c r="C129" t="s">
        <v>64</v>
      </c>
      <c r="D129" t="str">
        <f t="shared" si="1"/>
        <v/>
      </c>
    </row>
    <row r="130" spans="1:4" x14ac:dyDescent="0.25">
      <c r="B130" s="1">
        <v>0.03</v>
      </c>
      <c r="C130" t="s">
        <v>65</v>
      </c>
      <c r="D130" t="str">
        <f t="shared" ref="D130:D193" si="2">IFERROR(HLOOKUP($A130,$E$2:$OL$3,2,FALSE),"")</f>
        <v/>
      </c>
    </row>
    <row r="131" spans="1:4" x14ac:dyDescent="0.25">
      <c r="B131" s="1">
        <v>1.7999999999999999E-2</v>
      </c>
      <c r="C131" t="s">
        <v>23</v>
      </c>
      <c r="D131" t="str">
        <f t="shared" si="2"/>
        <v/>
      </c>
    </row>
    <row r="132" spans="1:4" x14ac:dyDescent="0.25">
      <c r="B132" s="1">
        <v>5.5E-2</v>
      </c>
      <c r="C132" t="s">
        <v>66</v>
      </c>
      <c r="D132" t="str">
        <f t="shared" si="2"/>
        <v/>
      </c>
    </row>
    <row r="133" spans="1:4" x14ac:dyDescent="0.25">
      <c r="B133" s="1">
        <v>1.7999999999999999E-2</v>
      </c>
      <c r="C133" t="s">
        <v>21</v>
      </c>
      <c r="D133" t="str">
        <f t="shared" si="2"/>
        <v/>
      </c>
    </row>
    <row r="134" spans="1:4" x14ac:dyDescent="0.25">
      <c r="B134" s="1">
        <v>1.4999999999999999E-2</v>
      </c>
      <c r="C134" t="s">
        <v>67</v>
      </c>
      <c r="D134" t="str">
        <f t="shared" si="2"/>
        <v/>
      </c>
    </row>
    <row r="135" spans="1:4" x14ac:dyDescent="0.25">
      <c r="B135" s="1">
        <v>0.184</v>
      </c>
      <c r="C135" t="s">
        <v>68</v>
      </c>
      <c r="D135" t="str">
        <f t="shared" si="2"/>
        <v/>
      </c>
    </row>
    <row r="136" spans="1:4" x14ac:dyDescent="0.25">
      <c r="B136" s="1">
        <v>0.14499999999999999</v>
      </c>
      <c r="C136" t="s">
        <v>18</v>
      </c>
      <c r="D136" t="str">
        <f t="shared" si="2"/>
        <v/>
      </c>
    </row>
    <row r="137" spans="1:4" x14ac:dyDescent="0.25">
      <c r="B137" s="1">
        <v>5.5E-2</v>
      </c>
      <c r="C137" t="s">
        <v>69</v>
      </c>
      <c r="D137" t="str">
        <f t="shared" si="2"/>
        <v/>
      </c>
    </row>
    <row r="138" spans="1:4" x14ac:dyDescent="0.25">
      <c r="B138" s="1">
        <v>0.13900000000000001</v>
      </c>
      <c r="C138" t="s">
        <v>54</v>
      </c>
      <c r="D138" t="str">
        <f t="shared" si="2"/>
        <v/>
      </c>
    </row>
    <row r="139" spans="1:4" x14ac:dyDescent="0.25">
      <c r="B139" s="1">
        <v>1.9E-2</v>
      </c>
      <c r="C139" t="s">
        <v>70</v>
      </c>
      <c r="D139" t="str">
        <f t="shared" si="2"/>
        <v/>
      </c>
    </row>
    <row r="140" spans="1:4" x14ac:dyDescent="0.25">
      <c r="B140" s="1">
        <v>1.4E-2</v>
      </c>
      <c r="C140" t="s">
        <v>60</v>
      </c>
      <c r="D140" t="str">
        <f t="shared" si="2"/>
        <v/>
      </c>
    </row>
    <row r="141" spans="1:4" x14ac:dyDescent="0.25">
      <c r="A141" t="s">
        <v>6</v>
      </c>
      <c r="B141" t="s">
        <v>71</v>
      </c>
      <c r="C141" t="s">
        <v>72</v>
      </c>
      <c r="D141" t="str">
        <f t="shared" si="2"/>
        <v/>
      </c>
    </row>
    <row r="142" spans="1:4" x14ac:dyDescent="0.25">
      <c r="A142" t="s">
        <v>73</v>
      </c>
      <c r="D142">
        <f t="shared" si="2"/>
        <v>35</v>
      </c>
    </row>
    <row r="143" spans="1:4" x14ac:dyDescent="0.25">
      <c r="D143" t="str">
        <f t="shared" si="2"/>
        <v/>
      </c>
    </row>
    <row r="144" spans="1:4" x14ac:dyDescent="0.25">
      <c r="B144" s="1">
        <v>1</v>
      </c>
      <c r="C144" t="s">
        <v>21</v>
      </c>
      <c r="D144" t="str">
        <f t="shared" si="2"/>
        <v/>
      </c>
    </row>
    <row r="145" spans="1:4" x14ac:dyDescent="0.25">
      <c r="D145" t="str">
        <f t="shared" si="2"/>
        <v/>
      </c>
    </row>
    <row r="146" spans="1:4" x14ac:dyDescent="0.25">
      <c r="A146" t="s">
        <v>74</v>
      </c>
      <c r="D146">
        <f t="shared" si="2"/>
        <v>2</v>
      </c>
    </row>
    <row r="147" spans="1:4" x14ac:dyDescent="0.25">
      <c r="D147" t="str">
        <f t="shared" si="2"/>
        <v/>
      </c>
    </row>
    <row r="148" spans="1:4" x14ac:dyDescent="0.25">
      <c r="B148" s="1">
        <v>1</v>
      </c>
      <c r="C148" t="s">
        <v>21</v>
      </c>
      <c r="D148" t="str">
        <f t="shared" si="2"/>
        <v/>
      </c>
    </row>
    <row r="149" spans="1:4" x14ac:dyDescent="0.25">
      <c r="D149" t="str">
        <f t="shared" si="2"/>
        <v/>
      </c>
    </row>
    <row r="150" spans="1:4" x14ac:dyDescent="0.25">
      <c r="A150" t="s">
        <v>75</v>
      </c>
      <c r="D150">
        <f t="shared" si="2"/>
        <v>442</v>
      </c>
    </row>
    <row r="151" spans="1:4" x14ac:dyDescent="0.25">
      <c r="D151" t="str">
        <f t="shared" si="2"/>
        <v/>
      </c>
    </row>
    <row r="152" spans="1:4" x14ac:dyDescent="0.25">
      <c r="B152" s="1">
        <v>1</v>
      </c>
      <c r="C152" t="s">
        <v>21</v>
      </c>
      <c r="D152" t="str">
        <f t="shared" si="2"/>
        <v/>
      </c>
    </row>
    <row r="153" spans="1:4" x14ac:dyDescent="0.25">
      <c r="D153" t="str">
        <f t="shared" si="2"/>
        <v/>
      </c>
    </row>
    <row r="154" spans="1:4" x14ac:dyDescent="0.25">
      <c r="A154" t="s">
        <v>76</v>
      </c>
      <c r="D154">
        <f t="shared" si="2"/>
        <v>312</v>
      </c>
    </row>
    <row r="155" spans="1:4" x14ac:dyDescent="0.25">
      <c r="D155" t="str">
        <f t="shared" si="2"/>
        <v/>
      </c>
    </row>
    <row r="156" spans="1:4" x14ac:dyDescent="0.25">
      <c r="B156" s="1">
        <v>1</v>
      </c>
      <c r="C156" t="s">
        <v>21</v>
      </c>
      <c r="D156" t="str">
        <f t="shared" si="2"/>
        <v/>
      </c>
    </row>
    <row r="157" spans="1:4" x14ac:dyDescent="0.25">
      <c r="D157" t="str">
        <f t="shared" si="2"/>
        <v/>
      </c>
    </row>
    <row r="158" spans="1:4" x14ac:dyDescent="0.25">
      <c r="A158" t="s">
        <v>77</v>
      </c>
      <c r="D158">
        <f t="shared" si="2"/>
        <v>47</v>
      </c>
    </row>
    <row r="159" spans="1:4" x14ac:dyDescent="0.25">
      <c r="D159" t="str">
        <f t="shared" si="2"/>
        <v/>
      </c>
    </row>
    <row r="160" spans="1:4" x14ac:dyDescent="0.25">
      <c r="B160" s="1">
        <v>1</v>
      </c>
      <c r="C160" t="s">
        <v>21</v>
      </c>
      <c r="D160" t="str">
        <f t="shared" si="2"/>
        <v/>
      </c>
    </row>
    <row r="161" spans="1:4" x14ac:dyDescent="0.25">
      <c r="D161" t="str">
        <f t="shared" si="2"/>
        <v/>
      </c>
    </row>
    <row r="162" spans="1:4" x14ac:dyDescent="0.25">
      <c r="A162" t="s">
        <v>78</v>
      </c>
      <c r="D162">
        <f t="shared" si="2"/>
        <v>73</v>
      </c>
    </row>
    <row r="163" spans="1:4" x14ac:dyDescent="0.25">
      <c r="D163" t="str">
        <f t="shared" si="2"/>
        <v/>
      </c>
    </row>
    <row r="164" spans="1:4" x14ac:dyDescent="0.25">
      <c r="B164" s="1">
        <v>1</v>
      </c>
      <c r="C164" t="s">
        <v>21</v>
      </c>
      <c r="D164" t="str">
        <f t="shared" si="2"/>
        <v/>
      </c>
    </row>
    <row r="165" spans="1:4" x14ac:dyDescent="0.25">
      <c r="D165" t="str">
        <f t="shared" si="2"/>
        <v/>
      </c>
    </row>
    <row r="166" spans="1:4" x14ac:dyDescent="0.25">
      <c r="A166" s="2" t="s">
        <v>79</v>
      </c>
      <c r="D166">
        <f t="shared" si="2"/>
        <v>23</v>
      </c>
    </row>
    <row r="167" spans="1:4" x14ac:dyDescent="0.25">
      <c r="D167" t="str">
        <f t="shared" si="2"/>
        <v/>
      </c>
    </row>
    <row r="168" spans="1:4" x14ac:dyDescent="0.25">
      <c r="B168" s="1">
        <v>1</v>
      </c>
      <c r="C168" t="s">
        <v>21</v>
      </c>
      <c r="D168" t="str">
        <f t="shared" si="2"/>
        <v/>
      </c>
    </row>
    <row r="169" spans="1:4" x14ac:dyDescent="0.25">
      <c r="D169" t="str">
        <f t="shared" si="2"/>
        <v/>
      </c>
    </row>
    <row r="170" spans="1:4" x14ac:dyDescent="0.25">
      <c r="A170" t="s">
        <v>80</v>
      </c>
      <c r="D170">
        <f t="shared" si="2"/>
        <v>140</v>
      </c>
    </row>
    <row r="171" spans="1:4" x14ac:dyDescent="0.25">
      <c r="D171" t="str">
        <f t="shared" si="2"/>
        <v/>
      </c>
    </row>
    <row r="172" spans="1:4" x14ac:dyDescent="0.25">
      <c r="B172" s="1">
        <v>1</v>
      </c>
      <c r="C172" t="s">
        <v>18</v>
      </c>
      <c r="D172" t="str">
        <f t="shared" si="2"/>
        <v/>
      </c>
    </row>
    <row r="173" spans="1:4" x14ac:dyDescent="0.25">
      <c r="D173" t="str">
        <f t="shared" si="2"/>
        <v/>
      </c>
    </row>
    <row r="174" spans="1:4" x14ac:dyDescent="0.25">
      <c r="A174" t="s">
        <v>81</v>
      </c>
      <c r="D174">
        <f t="shared" si="2"/>
        <v>419</v>
      </c>
    </row>
    <row r="175" spans="1:4" x14ac:dyDescent="0.25">
      <c r="D175" t="str">
        <f t="shared" si="2"/>
        <v/>
      </c>
    </row>
    <row r="176" spans="1:4" x14ac:dyDescent="0.25">
      <c r="B176" s="1">
        <v>1</v>
      </c>
      <c r="C176" t="s">
        <v>21</v>
      </c>
      <c r="D176" t="str">
        <f t="shared" si="2"/>
        <v/>
      </c>
    </row>
    <row r="177" spans="1:4" x14ac:dyDescent="0.25">
      <c r="D177" t="str">
        <f t="shared" si="2"/>
        <v/>
      </c>
    </row>
    <row r="178" spans="1:4" x14ac:dyDescent="0.25">
      <c r="A178" t="s">
        <v>82</v>
      </c>
      <c r="D178">
        <f t="shared" si="2"/>
        <v>190</v>
      </c>
    </row>
    <row r="179" spans="1:4" x14ac:dyDescent="0.25">
      <c r="D179" t="str">
        <f t="shared" si="2"/>
        <v/>
      </c>
    </row>
    <row r="180" spans="1:4" x14ac:dyDescent="0.25">
      <c r="B180" s="1">
        <v>1</v>
      </c>
      <c r="C180" t="s">
        <v>21</v>
      </c>
      <c r="D180" t="str">
        <f t="shared" si="2"/>
        <v/>
      </c>
    </row>
    <row r="181" spans="1:4" x14ac:dyDescent="0.25">
      <c r="D181" t="str">
        <f t="shared" si="2"/>
        <v/>
      </c>
    </row>
    <row r="182" spans="1:4" x14ac:dyDescent="0.25">
      <c r="A182" t="s">
        <v>83</v>
      </c>
      <c r="D182">
        <f t="shared" si="2"/>
        <v>120</v>
      </c>
    </row>
    <row r="183" spans="1:4" x14ac:dyDescent="0.25">
      <c r="D183" t="str">
        <f t="shared" si="2"/>
        <v/>
      </c>
    </row>
    <row r="184" spans="1:4" x14ac:dyDescent="0.25">
      <c r="B184" s="1">
        <v>1</v>
      </c>
      <c r="C184" t="s">
        <v>21</v>
      </c>
      <c r="D184" t="str">
        <f t="shared" si="2"/>
        <v/>
      </c>
    </row>
    <row r="185" spans="1:4" x14ac:dyDescent="0.25">
      <c r="D185" t="str">
        <f t="shared" si="2"/>
        <v/>
      </c>
    </row>
    <row r="186" spans="1:4" x14ac:dyDescent="0.25">
      <c r="A186" t="s">
        <v>84</v>
      </c>
      <c r="D186">
        <f t="shared" si="2"/>
        <v>61</v>
      </c>
    </row>
    <row r="187" spans="1:4" x14ac:dyDescent="0.25">
      <c r="D187" t="str">
        <f t="shared" si="2"/>
        <v/>
      </c>
    </row>
    <row r="188" spans="1:4" x14ac:dyDescent="0.25">
      <c r="B188" s="1">
        <v>1</v>
      </c>
      <c r="C188" t="s">
        <v>21</v>
      </c>
      <c r="D188" t="str">
        <f t="shared" si="2"/>
        <v/>
      </c>
    </row>
    <row r="189" spans="1:4" x14ac:dyDescent="0.25">
      <c r="D189" t="str">
        <f t="shared" si="2"/>
        <v/>
      </c>
    </row>
    <row r="190" spans="1:4" x14ac:dyDescent="0.25">
      <c r="A190" t="s">
        <v>85</v>
      </c>
      <c r="D190">
        <f t="shared" si="2"/>
        <v>47</v>
      </c>
    </row>
    <row r="191" spans="1:4" x14ac:dyDescent="0.25">
      <c r="D191" t="str">
        <f t="shared" si="2"/>
        <v/>
      </c>
    </row>
    <row r="192" spans="1:4" x14ac:dyDescent="0.25">
      <c r="B192" s="1">
        <v>1</v>
      </c>
      <c r="C192" t="s">
        <v>21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86</v>
      </c>
      <c r="D194">
        <f t="shared" ref="D194:D257" si="3">IFERROR(HLOOKUP($A194,$E$2:$OL$3,2,FALSE),"")</f>
        <v>132</v>
      </c>
    </row>
    <row r="195" spans="1:4" x14ac:dyDescent="0.25">
      <c r="D195" t="str">
        <f t="shared" si="3"/>
        <v/>
      </c>
    </row>
    <row r="196" spans="1:4" x14ac:dyDescent="0.25">
      <c r="B196" s="1">
        <v>0.96099999999999997</v>
      </c>
      <c r="C196" t="s">
        <v>21</v>
      </c>
      <c r="D196" t="str">
        <f t="shared" si="3"/>
        <v/>
      </c>
    </row>
    <row r="197" spans="1:4" x14ac:dyDescent="0.25">
      <c r="B197" s="1">
        <v>3.7999999999999999E-2</v>
      </c>
      <c r="C197" t="s">
        <v>18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87</v>
      </c>
      <c r="D199">
        <f t="shared" si="3"/>
        <v>36</v>
      </c>
    </row>
    <row r="200" spans="1:4" x14ac:dyDescent="0.25">
      <c r="D200" t="str">
        <f t="shared" si="3"/>
        <v/>
      </c>
    </row>
    <row r="201" spans="1:4" x14ac:dyDescent="0.25">
      <c r="B201" s="1">
        <v>0.187</v>
      </c>
      <c r="C201" t="s">
        <v>21</v>
      </c>
      <c r="D201" t="str">
        <f t="shared" si="3"/>
        <v/>
      </c>
    </row>
    <row r="202" spans="1:4" x14ac:dyDescent="0.25">
      <c r="B202" s="1">
        <v>0.81200000000000006</v>
      </c>
      <c r="C202" t="s">
        <v>60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88</v>
      </c>
      <c r="D204">
        <f t="shared" si="3"/>
        <v>41</v>
      </c>
    </row>
    <row r="205" spans="1:4" x14ac:dyDescent="0.25">
      <c r="D205" t="str">
        <f t="shared" si="3"/>
        <v/>
      </c>
    </row>
    <row r="206" spans="1:4" x14ac:dyDescent="0.25">
      <c r="B206" s="1">
        <v>1</v>
      </c>
      <c r="C206" t="s">
        <v>21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89</v>
      </c>
      <c r="D208">
        <f t="shared" si="3"/>
        <v>43</v>
      </c>
    </row>
    <row r="209" spans="1:4" x14ac:dyDescent="0.25">
      <c r="D209" t="str">
        <f t="shared" si="3"/>
        <v/>
      </c>
    </row>
    <row r="210" spans="1:4" x14ac:dyDescent="0.25">
      <c r="B210" s="1">
        <v>0.97499999999999998</v>
      </c>
      <c r="C210" t="s">
        <v>21</v>
      </c>
      <c r="D210" t="str">
        <f t="shared" si="3"/>
        <v/>
      </c>
    </row>
    <row r="211" spans="1:4" x14ac:dyDescent="0.25">
      <c r="B211" s="1">
        <v>2.4E-2</v>
      </c>
      <c r="C211" t="s">
        <v>15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90</v>
      </c>
      <c r="D213">
        <f t="shared" si="3"/>
        <v>72</v>
      </c>
    </row>
    <row r="214" spans="1:4" x14ac:dyDescent="0.25">
      <c r="D214" t="str">
        <f t="shared" si="3"/>
        <v/>
      </c>
    </row>
    <row r="215" spans="1:4" x14ac:dyDescent="0.25">
      <c r="B215" s="1">
        <v>1</v>
      </c>
      <c r="C215" t="s">
        <v>91</v>
      </c>
      <c r="D215" t="str">
        <f t="shared" si="3"/>
        <v/>
      </c>
    </row>
    <row r="216" spans="1:4" x14ac:dyDescent="0.25">
      <c r="D216" t="str">
        <f t="shared" si="3"/>
        <v/>
      </c>
    </row>
    <row r="217" spans="1:4" x14ac:dyDescent="0.25">
      <c r="A217" t="s">
        <v>92</v>
      </c>
      <c r="D217">
        <f t="shared" si="3"/>
        <v>474</v>
      </c>
    </row>
    <row r="218" spans="1:4" x14ac:dyDescent="0.25">
      <c r="D218" t="str">
        <f t="shared" si="3"/>
        <v/>
      </c>
    </row>
    <row r="219" spans="1:4" x14ac:dyDescent="0.25">
      <c r="B219" s="1">
        <v>2.5999999999999999E-2</v>
      </c>
      <c r="C219" t="s">
        <v>91</v>
      </c>
      <c r="D219" t="str">
        <f t="shared" si="3"/>
        <v/>
      </c>
    </row>
    <row r="220" spans="1:4" x14ac:dyDescent="0.25">
      <c r="B220" s="1">
        <v>0.95499999999999996</v>
      </c>
      <c r="C220" t="s">
        <v>10</v>
      </c>
      <c r="D220" t="str">
        <f t="shared" si="3"/>
        <v/>
      </c>
    </row>
    <row r="221" spans="1:4" x14ac:dyDescent="0.25">
      <c r="B221" s="1">
        <v>1.7000000000000001E-2</v>
      </c>
      <c r="C221" t="s">
        <v>15</v>
      </c>
      <c r="D221" t="str">
        <f t="shared" si="3"/>
        <v/>
      </c>
    </row>
    <row r="222" spans="1:4" x14ac:dyDescent="0.25">
      <c r="D222" t="str">
        <f t="shared" si="3"/>
        <v/>
      </c>
    </row>
    <row r="223" spans="1:4" x14ac:dyDescent="0.25">
      <c r="A223" t="s">
        <v>93</v>
      </c>
      <c r="D223">
        <f t="shared" si="3"/>
        <v>1088</v>
      </c>
    </row>
    <row r="224" spans="1:4" x14ac:dyDescent="0.25">
      <c r="D224" t="str">
        <f t="shared" si="3"/>
        <v/>
      </c>
    </row>
    <row r="225" spans="1:4" x14ac:dyDescent="0.25">
      <c r="B225" s="1">
        <v>1</v>
      </c>
      <c r="C225" t="s">
        <v>21</v>
      </c>
      <c r="D225" t="str">
        <f t="shared" si="3"/>
        <v/>
      </c>
    </row>
    <row r="226" spans="1:4" x14ac:dyDescent="0.25">
      <c r="D226" t="str">
        <f t="shared" si="3"/>
        <v/>
      </c>
    </row>
    <row r="227" spans="1:4" x14ac:dyDescent="0.25">
      <c r="A227" t="s">
        <v>94</v>
      </c>
      <c r="D227">
        <f t="shared" si="3"/>
        <v>1086</v>
      </c>
    </row>
    <row r="228" spans="1:4" x14ac:dyDescent="0.25">
      <c r="D228" t="str">
        <f t="shared" si="3"/>
        <v/>
      </c>
    </row>
    <row r="229" spans="1:4" x14ac:dyDescent="0.25">
      <c r="B229" s="1">
        <v>1</v>
      </c>
      <c r="C229" t="s">
        <v>21</v>
      </c>
      <c r="D229" t="str">
        <f t="shared" si="3"/>
        <v/>
      </c>
    </row>
    <row r="230" spans="1:4" x14ac:dyDescent="0.25">
      <c r="A230" t="s">
        <v>6</v>
      </c>
      <c r="B230" t="s">
        <v>95</v>
      </c>
      <c r="C230" t="s">
        <v>96</v>
      </c>
      <c r="D230" t="str">
        <f t="shared" si="3"/>
        <v/>
      </c>
    </row>
    <row r="231" spans="1:4" x14ac:dyDescent="0.25">
      <c r="A231" t="s">
        <v>97</v>
      </c>
      <c r="D231">
        <f t="shared" si="3"/>
        <v>18</v>
      </c>
    </row>
    <row r="232" spans="1:4" x14ac:dyDescent="0.25">
      <c r="D232" t="str">
        <f t="shared" si="3"/>
        <v/>
      </c>
    </row>
    <row r="233" spans="1:4" x14ac:dyDescent="0.25">
      <c r="B233" s="1">
        <v>0.873</v>
      </c>
      <c r="C233" t="s">
        <v>21</v>
      </c>
      <c r="D233" t="str">
        <f t="shared" si="3"/>
        <v/>
      </c>
    </row>
    <row r="234" spans="1:4" x14ac:dyDescent="0.25">
      <c r="B234" s="1">
        <v>0.126</v>
      </c>
      <c r="C234" t="s">
        <v>98</v>
      </c>
      <c r="D234" t="str">
        <f t="shared" si="3"/>
        <v/>
      </c>
    </row>
    <row r="235" spans="1:4" x14ac:dyDescent="0.25">
      <c r="A235" t="s">
        <v>6</v>
      </c>
      <c r="B235" t="s">
        <v>99</v>
      </c>
      <c r="C235" t="s">
        <v>100</v>
      </c>
      <c r="D235" t="str">
        <f t="shared" si="3"/>
        <v/>
      </c>
    </row>
    <row r="236" spans="1:4" x14ac:dyDescent="0.25">
      <c r="A236" t="s">
        <v>101</v>
      </c>
      <c r="D236">
        <f t="shared" si="3"/>
        <v>2</v>
      </c>
    </row>
    <row r="237" spans="1:4" x14ac:dyDescent="0.25">
      <c r="D237" t="str">
        <f t="shared" si="3"/>
        <v/>
      </c>
    </row>
    <row r="238" spans="1:4" x14ac:dyDescent="0.25">
      <c r="B238" s="1">
        <v>1</v>
      </c>
      <c r="C238" t="s">
        <v>102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103</v>
      </c>
      <c r="D240">
        <f t="shared" si="3"/>
        <v>6</v>
      </c>
    </row>
    <row r="241" spans="1:4" x14ac:dyDescent="0.25">
      <c r="D241" t="str">
        <f t="shared" si="3"/>
        <v/>
      </c>
    </row>
    <row r="242" spans="1:4" x14ac:dyDescent="0.25">
      <c r="B242" s="1">
        <v>1</v>
      </c>
      <c r="C242" t="s">
        <v>102</v>
      </c>
      <c r="D242" t="str">
        <f t="shared" si="3"/>
        <v/>
      </c>
    </row>
    <row r="243" spans="1:4" x14ac:dyDescent="0.25">
      <c r="D243" t="str">
        <f t="shared" si="3"/>
        <v/>
      </c>
    </row>
    <row r="244" spans="1:4" x14ac:dyDescent="0.25">
      <c r="A244" t="s">
        <v>104</v>
      </c>
      <c r="D244">
        <f t="shared" si="3"/>
        <v>41</v>
      </c>
    </row>
    <row r="245" spans="1:4" x14ac:dyDescent="0.25">
      <c r="D245" t="str">
        <f t="shared" si="3"/>
        <v/>
      </c>
    </row>
    <row r="246" spans="1:4" x14ac:dyDescent="0.25">
      <c r="B246" s="1">
        <v>0.219</v>
      </c>
      <c r="C246" t="s">
        <v>105</v>
      </c>
      <c r="D246" t="str">
        <f t="shared" si="3"/>
        <v/>
      </c>
    </row>
    <row r="247" spans="1:4" x14ac:dyDescent="0.25">
      <c r="B247" s="1">
        <v>0.78</v>
      </c>
      <c r="C247" t="s">
        <v>23</v>
      </c>
      <c r="D247" t="str">
        <f t="shared" si="3"/>
        <v/>
      </c>
    </row>
    <row r="248" spans="1:4" x14ac:dyDescent="0.25">
      <c r="D248" t="str">
        <f t="shared" si="3"/>
        <v/>
      </c>
    </row>
    <row r="249" spans="1:4" x14ac:dyDescent="0.25">
      <c r="A249" t="s">
        <v>106</v>
      </c>
      <c r="D249">
        <f t="shared" si="3"/>
        <v>2</v>
      </c>
    </row>
    <row r="250" spans="1:4" x14ac:dyDescent="0.25">
      <c r="D250" t="str">
        <f t="shared" si="3"/>
        <v/>
      </c>
    </row>
    <row r="251" spans="1:4" x14ac:dyDescent="0.25">
      <c r="B251" s="1">
        <v>1</v>
      </c>
      <c r="C251" t="s">
        <v>107</v>
      </c>
      <c r="D251" t="str">
        <f t="shared" si="3"/>
        <v/>
      </c>
    </row>
    <row r="252" spans="1:4" x14ac:dyDescent="0.25">
      <c r="D252" t="str">
        <f t="shared" si="3"/>
        <v/>
      </c>
    </row>
    <row r="253" spans="1:4" x14ac:dyDescent="0.25">
      <c r="A253" t="s">
        <v>108</v>
      </c>
      <c r="D253">
        <f t="shared" si="3"/>
        <v>9</v>
      </c>
    </row>
    <row r="254" spans="1:4" x14ac:dyDescent="0.25">
      <c r="D254" t="str">
        <f t="shared" si="3"/>
        <v/>
      </c>
    </row>
    <row r="255" spans="1:4" x14ac:dyDescent="0.25">
      <c r="B255" s="1">
        <v>1</v>
      </c>
      <c r="C255" t="s">
        <v>38</v>
      </c>
      <c r="D255" t="str">
        <f t="shared" si="3"/>
        <v/>
      </c>
    </row>
    <row r="256" spans="1:4" x14ac:dyDescent="0.25">
      <c r="D256" t="str">
        <f t="shared" si="3"/>
        <v/>
      </c>
    </row>
    <row r="257" spans="1:4" x14ac:dyDescent="0.25">
      <c r="A257" t="s">
        <v>109</v>
      </c>
      <c r="D257">
        <f t="shared" si="3"/>
        <v>303</v>
      </c>
    </row>
    <row r="258" spans="1:4" x14ac:dyDescent="0.25">
      <c r="D258" t="str">
        <f t="shared" ref="D258:D321" si="4">IFERROR(HLOOKUP($A258,$E$2:$OL$3,2,FALSE),"")</f>
        <v/>
      </c>
    </row>
    <row r="259" spans="1:4" x14ac:dyDescent="0.25">
      <c r="B259" s="1">
        <v>4.8000000000000001E-2</v>
      </c>
      <c r="C259" t="s">
        <v>64</v>
      </c>
      <c r="D259" t="str">
        <f t="shared" si="4"/>
        <v/>
      </c>
    </row>
    <row r="260" spans="1:4" x14ac:dyDescent="0.25">
      <c r="B260" s="1">
        <v>1.6E-2</v>
      </c>
      <c r="C260" t="s">
        <v>56</v>
      </c>
      <c r="D260" t="str">
        <f t="shared" si="4"/>
        <v/>
      </c>
    </row>
    <row r="261" spans="1:4" x14ac:dyDescent="0.25">
      <c r="B261" s="1">
        <v>1.0999999999999999E-2</v>
      </c>
      <c r="C261" t="s">
        <v>65</v>
      </c>
      <c r="D261" t="str">
        <f t="shared" si="4"/>
        <v/>
      </c>
    </row>
    <row r="262" spans="1:4" x14ac:dyDescent="0.25">
      <c r="B262" s="1">
        <v>5.7000000000000002E-2</v>
      </c>
      <c r="C262" t="s">
        <v>12</v>
      </c>
      <c r="D262" t="str">
        <f t="shared" si="4"/>
        <v/>
      </c>
    </row>
    <row r="263" spans="1:4" x14ac:dyDescent="0.25">
      <c r="B263" s="1">
        <v>6.0000000000000001E-3</v>
      </c>
      <c r="C263" t="s">
        <v>41</v>
      </c>
      <c r="D263" t="str">
        <f t="shared" si="4"/>
        <v/>
      </c>
    </row>
    <row r="264" spans="1:4" x14ac:dyDescent="0.25">
      <c r="B264" s="1">
        <v>1.4E-2</v>
      </c>
      <c r="C264" t="s">
        <v>30</v>
      </c>
      <c r="D264" t="str">
        <f t="shared" si="4"/>
        <v/>
      </c>
    </row>
    <row r="265" spans="1:4" x14ac:dyDescent="0.25">
      <c r="B265" s="1">
        <v>0.253</v>
      </c>
      <c r="C265" t="s">
        <v>69</v>
      </c>
      <c r="D265" t="str">
        <f t="shared" si="4"/>
        <v/>
      </c>
    </row>
    <row r="266" spans="1:4" x14ac:dyDescent="0.25">
      <c r="B266" s="1">
        <v>4.2999999999999997E-2</v>
      </c>
      <c r="C266" t="s">
        <v>110</v>
      </c>
      <c r="D266" t="str">
        <f t="shared" si="4"/>
        <v/>
      </c>
    </row>
    <row r="267" spans="1:4" x14ac:dyDescent="0.25">
      <c r="B267" s="1">
        <v>0.377</v>
      </c>
      <c r="C267" t="s">
        <v>10</v>
      </c>
      <c r="D267" t="str">
        <f t="shared" si="4"/>
        <v/>
      </c>
    </row>
    <row r="268" spans="1:4" x14ac:dyDescent="0.25">
      <c r="B268" s="1">
        <v>0.16900000000000001</v>
      </c>
      <c r="C268" t="s">
        <v>15</v>
      </c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111</v>
      </c>
      <c r="D270">
        <f t="shared" si="4"/>
        <v>1</v>
      </c>
    </row>
    <row r="271" spans="1:4" x14ac:dyDescent="0.25">
      <c r="D271" t="str">
        <f t="shared" si="4"/>
        <v/>
      </c>
    </row>
    <row r="272" spans="1:4" x14ac:dyDescent="0.25">
      <c r="B272" s="1">
        <v>1</v>
      </c>
      <c r="C272" t="s">
        <v>18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112</v>
      </c>
      <c r="D274">
        <f t="shared" si="4"/>
        <v>42</v>
      </c>
    </row>
    <row r="275" spans="1:4" x14ac:dyDescent="0.25">
      <c r="D275" t="str">
        <f t="shared" si="4"/>
        <v/>
      </c>
    </row>
    <row r="276" spans="1:4" x14ac:dyDescent="0.25">
      <c r="B276" s="1">
        <v>0.16800000000000001</v>
      </c>
      <c r="C276" t="s">
        <v>41</v>
      </c>
      <c r="D276" t="str">
        <f t="shared" si="4"/>
        <v/>
      </c>
    </row>
    <row r="277" spans="1:4" x14ac:dyDescent="0.25">
      <c r="B277" s="1">
        <v>0.14299999999999999</v>
      </c>
      <c r="C277" t="s">
        <v>23</v>
      </c>
      <c r="D277" t="str">
        <f t="shared" si="4"/>
        <v/>
      </c>
    </row>
    <row r="278" spans="1:4" x14ac:dyDescent="0.25">
      <c r="B278" s="1">
        <v>0.27100000000000002</v>
      </c>
      <c r="C278" t="s">
        <v>21</v>
      </c>
      <c r="D278" t="str">
        <f t="shared" si="4"/>
        <v/>
      </c>
    </row>
    <row r="279" spans="1:4" x14ac:dyDescent="0.25">
      <c r="B279" s="1">
        <v>0.33500000000000002</v>
      </c>
      <c r="C279" t="s">
        <v>18</v>
      </c>
      <c r="D279" t="str">
        <f t="shared" si="4"/>
        <v/>
      </c>
    </row>
    <row r="280" spans="1:4" x14ac:dyDescent="0.25">
      <c r="B280" s="1">
        <v>0.08</v>
      </c>
      <c r="C280" t="s">
        <v>54</v>
      </c>
      <c r="D280" t="str">
        <f t="shared" si="4"/>
        <v/>
      </c>
    </row>
    <row r="281" spans="1:4" x14ac:dyDescent="0.25">
      <c r="D281" t="str">
        <f t="shared" si="4"/>
        <v/>
      </c>
    </row>
    <row r="282" spans="1:4" x14ac:dyDescent="0.25">
      <c r="A282" t="s">
        <v>113</v>
      </c>
      <c r="D282">
        <f t="shared" si="4"/>
        <v>5</v>
      </c>
    </row>
    <row r="283" spans="1:4" x14ac:dyDescent="0.25">
      <c r="D283" t="str">
        <f t="shared" si="4"/>
        <v/>
      </c>
    </row>
    <row r="284" spans="1:4" x14ac:dyDescent="0.25">
      <c r="B284" s="1">
        <v>1</v>
      </c>
      <c r="C284" t="s">
        <v>105</v>
      </c>
      <c r="D284" t="str">
        <f t="shared" si="4"/>
        <v/>
      </c>
    </row>
    <row r="285" spans="1:4" x14ac:dyDescent="0.25">
      <c r="D285" t="str">
        <f t="shared" si="4"/>
        <v/>
      </c>
    </row>
    <row r="286" spans="1:4" x14ac:dyDescent="0.25">
      <c r="A286" t="s">
        <v>114</v>
      </c>
      <c r="D286">
        <f t="shared" si="4"/>
        <v>25</v>
      </c>
    </row>
    <row r="287" spans="1:4" x14ac:dyDescent="0.25">
      <c r="D287" t="str">
        <f t="shared" si="4"/>
        <v/>
      </c>
    </row>
    <row r="288" spans="1:4" x14ac:dyDescent="0.25">
      <c r="B288" s="1">
        <v>1</v>
      </c>
      <c r="C288" t="s">
        <v>102</v>
      </c>
      <c r="D288" t="str">
        <f t="shared" si="4"/>
        <v/>
      </c>
    </row>
    <row r="289" spans="1:4" x14ac:dyDescent="0.25">
      <c r="D289" t="str">
        <f t="shared" si="4"/>
        <v/>
      </c>
    </row>
    <row r="290" spans="1:4" x14ac:dyDescent="0.25">
      <c r="A290" s="2" t="s">
        <v>115</v>
      </c>
      <c r="D290">
        <f t="shared" si="4"/>
        <v>21</v>
      </c>
    </row>
    <row r="291" spans="1:4" x14ac:dyDescent="0.25">
      <c r="D291" t="str">
        <f t="shared" si="4"/>
        <v/>
      </c>
    </row>
    <row r="292" spans="1:4" x14ac:dyDescent="0.25">
      <c r="B292" s="1">
        <v>1</v>
      </c>
      <c r="C292" t="s">
        <v>102</v>
      </c>
      <c r="D292" t="str">
        <f t="shared" si="4"/>
        <v/>
      </c>
    </row>
    <row r="293" spans="1:4" x14ac:dyDescent="0.25">
      <c r="D293" t="str">
        <f t="shared" si="4"/>
        <v/>
      </c>
    </row>
    <row r="294" spans="1:4" x14ac:dyDescent="0.25">
      <c r="A294" t="s">
        <v>116</v>
      </c>
      <c r="D294">
        <f t="shared" si="4"/>
        <v>17</v>
      </c>
    </row>
    <row r="295" spans="1:4" x14ac:dyDescent="0.25">
      <c r="D295" t="str">
        <f t="shared" si="4"/>
        <v/>
      </c>
    </row>
    <row r="296" spans="1:4" x14ac:dyDescent="0.25">
      <c r="B296" s="1">
        <v>1</v>
      </c>
      <c r="C296" t="s">
        <v>10</v>
      </c>
      <c r="D296" t="str">
        <f t="shared" si="4"/>
        <v/>
      </c>
    </row>
    <row r="297" spans="1:4" x14ac:dyDescent="0.25">
      <c r="D297" t="str">
        <f t="shared" si="4"/>
        <v/>
      </c>
    </row>
    <row r="298" spans="1:4" x14ac:dyDescent="0.25">
      <c r="A298" t="s">
        <v>117</v>
      </c>
      <c r="D298">
        <f t="shared" si="4"/>
        <v>185</v>
      </c>
    </row>
    <row r="299" spans="1:4" x14ac:dyDescent="0.25">
      <c r="D299" t="str">
        <f t="shared" si="4"/>
        <v/>
      </c>
    </row>
    <row r="300" spans="1:4" x14ac:dyDescent="0.25">
      <c r="B300" s="1">
        <v>0.313</v>
      </c>
      <c r="C300" t="s">
        <v>18</v>
      </c>
      <c r="D300" t="str">
        <f t="shared" si="4"/>
        <v/>
      </c>
    </row>
    <row r="301" spans="1:4" x14ac:dyDescent="0.25">
      <c r="B301" s="1">
        <v>0.622</v>
      </c>
      <c r="C301" t="s">
        <v>107</v>
      </c>
      <c r="D301" t="str">
        <f t="shared" si="4"/>
        <v/>
      </c>
    </row>
    <row r="302" spans="1:4" x14ac:dyDescent="0.25">
      <c r="B302" s="1">
        <v>6.3E-2</v>
      </c>
      <c r="C302" t="s">
        <v>10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118</v>
      </c>
      <c r="D304">
        <f t="shared" si="4"/>
        <v>533</v>
      </c>
    </row>
    <row r="305" spans="2:4" x14ac:dyDescent="0.25">
      <c r="D305" t="str">
        <f t="shared" si="4"/>
        <v/>
      </c>
    </row>
    <row r="306" spans="2:4" x14ac:dyDescent="0.25">
      <c r="B306" s="1">
        <v>5.2999999999999999E-2</v>
      </c>
      <c r="C306" t="s">
        <v>12</v>
      </c>
      <c r="D306" t="str">
        <f t="shared" si="4"/>
        <v/>
      </c>
    </row>
    <row r="307" spans="2:4" x14ac:dyDescent="0.25">
      <c r="B307" s="1">
        <v>1.4E-2</v>
      </c>
      <c r="C307" t="s">
        <v>41</v>
      </c>
      <c r="D307" t="str">
        <f t="shared" si="4"/>
        <v/>
      </c>
    </row>
    <row r="308" spans="2:4" x14ac:dyDescent="0.25">
      <c r="B308" s="1">
        <v>5.7000000000000002E-2</v>
      </c>
      <c r="C308" t="s">
        <v>32</v>
      </c>
      <c r="D308" t="str">
        <f t="shared" si="4"/>
        <v/>
      </c>
    </row>
    <row r="309" spans="2:4" x14ac:dyDescent="0.25">
      <c r="B309" s="1">
        <v>6.0000000000000001E-3</v>
      </c>
      <c r="C309" t="s">
        <v>119</v>
      </c>
      <c r="D309" t="str">
        <f t="shared" si="4"/>
        <v/>
      </c>
    </row>
    <row r="310" spans="2:4" x14ac:dyDescent="0.25">
      <c r="B310" s="1">
        <v>5.1999999999999998E-2</v>
      </c>
      <c r="C310" t="s">
        <v>23</v>
      </c>
      <c r="D310" t="str">
        <f t="shared" si="4"/>
        <v/>
      </c>
    </row>
    <row r="311" spans="2:4" x14ac:dyDescent="0.25">
      <c r="B311" s="1">
        <v>1.0999999999999999E-2</v>
      </c>
      <c r="C311" t="s">
        <v>120</v>
      </c>
      <c r="D311" t="str">
        <f t="shared" si="4"/>
        <v/>
      </c>
    </row>
    <row r="312" spans="2:4" x14ac:dyDescent="0.25">
      <c r="B312" s="1">
        <v>6.0000000000000001E-3</v>
      </c>
      <c r="C312" t="s">
        <v>121</v>
      </c>
      <c r="D312" t="str">
        <f t="shared" si="4"/>
        <v/>
      </c>
    </row>
    <row r="313" spans="2:4" x14ac:dyDescent="0.25">
      <c r="B313" s="1">
        <v>6.0000000000000001E-3</v>
      </c>
      <c r="C313" t="s">
        <v>122</v>
      </c>
      <c r="D313" t="str">
        <f t="shared" si="4"/>
        <v/>
      </c>
    </row>
    <row r="314" spans="2:4" x14ac:dyDescent="0.25">
      <c r="B314" s="1">
        <v>1.2999999999999999E-2</v>
      </c>
      <c r="C314" t="s">
        <v>123</v>
      </c>
      <c r="D314" t="str">
        <f t="shared" si="4"/>
        <v/>
      </c>
    </row>
    <row r="315" spans="2:4" x14ac:dyDescent="0.25">
      <c r="B315" s="1">
        <v>1.2999999999999999E-2</v>
      </c>
      <c r="C315" t="s">
        <v>124</v>
      </c>
      <c r="D315" t="str">
        <f t="shared" si="4"/>
        <v/>
      </c>
    </row>
    <row r="316" spans="2:4" x14ac:dyDescent="0.25">
      <c r="B316" s="1">
        <v>3.3000000000000002E-2</v>
      </c>
      <c r="C316" t="s">
        <v>53</v>
      </c>
      <c r="D316" t="str">
        <f t="shared" si="4"/>
        <v/>
      </c>
    </row>
    <row r="317" spans="2:4" x14ac:dyDescent="0.25">
      <c r="B317" s="1">
        <v>0.153</v>
      </c>
      <c r="C317" t="s">
        <v>21</v>
      </c>
      <c r="D317" t="str">
        <f t="shared" si="4"/>
        <v/>
      </c>
    </row>
    <row r="318" spans="2:4" x14ac:dyDescent="0.25">
      <c r="B318" s="1">
        <v>6.0000000000000001E-3</v>
      </c>
      <c r="C318" t="s">
        <v>29</v>
      </c>
      <c r="D318" t="str">
        <f t="shared" si="4"/>
        <v/>
      </c>
    </row>
    <row r="319" spans="2:4" x14ac:dyDescent="0.25">
      <c r="B319" s="1">
        <v>1.2999999999999999E-2</v>
      </c>
      <c r="C319" t="s">
        <v>125</v>
      </c>
      <c r="D319" t="str">
        <f t="shared" si="4"/>
        <v/>
      </c>
    </row>
    <row r="320" spans="2:4" x14ac:dyDescent="0.25">
      <c r="B320" s="1">
        <v>6.6000000000000003E-2</v>
      </c>
      <c r="C320" t="s">
        <v>30</v>
      </c>
      <c r="D320" t="str">
        <f t="shared" si="4"/>
        <v/>
      </c>
    </row>
    <row r="321" spans="1:4" x14ac:dyDescent="0.25">
      <c r="B321" s="1">
        <v>3.0000000000000001E-3</v>
      </c>
      <c r="C321" t="s">
        <v>27</v>
      </c>
      <c r="D321" t="str">
        <f t="shared" si="4"/>
        <v/>
      </c>
    </row>
    <row r="322" spans="1:4" x14ac:dyDescent="0.25">
      <c r="B322" s="1">
        <v>0.14000000000000001</v>
      </c>
      <c r="C322" t="s">
        <v>18</v>
      </c>
      <c r="D322" t="str">
        <f t="shared" ref="D322:D385" si="5">IFERROR(HLOOKUP($A322,$E$2:$OL$3,2,FALSE),"")</f>
        <v/>
      </c>
    </row>
    <row r="323" spans="1:4" x14ac:dyDescent="0.25">
      <c r="B323" s="1">
        <v>6.0000000000000001E-3</v>
      </c>
      <c r="C323" t="s">
        <v>69</v>
      </c>
      <c r="D323" t="str">
        <f t="shared" si="5"/>
        <v/>
      </c>
    </row>
    <row r="324" spans="1:4" x14ac:dyDescent="0.25">
      <c r="B324" s="1">
        <v>0</v>
      </c>
      <c r="C324" t="s">
        <v>107</v>
      </c>
      <c r="D324" t="str">
        <f t="shared" si="5"/>
        <v/>
      </c>
    </row>
    <row r="325" spans="1:4" x14ac:dyDescent="0.25">
      <c r="B325" s="1">
        <v>1.2999999999999999E-2</v>
      </c>
      <c r="C325" t="s">
        <v>126</v>
      </c>
      <c r="D325" t="str">
        <f t="shared" si="5"/>
        <v/>
      </c>
    </row>
    <row r="326" spans="1:4" x14ac:dyDescent="0.25">
      <c r="B326" s="1">
        <v>0.248</v>
      </c>
      <c r="C326" t="s">
        <v>54</v>
      </c>
      <c r="D326" t="str">
        <f t="shared" si="5"/>
        <v/>
      </c>
    </row>
    <row r="327" spans="1:4" x14ac:dyDescent="0.25">
      <c r="B327" s="1">
        <v>1.2999999999999999E-2</v>
      </c>
      <c r="C327" t="s">
        <v>102</v>
      </c>
      <c r="D327" t="str">
        <f t="shared" si="5"/>
        <v/>
      </c>
    </row>
    <row r="328" spans="1:4" x14ac:dyDescent="0.25">
      <c r="B328" s="1">
        <v>3.9E-2</v>
      </c>
      <c r="C328" t="s">
        <v>110</v>
      </c>
      <c r="D328" t="str">
        <f t="shared" si="5"/>
        <v/>
      </c>
    </row>
    <row r="329" spans="1:4" x14ac:dyDescent="0.25">
      <c r="B329" s="1">
        <v>0.02</v>
      </c>
      <c r="C329" t="s">
        <v>10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127</v>
      </c>
      <c r="D331">
        <f t="shared" si="5"/>
        <v>414</v>
      </c>
    </row>
    <row r="332" spans="1:4" x14ac:dyDescent="0.25">
      <c r="D332" t="str">
        <f t="shared" si="5"/>
        <v/>
      </c>
    </row>
    <row r="333" spans="1:4" x14ac:dyDescent="0.25">
      <c r="B333" s="1">
        <v>0.83299999999999996</v>
      </c>
      <c r="C333" t="s">
        <v>107</v>
      </c>
      <c r="D333" t="str">
        <f t="shared" si="5"/>
        <v/>
      </c>
    </row>
    <row r="334" spans="1:4" x14ac:dyDescent="0.25">
      <c r="B334" s="1">
        <v>0.16600000000000001</v>
      </c>
      <c r="C334" t="s">
        <v>10</v>
      </c>
      <c r="D334" t="str">
        <f t="shared" si="5"/>
        <v/>
      </c>
    </row>
    <row r="335" spans="1:4" x14ac:dyDescent="0.25">
      <c r="D335" t="str">
        <f t="shared" si="5"/>
        <v/>
      </c>
    </row>
    <row r="336" spans="1:4" x14ac:dyDescent="0.25">
      <c r="A336" t="s">
        <v>128</v>
      </c>
      <c r="D336">
        <f t="shared" si="5"/>
        <v>1487</v>
      </c>
    </row>
    <row r="337" spans="2:4" x14ac:dyDescent="0.25">
      <c r="D337" t="str">
        <f t="shared" si="5"/>
        <v/>
      </c>
    </row>
    <row r="338" spans="2:4" x14ac:dyDescent="0.25">
      <c r="B338" s="1">
        <v>3.7999999999999999E-2</v>
      </c>
      <c r="C338" t="s">
        <v>56</v>
      </c>
      <c r="D338" t="str">
        <f t="shared" si="5"/>
        <v/>
      </c>
    </row>
    <row r="339" spans="2:4" x14ac:dyDescent="0.25">
      <c r="B339" s="1">
        <v>1.4E-2</v>
      </c>
      <c r="C339" t="s">
        <v>12</v>
      </c>
      <c r="D339" t="str">
        <f t="shared" si="5"/>
        <v/>
      </c>
    </row>
    <row r="340" spans="2:4" x14ac:dyDescent="0.25">
      <c r="B340" s="1">
        <v>2E-3</v>
      </c>
      <c r="C340" t="s">
        <v>41</v>
      </c>
      <c r="D340" t="str">
        <f t="shared" si="5"/>
        <v/>
      </c>
    </row>
    <row r="341" spans="2:4" x14ac:dyDescent="0.25">
      <c r="B341" s="1">
        <v>0</v>
      </c>
      <c r="C341" t="s">
        <v>32</v>
      </c>
      <c r="D341" t="str">
        <f t="shared" si="5"/>
        <v/>
      </c>
    </row>
    <row r="342" spans="2:4" x14ac:dyDescent="0.25">
      <c r="B342" s="1">
        <v>5.0000000000000001E-3</v>
      </c>
      <c r="C342" t="s">
        <v>23</v>
      </c>
      <c r="D342" t="str">
        <f t="shared" si="5"/>
        <v/>
      </c>
    </row>
    <row r="343" spans="2:4" x14ac:dyDescent="0.25">
      <c r="B343" s="1">
        <v>2E-3</v>
      </c>
      <c r="C343" t="s">
        <v>120</v>
      </c>
      <c r="D343" t="str">
        <f t="shared" si="5"/>
        <v/>
      </c>
    </row>
    <row r="344" spans="2:4" x14ac:dyDescent="0.25">
      <c r="B344" s="1">
        <v>1E-3</v>
      </c>
      <c r="C344" t="s">
        <v>121</v>
      </c>
      <c r="D344" t="str">
        <f t="shared" si="5"/>
        <v/>
      </c>
    </row>
    <row r="345" spans="2:4" x14ac:dyDescent="0.25">
      <c r="B345" s="1">
        <v>1E-3</v>
      </c>
      <c r="C345" t="s">
        <v>122</v>
      </c>
      <c r="D345" t="str">
        <f t="shared" si="5"/>
        <v/>
      </c>
    </row>
    <row r="346" spans="2:4" x14ac:dyDescent="0.25">
      <c r="B346" s="1">
        <v>1.0999999999999999E-2</v>
      </c>
      <c r="C346" t="s">
        <v>123</v>
      </c>
      <c r="D346" t="str">
        <f t="shared" si="5"/>
        <v/>
      </c>
    </row>
    <row r="347" spans="2:4" x14ac:dyDescent="0.25">
      <c r="B347" s="1">
        <v>0</v>
      </c>
      <c r="C347" t="s">
        <v>129</v>
      </c>
      <c r="D347" t="str">
        <f t="shared" si="5"/>
        <v/>
      </c>
    </row>
    <row r="348" spans="2:4" x14ac:dyDescent="0.25">
      <c r="B348" s="1">
        <v>5.2999999999999999E-2</v>
      </c>
      <c r="C348" t="s">
        <v>124</v>
      </c>
      <c r="D348" t="str">
        <f t="shared" si="5"/>
        <v/>
      </c>
    </row>
    <row r="349" spans="2:4" x14ac:dyDescent="0.25">
      <c r="B349" s="1">
        <v>0.11600000000000001</v>
      </c>
      <c r="C349" t="s">
        <v>53</v>
      </c>
      <c r="D349" t="str">
        <f t="shared" si="5"/>
        <v/>
      </c>
    </row>
    <row r="350" spans="2:4" x14ac:dyDescent="0.25">
      <c r="B350" s="1">
        <v>0.192</v>
      </c>
      <c r="C350" t="s">
        <v>21</v>
      </c>
      <c r="D350" t="str">
        <f t="shared" si="5"/>
        <v/>
      </c>
    </row>
    <row r="351" spans="2:4" x14ac:dyDescent="0.25">
      <c r="B351" s="1">
        <v>0</v>
      </c>
      <c r="C351" t="s">
        <v>67</v>
      </c>
      <c r="D351" t="str">
        <f t="shared" si="5"/>
        <v/>
      </c>
    </row>
    <row r="352" spans="2:4" x14ac:dyDescent="0.25">
      <c r="B352" s="1">
        <v>1E-3</v>
      </c>
      <c r="C352" t="s">
        <v>68</v>
      </c>
      <c r="D352" t="str">
        <f t="shared" si="5"/>
        <v/>
      </c>
    </row>
    <row r="353" spans="2:4" x14ac:dyDescent="0.25">
      <c r="B353" s="1">
        <v>1E-3</v>
      </c>
      <c r="C353" t="s">
        <v>33</v>
      </c>
      <c r="D353" t="str">
        <f t="shared" si="5"/>
        <v/>
      </c>
    </row>
    <row r="354" spans="2:4" x14ac:dyDescent="0.25">
      <c r="B354" s="1">
        <v>4.8000000000000001E-2</v>
      </c>
      <c r="C354" t="s">
        <v>29</v>
      </c>
      <c r="D354" t="str">
        <f t="shared" si="5"/>
        <v/>
      </c>
    </row>
    <row r="355" spans="2:4" x14ac:dyDescent="0.25">
      <c r="B355" s="1">
        <v>0.11600000000000001</v>
      </c>
      <c r="C355" t="s">
        <v>125</v>
      </c>
      <c r="D355" t="str">
        <f t="shared" si="5"/>
        <v/>
      </c>
    </row>
    <row r="356" spans="2:4" x14ac:dyDescent="0.25">
      <c r="B356" s="1">
        <v>1.9E-2</v>
      </c>
      <c r="C356" t="s">
        <v>30</v>
      </c>
      <c r="D356" t="str">
        <f t="shared" si="5"/>
        <v/>
      </c>
    </row>
    <row r="357" spans="2:4" x14ac:dyDescent="0.25">
      <c r="B357" s="1">
        <v>0</v>
      </c>
      <c r="C357" t="s">
        <v>27</v>
      </c>
      <c r="D357" t="str">
        <f t="shared" si="5"/>
        <v/>
      </c>
    </row>
    <row r="358" spans="2:4" x14ac:dyDescent="0.25">
      <c r="B358" s="1">
        <v>0.02</v>
      </c>
      <c r="C358" t="s">
        <v>18</v>
      </c>
      <c r="D358" t="str">
        <f t="shared" si="5"/>
        <v/>
      </c>
    </row>
    <row r="359" spans="2:4" x14ac:dyDescent="0.25">
      <c r="B359" s="1">
        <v>4.0000000000000001E-3</v>
      </c>
      <c r="C359" t="s">
        <v>69</v>
      </c>
      <c r="D359" t="str">
        <f t="shared" si="5"/>
        <v/>
      </c>
    </row>
    <row r="360" spans="2:4" x14ac:dyDescent="0.25">
      <c r="B360" s="1">
        <v>0</v>
      </c>
      <c r="C360" t="s">
        <v>130</v>
      </c>
      <c r="D360" t="str">
        <f t="shared" si="5"/>
        <v/>
      </c>
    </row>
    <row r="361" spans="2:4" x14ac:dyDescent="0.25">
      <c r="B361" s="1">
        <v>4.7E-2</v>
      </c>
      <c r="C361" t="s">
        <v>54</v>
      </c>
      <c r="D361" t="str">
        <f t="shared" si="5"/>
        <v/>
      </c>
    </row>
    <row r="362" spans="2:4" x14ac:dyDescent="0.25">
      <c r="B362" s="1">
        <v>0.14000000000000001</v>
      </c>
      <c r="C362" t="s">
        <v>102</v>
      </c>
      <c r="D362" t="str">
        <f t="shared" si="5"/>
        <v/>
      </c>
    </row>
    <row r="363" spans="2:4" x14ac:dyDescent="0.25">
      <c r="B363" s="1">
        <v>1E-3</v>
      </c>
      <c r="C363" t="s">
        <v>70</v>
      </c>
      <c r="D363" t="str">
        <f t="shared" si="5"/>
        <v/>
      </c>
    </row>
    <row r="364" spans="2:4" x14ac:dyDescent="0.25">
      <c r="B364" s="1">
        <v>1E-3</v>
      </c>
      <c r="C364" t="s">
        <v>131</v>
      </c>
      <c r="D364" t="str">
        <f t="shared" si="5"/>
        <v/>
      </c>
    </row>
    <row r="365" spans="2:4" x14ac:dyDescent="0.25">
      <c r="B365" s="1">
        <v>4.0000000000000001E-3</v>
      </c>
      <c r="C365" t="s">
        <v>60</v>
      </c>
      <c r="D365" t="str">
        <f t="shared" si="5"/>
        <v/>
      </c>
    </row>
    <row r="366" spans="2:4" x14ac:dyDescent="0.25">
      <c r="B366" s="1">
        <v>3.1E-2</v>
      </c>
      <c r="C366" t="s">
        <v>110</v>
      </c>
      <c r="D366" t="str">
        <f t="shared" si="5"/>
        <v/>
      </c>
    </row>
    <row r="367" spans="2:4" x14ac:dyDescent="0.25">
      <c r="B367" s="1">
        <v>8.5000000000000006E-2</v>
      </c>
      <c r="C367" t="s">
        <v>10</v>
      </c>
      <c r="D367" t="str">
        <f t="shared" si="5"/>
        <v/>
      </c>
    </row>
    <row r="368" spans="2:4" x14ac:dyDescent="0.25">
      <c r="B368" s="1">
        <v>0.01</v>
      </c>
      <c r="C368" t="s">
        <v>15</v>
      </c>
      <c r="D368" t="str">
        <f t="shared" si="5"/>
        <v/>
      </c>
    </row>
    <row r="369" spans="1:4" x14ac:dyDescent="0.25">
      <c r="B369" s="1">
        <v>1.7999999999999999E-2</v>
      </c>
      <c r="C369" t="s">
        <v>132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133</v>
      </c>
      <c r="D371">
        <f t="shared" si="5"/>
        <v>6</v>
      </c>
    </row>
    <row r="372" spans="1:4" x14ac:dyDescent="0.25">
      <c r="D372" t="str">
        <f t="shared" si="5"/>
        <v/>
      </c>
    </row>
    <row r="373" spans="1:4" x14ac:dyDescent="0.25">
      <c r="B373" s="1">
        <v>0.373</v>
      </c>
      <c r="C373" t="s">
        <v>107</v>
      </c>
      <c r="D373" t="str">
        <f t="shared" si="5"/>
        <v/>
      </c>
    </row>
    <row r="374" spans="1:4" x14ac:dyDescent="0.25">
      <c r="B374" s="1">
        <v>0.626</v>
      </c>
      <c r="C374" t="s">
        <v>132</v>
      </c>
      <c r="D374" t="str">
        <f t="shared" si="5"/>
        <v/>
      </c>
    </row>
    <row r="375" spans="1:4" x14ac:dyDescent="0.25">
      <c r="D375" t="str">
        <f t="shared" si="5"/>
        <v/>
      </c>
    </row>
    <row r="376" spans="1:4" x14ac:dyDescent="0.25">
      <c r="A376" t="s">
        <v>134</v>
      </c>
      <c r="D376">
        <f t="shared" si="5"/>
        <v>8</v>
      </c>
    </row>
    <row r="377" spans="1:4" x14ac:dyDescent="0.25">
      <c r="D377" t="str">
        <f t="shared" si="5"/>
        <v/>
      </c>
    </row>
    <row r="378" spans="1:4" x14ac:dyDescent="0.25">
      <c r="B378" s="1">
        <v>1</v>
      </c>
      <c r="C378" t="s">
        <v>10</v>
      </c>
      <c r="D378" t="str">
        <f t="shared" si="5"/>
        <v/>
      </c>
    </row>
    <row r="379" spans="1:4" x14ac:dyDescent="0.25">
      <c r="A379" t="s">
        <v>6</v>
      </c>
      <c r="B379" t="s">
        <v>135</v>
      </c>
      <c r="D379" t="str">
        <f t="shared" si="5"/>
        <v/>
      </c>
    </row>
    <row r="380" spans="1:4" x14ac:dyDescent="0.25">
      <c r="A380" t="s">
        <v>136</v>
      </c>
      <c r="D380">
        <f t="shared" si="5"/>
        <v>6</v>
      </c>
    </row>
    <row r="381" spans="1:4" x14ac:dyDescent="0.25">
      <c r="D381" t="str">
        <f t="shared" si="5"/>
        <v/>
      </c>
    </row>
    <row r="382" spans="1:4" x14ac:dyDescent="0.25">
      <c r="B382" s="1">
        <v>1</v>
      </c>
      <c r="C382" t="s">
        <v>54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137</v>
      </c>
      <c r="D384">
        <f t="shared" si="5"/>
        <v>468</v>
      </c>
    </row>
    <row r="385" spans="1:4" x14ac:dyDescent="0.25">
      <c r="D385" t="str">
        <f t="shared" si="5"/>
        <v/>
      </c>
    </row>
    <row r="386" spans="1:4" x14ac:dyDescent="0.25">
      <c r="B386" s="1">
        <v>1</v>
      </c>
      <c r="C386" t="s">
        <v>54</v>
      </c>
      <c r="D386" t="str">
        <f t="shared" ref="D386:D449" si="6">IFERROR(HLOOKUP($A386,$E$2:$OL$3,2,FALSE),"")</f>
        <v/>
      </c>
    </row>
    <row r="387" spans="1:4" x14ac:dyDescent="0.25">
      <c r="A387" t="s">
        <v>6</v>
      </c>
      <c r="B387" t="s">
        <v>138</v>
      </c>
      <c r="C387" t="s">
        <v>139</v>
      </c>
      <c r="D387" t="str">
        <f t="shared" si="6"/>
        <v/>
      </c>
    </row>
    <row r="388" spans="1:4" x14ac:dyDescent="0.25">
      <c r="A388" t="s">
        <v>140</v>
      </c>
      <c r="D388">
        <f t="shared" si="6"/>
        <v>225</v>
      </c>
    </row>
    <row r="389" spans="1:4" x14ac:dyDescent="0.25">
      <c r="D389" t="str">
        <f t="shared" si="6"/>
        <v/>
      </c>
    </row>
    <row r="390" spans="1:4" x14ac:dyDescent="0.25">
      <c r="B390" s="1">
        <v>7.1999999999999995E-2</v>
      </c>
      <c r="C390" t="s">
        <v>105</v>
      </c>
      <c r="D390" t="str">
        <f t="shared" si="6"/>
        <v/>
      </c>
    </row>
    <row r="391" spans="1:4" x14ac:dyDescent="0.25">
      <c r="B391" s="1">
        <v>0.92700000000000005</v>
      </c>
      <c r="C391" t="s">
        <v>53</v>
      </c>
      <c r="D391" t="str">
        <f t="shared" si="6"/>
        <v/>
      </c>
    </row>
    <row r="392" spans="1:4" x14ac:dyDescent="0.25">
      <c r="D392" t="str">
        <f t="shared" si="6"/>
        <v/>
      </c>
    </row>
    <row r="393" spans="1:4" x14ac:dyDescent="0.25">
      <c r="A393" t="s">
        <v>141</v>
      </c>
      <c r="D393">
        <f t="shared" si="6"/>
        <v>120</v>
      </c>
    </row>
    <row r="394" spans="1:4" x14ac:dyDescent="0.25">
      <c r="D394" t="str">
        <f t="shared" si="6"/>
        <v/>
      </c>
    </row>
    <row r="395" spans="1:4" x14ac:dyDescent="0.25">
      <c r="B395" s="1">
        <v>8.5999999999999993E-2</v>
      </c>
      <c r="C395" t="s">
        <v>120</v>
      </c>
      <c r="D395" t="str">
        <f t="shared" si="6"/>
        <v/>
      </c>
    </row>
    <row r="396" spans="1:4" x14ac:dyDescent="0.25">
      <c r="B396" s="1">
        <v>0.91300000000000003</v>
      </c>
      <c r="C396" t="s">
        <v>69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142</v>
      </c>
      <c r="D398">
        <f t="shared" si="6"/>
        <v>4</v>
      </c>
    </row>
    <row r="399" spans="1:4" x14ac:dyDescent="0.25">
      <c r="D399" t="str">
        <f t="shared" si="6"/>
        <v/>
      </c>
    </row>
    <row r="400" spans="1:4" x14ac:dyDescent="0.25">
      <c r="B400" s="1">
        <v>1</v>
      </c>
      <c r="C400" t="s">
        <v>143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144</v>
      </c>
      <c r="D402">
        <f t="shared" si="6"/>
        <v>63</v>
      </c>
    </row>
    <row r="403" spans="1:4" x14ac:dyDescent="0.25">
      <c r="D403" t="str">
        <f t="shared" si="6"/>
        <v/>
      </c>
    </row>
    <row r="404" spans="1:4" x14ac:dyDescent="0.25">
      <c r="B404" s="1">
        <v>1</v>
      </c>
      <c r="C404" t="s">
        <v>145</v>
      </c>
      <c r="D404" t="str">
        <f t="shared" si="6"/>
        <v/>
      </c>
    </row>
    <row r="405" spans="1:4" x14ac:dyDescent="0.25">
      <c r="D405" t="str">
        <f t="shared" si="6"/>
        <v/>
      </c>
    </row>
    <row r="406" spans="1:4" x14ac:dyDescent="0.25">
      <c r="A406" t="s">
        <v>146</v>
      </c>
      <c r="D406">
        <f t="shared" si="6"/>
        <v>2250</v>
      </c>
    </row>
    <row r="407" spans="1:4" x14ac:dyDescent="0.25">
      <c r="D407" t="str">
        <f t="shared" si="6"/>
        <v/>
      </c>
    </row>
    <row r="408" spans="1:4" x14ac:dyDescent="0.25">
      <c r="B408" s="1">
        <v>0.443</v>
      </c>
      <c r="C408" t="s">
        <v>120</v>
      </c>
      <c r="D408" t="str">
        <f t="shared" si="6"/>
        <v/>
      </c>
    </row>
    <row r="409" spans="1:4" x14ac:dyDescent="0.25">
      <c r="B409" s="1">
        <v>0.35599999999999998</v>
      </c>
      <c r="C409" t="s">
        <v>124</v>
      </c>
      <c r="D409" t="str">
        <f t="shared" si="6"/>
        <v/>
      </c>
    </row>
    <row r="410" spans="1:4" x14ac:dyDescent="0.25">
      <c r="B410" s="1">
        <v>5.7000000000000002E-2</v>
      </c>
      <c r="C410" t="s">
        <v>53</v>
      </c>
      <c r="D410" t="str">
        <f t="shared" si="6"/>
        <v/>
      </c>
    </row>
    <row r="411" spans="1:4" x14ac:dyDescent="0.25">
      <c r="B411" s="1">
        <v>0.14099999999999999</v>
      </c>
      <c r="C411" t="s">
        <v>69</v>
      </c>
      <c r="D411" t="str">
        <f t="shared" si="6"/>
        <v/>
      </c>
    </row>
    <row r="412" spans="1:4" x14ac:dyDescent="0.25">
      <c r="D412" t="str">
        <f t="shared" si="6"/>
        <v/>
      </c>
    </row>
    <row r="413" spans="1:4" x14ac:dyDescent="0.25">
      <c r="A413" t="s">
        <v>147</v>
      </c>
      <c r="D413">
        <f t="shared" si="6"/>
        <v>160</v>
      </c>
    </row>
    <row r="414" spans="1:4" x14ac:dyDescent="0.25">
      <c r="D414" t="str">
        <f t="shared" si="6"/>
        <v/>
      </c>
    </row>
    <row r="415" spans="1:4" x14ac:dyDescent="0.25">
      <c r="B415" s="1">
        <v>1.0999999999999999E-2</v>
      </c>
      <c r="C415" t="s">
        <v>129</v>
      </c>
      <c r="D415" t="str">
        <f t="shared" si="6"/>
        <v/>
      </c>
    </row>
    <row r="416" spans="1:4" x14ac:dyDescent="0.25">
      <c r="B416" s="1">
        <v>0.98799999999999999</v>
      </c>
      <c r="C416" t="s">
        <v>53</v>
      </c>
      <c r="D416" t="str">
        <f t="shared" si="6"/>
        <v/>
      </c>
    </row>
    <row r="417" spans="1:4" x14ac:dyDescent="0.25">
      <c r="A417" t="s">
        <v>6</v>
      </c>
      <c r="B417" t="s">
        <v>148</v>
      </c>
      <c r="C417" t="s">
        <v>149</v>
      </c>
      <c r="D417" t="str">
        <f t="shared" si="6"/>
        <v/>
      </c>
    </row>
    <row r="418" spans="1:4" x14ac:dyDescent="0.25">
      <c r="A418" t="s">
        <v>150</v>
      </c>
      <c r="D418">
        <f t="shared" si="6"/>
        <v>14</v>
      </c>
    </row>
    <row r="419" spans="1:4" x14ac:dyDescent="0.25">
      <c r="D419" t="str">
        <f t="shared" si="6"/>
        <v/>
      </c>
    </row>
    <row r="420" spans="1:4" x14ac:dyDescent="0.25">
      <c r="B420" s="1">
        <v>1</v>
      </c>
      <c r="C420" t="s">
        <v>70</v>
      </c>
      <c r="D420" t="str">
        <f t="shared" si="6"/>
        <v/>
      </c>
    </row>
    <row r="421" spans="1:4" x14ac:dyDescent="0.25">
      <c r="A421" t="s">
        <v>6</v>
      </c>
      <c r="B421" t="s">
        <v>151</v>
      </c>
      <c r="C421" t="s">
        <v>152</v>
      </c>
      <c r="D421" t="str">
        <f t="shared" si="6"/>
        <v/>
      </c>
    </row>
    <row r="422" spans="1:4" x14ac:dyDescent="0.25">
      <c r="A422" t="s">
        <v>153</v>
      </c>
      <c r="D422">
        <f t="shared" si="6"/>
        <v>2249</v>
      </c>
    </row>
    <row r="423" spans="1:4" x14ac:dyDescent="0.25">
      <c r="D423" t="str">
        <f t="shared" si="6"/>
        <v/>
      </c>
    </row>
    <row r="424" spans="1:4" x14ac:dyDescent="0.25">
      <c r="B424" s="1">
        <v>0</v>
      </c>
      <c r="C424" t="s">
        <v>41</v>
      </c>
      <c r="D424" t="str">
        <f t="shared" si="6"/>
        <v/>
      </c>
    </row>
    <row r="425" spans="1:4" x14ac:dyDescent="0.25">
      <c r="B425" s="1">
        <v>0.14199999999999999</v>
      </c>
      <c r="C425" t="s">
        <v>32</v>
      </c>
      <c r="D425" t="str">
        <f t="shared" si="6"/>
        <v/>
      </c>
    </row>
    <row r="426" spans="1:4" x14ac:dyDescent="0.25">
      <c r="B426" s="1">
        <v>2.3E-2</v>
      </c>
      <c r="C426" t="s">
        <v>23</v>
      </c>
      <c r="D426" t="str">
        <f t="shared" si="6"/>
        <v/>
      </c>
    </row>
    <row r="427" spans="1:4" x14ac:dyDescent="0.25">
      <c r="B427" s="1">
        <v>9.8000000000000004E-2</v>
      </c>
      <c r="C427" t="s">
        <v>120</v>
      </c>
      <c r="D427" t="str">
        <f t="shared" si="6"/>
        <v/>
      </c>
    </row>
    <row r="428" spans="1:4" x14ac:dyDescent="0.25">
      <c r="B428" s="1">
        <v>1E-3</v>
      </c>
      <c r="C428" t="s">
        <v>122</v>
      </c>
      <c r="D428" t="str">
        <f t="shared" si="6"/>
        <v/>
      </c>
    </row>
    <row r="429" spans="1:4" x14ac:dyDescent="0.25">
      <c r="B429" s="1">
        <v>1.2E-2</v>
      </c>
      <c r="C429" t="s">
        <v>123</v>
      </c>
      <c r="D429" t="str">
        <f t="shared" si="6"/>
        <v/>
      </c>
    </row>
    <row r="430" spans="1:4" x14ac:dyDescent="0.25">
      <c r="B430" s="1">
        <v>6.0000000000000001E-3</v>
      </c>
      <c r="C430" t="s">
        <v>124</v>
      </c>
      <c r="D430" t="str">
        <f t="shared" si="6"/>
        <v/>
      </c>
    </row>
    <row r="431" spans="1:4" x14ac:dyDescent="0.25">
      <c r="B431" s="1">
        <v>2.9000000000000001E-2</v>
      </c>
      <c r="C431" t="s">
        <v>53</v>
      </c>
      <c r="D431" t="str">
        <f t="shared" si="6"/>
        <v/>
      </c>
    </row>
    <row r="432" spans="1:4" x14ac:dyDescent="0.25">
      <c r="B432" s="1">
        <v>8.0000000000000002E-3</v>
      </c>
      <c r="C432" t="s">
        <v>21</v>
      </c>
      <c r="D432" t="str">
        <f t="shared" si="6"/>
        <v/>
      </c>
    </row>
    <row r="433" spans="1:4" x14ac:dyDescent="0.25">
      <c r="B433" s="1">
        <v>3.6999999999999998E-2</v>
      </c>
      <c r="C433" t="s">
        <v>33</v>
      </c>
      <c r="D433" t="str">
        <f t="shared" si="6"/>
        <v/>
      </c>
    </row>
    <row r="434" spans="1:4" x14ac:dyDescent="0.25">
      <c r="B434" s="1">
        <v>0.17</v>
      </c>
      <c r="C434" t="s">
        <v>29</v>
      </c>
      <c r="D434" t="str">
        <f t="shared" si="6"/>
        <v/>
      </c>
    </row>
    <row r="435" spans="1:4" x14ac:dyDescent="0.25">
      <c r="B435" s="1">
        <v>5.0999999999999997E-2</v>
      </c>
      <c r="C435" t="s">
        <v>125</v>
      </c>
      <c r="D435" t="str">
        <f t="shared" si="6"/>
        <v/>
      </c>
    </row>
    <row r="436" spans="1:4" x14ac:dyDescent="0.25">
      <c r="B436" s="1">
        <v>2.7E-2</v>
      </c>
      <c r="C436" t="s">
        <v>30</v>
      </c>
      <c r="D436" t="str">
        <f t="shared" si="6"/>
        <v/>
      </c>
    </row>
    <row r="437" spans="1:4" x14ac:dyDescent="0.25">
      <c r="B437" s="1">
        <v>0.124</v>
      </c>
      <c r="C437" t="s">
        <v>27</v>
      </c>
      <c r="D437" t="str">
        <f t="shared" si="6"/>
        <v/>
      </c>
    </row>
    <row r="438" spans="1:4" x14ac:dyDescent="0.25">
      <c r="B438" s="1">
        <v>9.6000000000000002E-2</v>
      </c>
      <c r="C438" t="s">
        <v>34</v>
      </c>
      <c r="D438" t="str">
        <f t="shared" si="6"/>
        <v/>
      </c>
    </row>
    <row r="439" spans="1:4" x14ac:dyDescent="0.25">
      <c r="B439" s="1">
        <v>2.5999999999999999E-2</v>
      </c>
      <c r="C439" t="s">
        <v>18</v>
      </c>
      <c r="D439" t="str">
        <f t="shared" si="6"/>
        <v/>
      </c>
    </row>
    <row r="440" spans="1:4" x14ac:dyDescent="0.25">
      <c r="B440" s="1">
        <v>0.126</v>
      </c>
      <c r="C440" t="s">
        <v>69</v>
      </c>
      <c r="D440" t="str">
        <f t="shared" si="6"/>
        <v/>
      </c>
    </row>
    <row r="441" spans="1:4" x14ac:dyDescent="0.25">
      <c r="B441" s="1">
        <v>1.0999999999999999E-2</v>
      </c>
      <c r="C441" t="s">
        <v>54</v>
      </c>
      <c r="D441" t="str">
        <f t="shared" si="6"/>
        <v/>
      </c>
    </row>
    <row r="442" spans="1:4" x14ac:dyDescent="0.25">
      <c r="B442" s="1">
        <v>3.0000000000000001E-3</v>
      </c>
      <c r="C442" t="s">
        <v>131</v>
      </c>
      <c r="D442" t="str">
        <f t="shared" si="6"/>
        <v/>
      </c>
    </row>
    <row r="443" spans="1:4" x14ac:dyDescent="0.25">
      <c r="D443" t="str">
        <f t="shared" si="6"/>
        <v/>
      </c>
    </row>
    <row r="444" spans="1:4" x14ac:dyDescent="0.25">
      <c r="A444" t="s">
        <v>154</v>
      </c>
      <c r="D444">
        <f t="shared" si="6"/>
        <v>13</v>
      </c>
    </row>
    <row r="445" spans="1:4" x14ac:dyDescent="0.25">
      <c r="D445" t="str">
        <f t="shared" si="6"/>
        <v/>
      </c>
    </row>
    <row r="446" spans="1:4" x14ac:dyDescent="0.25">
      <c r="B446" s="1">
        <v>1</v>
      </c>
      <c r="C446" t="s">
        <v>105</v>
      </c>
      <c r="D446" t="str">
        <f t="shared" si="6"/>
        <v/>
      </c>
    </row>
    <row r="447" spans="1:4" x14ac:dyDescent="0.25">
      <c r="D447" t="str">
        <f t="shared" si="6"/>
        <v/>
      </c>
    </row>
    <row r="448" spans="1:4" x14ac:dyDescent="0.25">
      <c r="A448" t="s">
        <v>155</v>
      </c>
      <c r="D448">
        <f t="shared" si="6"/>
        <v>48</v>
      </c>
    </row>
    <row r="449" spans="1:4" x14ac:dyDescent="0.25">
      <c r="D449" t="str">
        <f t="shared" si="6"/>
        <v/>
      </c>
    </row>
    <row r="450" spans="1:4" x14ac:dyDescent="0.25">
      <c r="B450" s="1">
        <v>1</v>
      </c>
      <c r="C450" t="s">
        <v>105</v>
      </c>
      <c r="D450" t="str">
        <f t="shared" ref="D450:D513" si="7">IFERROR(HLOOKUP($A450,$E$2:$OL$3,2,FALSE),"")</f>
        <v/>
      </c>
    </row>
    <row r="451" spans="1:4" x14ac:dyDescent="0.25">
      <c r="D451" t="str">
        <f t="shared" si="7"/>
        <v/>
      </c>
    </row>
    <row r="452" spans="1:4" x14ac:dyDescent="0.25">
      <c r="A452" t="s">
        <v>156</v>
      </c>
      <c r="D452">
        <f t="shared" si="7"/>
        <v>2</v>
      </c>
    </row>
    <row r="453" spans="1:4" x14ac:dyDescent="0.25">
      <c r="D453" t="str">
        <f t="shared" si="7"/>
        <v/>
      </c>
    </row>
    <row r="454" spans="1:4" x14ac:dyDescent="0.25">
      <c r="B454" s="1">
        <v>1</v>
      </c>
      <c r="C454" t="s">
        <v>30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157</v>
      </c>
      <c r="D456">
        <f t="shared" si="7"/>
        <v>297</v>
      </c>
    </row>
    <row r="457" spans="1:4" x14ac:dyDescent="0.25">
      <c r="D457" t="str">
        <f t="shared" si="7"/>
        <v/>
      </c>
    </row>
    <row r="458" spans="1:4" x14ac:dyDescent="0.25">
      <c r="B458" s="1">
        <v>1</v>
      </c>
      <c r="C458" t="s">
        <v>33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158</v>
      </c>
      <c r="D460">
        <f t="shared" si="7"/>
        <v>2</v>
      </c>
    </row>
    <row r="461" spans="1:4" x14ac:dyDescent="0.25">
      <c r="D461" t="str">
        <f t="shared" si="7"/>
        <v/>
      </c>
    </row>
    <row r="462" spans="1:4" x14ac:dyDescent="0.25">
      <c r="B462" s="1">
        <v>1</v>
      </c>
      <c r="C462" t="s">
        <v>34</v>
      </c>
      <c r="D462" t="str">
        <f t="shared" si="7"/>
        <v/>
      </c>
    </row>
    <row r="463" spans="1:4" x14ac:dyDescent="0.25">
      <c r="D463" t="str">
        <f t="shared" si="7"/>
        <v/>
      </c>
    </row>
    <row r="464" spans="1:4" x14ac:dyDescent="0.25">
      <c r="A464" t="s">
        <v>159</v>
      </c>
      <c r="D464">
        <f t="shared" si="7"/>
        <v>9</v>
      </c>
    </row>
    <row r="465" spans="1:4" x14ac:dyDescent="0.25">
      <c r="D465" t="str">
        <f t="shared" si="7"/>
        <v/>
      </c>
    </row>
    <row r="466" spans="1:4" x14ac:dyDescent="0.25">
      <c r="B466" s="1">
        <v>1</v>
      </c>
      <c r="C466" t="s">
        <v>23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160</v>
      </c>
      <c r="D468">
        <f t="shared" si="7"/>
        <v>430</v>
      </c>
    </row>
    <row r="469" spans="1:4" x14ac:dyDescent="0.25">
      <c r="D469" t="str">
        <f t="shared" si="7"/>
        <v/>
      </c>
    </row>
    <row r="470" spans="1:4" x14ac:dyDescent="0.25">
      <c r="B470" s="1">
        <v>0.54800000000000004</v>
      </c>
      <c r="C470" t="s">
        <v>105</v>
      </c>
      <c r="D470" t="str">
        <f t="shared" si="7"/>
        <v/>
      </c>
    </row>
    <row r="471" spans="1:4" x14ac:dyDescent="0.25">
      <c r="B471" s="1">
        <v>0.45100000000000001</v>
      </c>
      <c r="C471" t="s">
        <v>161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162</v>
      </c>
      <c r="D473">
        <f t="shared" si="7"/>
        <v>78</v>
      </c>
    </row>
    <row r="474" spans="1:4" x14ac:dyDescent="0.25">
      <c r="D474" t="str">
        <f t="shared" si="7"/>
        <v/>
      </c>
    </row>
    <row r="475" spans="1:4" x14ac:dyDescent="0.25">
      <c r="B475" s="1">
        <v>0.52800000000000002</v>
      </c>
      <c r="C475" t="s">
        <v>105</v>
      </c>
      <c r="D475" t="str">
        <f t="shared" si="7"/>
        <v/>
      </c>
    </row>
    <row r="476" spans="1:4" x14ac:dyDescent="0.25">
      <c r="B476" s="1">
        <v>0.39900000000000002</v>
      </c>
      <c r="C476" t="s">
        <v>161</v>
      </c>
      <c r="D476" t="str">
        <f t="shared" si="7"/>
        <v/>
      </c>
    </row>
    <row r="477" spans="1:4" x14ac:dyDescent="0.25">
      <c r="B477" s="1">
        <v>7.0999999999999994E-2</v>
      </c>
      <c r="C477" t="s">
        <v>33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163</v>
      </c>
      <c r="D479">
        <f t="shared" si="7"/>
        <v>94</v>
      </c>
    </row>
    <row r="480" spans="1:4" x14ac:dyDescent="0.25">
      <c r="D480" t="str">
        <f t="shared" si="7"/>
        <v/>
      </c>
    </row>
    <row r="481" spans="1:4" x14ac:dyDescent="0.25">
      <c r="B481" s="1">
        <v>0.5</v>
      </c>
      <c r="C481" t="s">
        <v>105</v>
      </c>
      <c r="D481" t="str">
        <f t="shared" si="7"/>
        <v/>
      </c>
    </row>
    <row r="482" spans="1:4" x14ac:dyDescent="0.25">
      <c r="B482" s="1">
        <v>0.5</v>
      </c>
      <c r="C482" t="s">
        <v>161</v>
      </c>
      <c r="D482" t="str">
        <f t="shared" si="7"/>
        <v/>
      </c>
    </row>
    <row r="483" spans="1:4" x14ac:dyDescent="0.25">
      <c r="D483" t="str">
        <f t="shared" si="7"/>
        <v/>
      </c>
    </row>
    <row r="484" spans="1:4" x14ac:dyDescent="0.25">
      <c r="A484" t="s">
        <v>164</v>
      </c>
      <c r="D484">
        <f t="shared" si="7"/>
        <v>31</v>
      </c>
    </row>
    <row r="485" spans="1:4" x14ac:dyDescent="0.25">
      <c r="D485" t="str">
        <f t="shared" si="7"/>
        <v/>
      </c>
    </row>
    <row r="486" spans="1:4" x14ac:dyDescent="0.25">
      <c r="B486" s="1">
        <v>0.39700000000000002</v>
      </c>
      <c r="C486" t="s">
        <v>32</v>
      </c>
      <c r="D486" t="str">
        <f t="shared" si="7"/>
        <v/>
      </c>
    </row>
    <row r="487" spans="1:4" x14ac:dyDescent="0.25">
      <c r="B487" s="1">
        <v>0.60199999999999998</v>
      </c>
      <c r="C487" t="s">
        <v>30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165</v>
      </c>
      <c r="D489">
        <f t="shared" si="7"/>
        <v>12</v>
      </c>
    </row>
    <row r="490" spans="1:4" x14ac:dyDescent="0.25">
      <c r="D490" t="str">
        <f t="shared" si="7"/>
        <v/>
      </c>
    </row>
    <row r="491" spans="1:4" x14ac:dyDescent="0.25">
      <c r="B491" s="1">
        <v>1</v>
      </c>
      <c r="C491" t="s">
        <v>105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166</v>
      </c>
      <c r="D493">
        <f t="shared" si="7"/>
        <v>40</v>
      </c>
    </row>
    <row r="494" spans="1:4" x14ac:dyDescent="0.25">
      <c r="D494" t="str">
        <f t="shared" si="7"/>
        <v/>
      </c>
    </row>
    <row r="495" spans="1:4" x14ac:dyDescent="0.25">
      <c r="B495" s="1">
        <v>9.0999999999999998E-2</v>
      </c>
      <c r="C495" t="s">
        <v>32</v>
      </c>
      <c r="D495" t="str">
        <f t="shared" si="7"/>
        <v/>
      </c>
    </row>
    <row r="496" spans="1:4" x14ac:dyDescent="0.25">
      <c r="B496" s="1">
        <v>0.33400000000000002</v>
      </c>
      <c r="C496" t="s">
        <v>33</v>
      </c>
      <c r="D496" t="str">
        <f t="shared" si="7"/>
        <v/>
      </c>
    </row>
    <row r="497" spans="1:4" x14ac:dyDescent="0.25">
      <c r="B497" s="1">
        <v>0.38400000000000001</v>
      </c>
      <c r="C497" t="s">
        <v>30</v>
      </c>
      <c r="D497" t="str">
        <f t="shared" si="7"/>
        <v/>
      </c>
    </row>
    <row r="498" spans="1:4" x14ac:dyDescent="0.25">
      <c r="B498" s="1">
        <v>0.13100000000000001</v>
      </c>
      <c r="C498" t="s">
        <v>34</v>
      </c>
      <c r="D498" t="str">
        <f t="shared" si="7"/>
        <v/>
      </c>
    </row>
    <row r="499" spans="1:4" x14ac:dyDescent="0.25">
      <c r="B499" s="1">
        <v>5.7000000000000002E-2</v>
      </c>
      <c r="C499" t="s">
        <v>18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167</v>
      </c>
      <c r="D501">
        <f t="shared" si="7"/>
        <v>100</v>
      </c>
    </row>
    <row r="502" spans="1:4" x14ac:dyDescent="0.25">
      <c r="D502" t="str">
        <f t="shared" si="7"/>
        <v/>
      </c>
    </row>
    <row r="503" spans="1:4" x14ac:dyDescent="0.25">
      <c r="B503" s="1">
        <v>0.105</v>
      </c>
      <c r="C503" t="s">
        <v>32</v>
      </c>
      <c r="D503" t="str">
        <f t="shared" si="7"/>
        <v/>
      </c>
    </row>
    <row r="504" spans="1:4" x14ac:dyDescent="0.25">
      <c r="B504" s="1">
        <v>0.22600000000000001</v>
      </c>
      <c r="C504" t="s">
        <v>33</v>
      </c>
      <c r="D504" t="str">
        <f t="shared" si="7"/>
        <v/>
      </c>
    </row>
    <row r="505" spans="1:4" x14ac:dyDescent="0.25">
      <c r="B505" s="1">
        <v>0.59899999999999998</v>
      </c>
      <c r="C505" t="s">
        <v>30</v>
      </c>
      <c r="D505" t="str">
        <f t="shared" si="7"/>
        <v/>
      </c>
    </row>
    <row r="506" spans="1:4" x14ac:dyDescent="0.25">
      <c r="B506" s="1">
        <v>6.8000000000000005E-2</v>
      </c>
      <c r="C506" t="s">
        <v>34</v>
      </c>
      <c r="D506" t="str">
        <f t="shared" si="7"/>
        <v/>
      </c>
    </row>
    <row r="507" spans="1:4" x14ac:dyDescent="0.25">
      <c r="D507" t="str">
        <f t="shared" si="7"/>
        <v/>
      </c>
    </row>
    <row r="508" spans="1:4" x14ac:dyDescent="0.25">
      <c r="A508" t="s">
        <v>168</v>
      </c>
      <c r="D508">
        <f t="shared" si="7"/>
        <v>97</v>
      </c>
    </row>
    <row r="509" spans="1:4" x14ac:dyDescent="0.25">
      <c r="D509" t="str">
        <f t="shared" si="7"/>
        <v/>
      </c>
    </row>
    <row r="510" spans="1:4" x14ac:dyDescent="0.25">
      <c r="B510" s="1">
        <v>0.67800000000000005</v>
      </c>
      <c r="C510" t="s">
        <v>32</v>
      </c>
      <c r="D510" t="str">
        <f t="shared" si="7"/>
        <v/>
      </c>
    </row>
    <row r="511" spans="1:4" x14ac:dyDescent="0.25">
      <c r="B511" s="1">
        <v>2.3E-2</v>
      </c>
      <c r="C511" t="s">
        <v>30</v>
      </c>
      <c r="D511" t="str">
        <f t="shared" si="7"/>
        <v/>
      </c>
    </row>
    <row r="512" spans="1:4" x14ac:dyDescent="0.25">
      <c r="B512" s="1">
        <v>0.29699999999999999</v>
      </c>
      <c r="C512" t="s">
        <v>18</v>
      </c>
      <c r="D512" t="str">
        <f t="shared" si="7"/>
        <v/>
      </c>
    </row>
    <row r="513" spans="1:4" x14ac:dyDescent="0.25">
      <c r="A513" t="s">
        <v>6</v>
      </c>
      <c r="B513" t="s">
        <v>169</v>
      </c>
      <c r="C513" t="s">
        <v>170</v>
      </c>
      <c r="D513" t="str">
        <f t="shared" si="7"/>
        <v/>
      </c>
    </row>
    <row r="514" spans="1:4" x14ac:dyDescent="0.25">
      <c r="A514" t="s">
        <v>171</v>
      </c>
      <c r="D514">
        <f t="shared" ref="D514:D577" si="8">IFERROR(HLOOKUP($A514,$E$2:$OL$3,2,FALSE),"")</f>
        <v>33</v>
      </c>
    </row>
    <row r="515" spans="1:4" x14ac:dyDescent="0.25">
      <c r="D515" t="str">
        <f t="shared" si="8"/>
        <v/>
      </c>
    </row>
    <row r="516" spans="1:4" x14ac:dyDescent="0.25">
      <c r="B516" s="1">
        <v>0.46600000000000003</v>
      </c>
      <c r="C516" t="s">
        <v>12</v>
      </c>
      <c r="D516" t="str">
        <f t="shared" si="8"/>
        <v/>
      </c>
    </row>
    <row r="517" spans="1:4" x14ac:dyDescent="0.25">
      <c r="B517" s="1">
        <v>0.372</v>
      </c>
      <c r="C517" t="s">
        <v>21</v>
      </c>
      <c r="D517" t="str">
        <f t="shared" si="8"/>
        <v/>
      </c>
    </row>
    <row r="518" spans="1:4" x14ac:dyDescent="0.25">
      <c r="B518" s="1">
        <v>7.6999999999999999E-2</v>
      </c>
      <c r="C518" t="s">
        <v>69</v>
      </c>
      <c r="D518" t="str">
        <f t="shared" si="8"/>
        <v/>
      </c>
    </row>
    <row r="519" spans="1:4" x14ac:dyDescent="0.25">
      <c r="B519" s="1">
        <v>8.4000000000000005E-2</v>
      </c>
      <c r="C519" t="s">
        <v>131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172</v>
      </c>
      <c r="D521">
        <f t="shared" si="8"/>
        <v>40</v>
      </c>
    </row>
    <row r="522" spans="1:4" x14ac:dyDescent="0.25">
      <c r="D522" t="str">
        <f t="shared" si="8"/>
        <v/>
      </c>
    </row>
    <row r="523" spans="1:4" x14ac:dyDescent="0.25">
      <c r="B523" s="1">
        <v>1</v>
      </c>
      <c r="C523" t="s">
        <v>21</v>
      </c>
      <c r="D523" t="str">
        <f t="shared" si="8"/>
        <v/>
      </c>
    </row>
    <row r="524" spans="1:4" x14ac:dyDescent="0.25">
      <c r="D524" t="str">
        <f t="shared" si="8"/>
        <v/>
      </c>
    </row>
    <row r="525" spans="1:4" x14ac:dyDescent="0.25">
      <c r="A525" t="s">
        <v>173</v>
      </c>
      <c r="D525">
        <f t="shared" si="8"/>
        <v>2852</v>
      </c>
    </row>
    <row r="526" spans="1:4" x14ac:dyDescent="0.25">
      <c r="D526" t="str">
        <f t="shared" si="8"/>
        <v/>
      </c>
    </row>
    <row r="527" spans="1:4" x14ac:dyDescent="0.25">
      <c r="B527" s="1">
        <v>1</v>
      </c>
      <c r="C527" t="s">
        <v>21</v>
      </c>
      <c r="D527" t="str">
        <f t="shared" si="8"/>
        <v/>
      </c>
    </row>
    <row r="528" spans="1:4" x14ac:dyDescent="0.25">
      <c r="D528" t="str">
        <f t="shared" si="8"/>
        <v/>
      </c>
    </row>
    <row r="529" spans="1:4" x14ac:dyDescent="0.25">
      <c r="A529" t="s">
        <v>174</v>
      </c>
      <c r="D529">
        <f t="shared" si="8"/>
        <v>2</v>
      </c>
    </row>
    <row r="530" spans="1:4" x14ac:dyDescent="0.25">
      <c r="D530" t="str">
        <f t="shared" si="8"/>
        <v/>
      </c>
    </row>
    <row r="531" spans="1:4" x14ac:dyDescent="0.25">
      <c r="B531" s="1">
        <v>1</v>
      </c>
      <c r="C531" t="s">
        <v>18</v>
      </c>
      <c r="D531" t="str">
        <f t="shared" si="8"/>
        <v/>
      </c>
    </row>
    <row r="532" spans="1:4" x14ac:dyDescent="0.25">
      <c r="D532" t="str">
        <f t="shared" si="8"/>
        <v/>
      </c>
    </row>
    <row r="533" spans="1:4" x14ac:dyDescent="0.25">
      <c r="A533" t="s">
        <v>175</v>
      </c>
      <c r="D533">
        <f t="shared" si="8"/>
        <v>24</v>
      </c>
    </row>
    <row r="534" spans="1:4" x14ac:dyDescent="0.25">
      <c r="D534" t="str">
        <f t="shared" si="8"/>
        <v/>
      </c>
    </row>
    <row r="535" spans="1:4" x14ac:dyDescent="0.25">
      <c r="B535" s="1">
        <v>1</v>
      </c>
      <c r="C535" t="s">
        <v>21</v>
      </c>
      <c r="D535" t="str">
        <f t="shared" si="8"/>
        <v/>
      </c>
    </row>
    <row r="536" spans="1:4" x14ac:dyDescent="0.25">
      <c r="D536" t="str">
        <f t="shared" si="8"/>
        <v/>
      </c>
    </row>
    <row r="537" spans="1:4" x14ac:dyDescent="0.25">
      <c r="A537" t="s">
        <v>176</v>
      </c>
      <c r="D537">
        <f t="shared" si="8"/>
        <v>1152</v>
      </c>
    </row>
    <row r="538" spans="1:4" x14ac:dyDescent="0.25">
      <c r="D538" t="str">
        <f t="shared" si="8"/>
        <v/>
      </c>
    </row>
    <row r="539" spans="1:4" x14ac:dyDescent="0.25">
      <c r="B539" s="1">
        <v>1</v>
      </c>
      <c r="C539" t="s">
        <v>21</v>
      </c>
      <c r="D539" t="str">
        <f t="shared" si="8"/>
        <v/>
      </c>
    </row>
    <row r="540" spans="1:4" x14ac:dyDescent="0.25">
      <c r="D540" t="str">
        <f t="shared" si="8"/>
        <v/>
      </c>
    </row>
    <row r="541" spans="1:4" x14ac:dyDescent="0.25">
      <c r="A541" t="s">
        <v>177</v>
      </c>
      <c r="D541">
        <f t="shared" si="8"/>
        <v>390</v>
      </c>
    </row>
    <row r="542" spans="1:4" x14ac:dyDescent="0.25">
      <c r="D542" t="str">
        <f t="shared" si="8"/>
        <v/>
      </c>
    </row>
    <row r="543" spans="1:4" x14ac:dyDescent="0.25">
      <c r="B543" s="1">
        <v>1</v>
      </c>
      <c r="C543" t="s">
        <v>21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178</v>
      </c>
      <c r="D545">
        <f t="shared" si="8"/>
        <v>547</v>
      </c>
    </row>
    <row r="546" spans="1:4" x14ac:dyDescent="0.25">
      <c r="D546" t="str">
        <f t="shared" si="8"/>
        <v/>
      </c>
    </row>
    <row r="547" spans="1:4" x14ac:dyDescent="0.25">
      <c r="B547" s="1">
        <v>0.99099999999999999</v>
      </c>
      <c r="C547" t="s">
        <v>21</v>
      </c>
      <c r="D547" t="str">
        <f t="shared" si="8"/>
        <v/>
      </c>
    </row>
    <row r="548" spans="1:4" x14ac:dyDescent="0.25">
      <c r="B548" s="1">
        <v>8.0000000000000002E-3</v>
      </c>
      <c r="C548" t="s">
        <v>18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179</v>
      </c>
      <c r="D550">
        <f t="shared" si="8"/>
        <v>40</v>
      </c>
    </row>
    <row r="551" spans="1:4" x14ac:dyDescent="0.25">
      <c r="D551" t="str">
        <f t="shared" si="8"/>
        <v/>
      </c>
    </row>
    <row r="552" spans="1:4" x14ac:dyDescent="0.25">
      <c r="B552" s="1">
        <v>1</v>
      </c>
      <c r="C552" t="s">
        <v>21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180</v>
      </c>
      <c r="D554">
        <f t="shared" si="8"/>
        <v>13</v>
      </c>
    </row>
    <row r="555" spans="1:4" x14ac:dyDescent="0.25">
      <c r="D555" t="str">
        <f t="shared" si="8"/>
        <v/>
      </c>
    </row>
    <row r="556" spans="1:4" x14ac:dyDescent="0.25">
      <c r="B556" s="1">
        <v>1</v>
      </c>
      <c r="C556" t="s">
        <v>21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181</v>
      </c>
      <c r="D558">
        <f t="shared" si="8"/>
        <v>5</v>
      </c>
    </row>
    <row r="559" spans="1:4" x14ac:dyDescent="0.25">
      <c r="D559" t="str">
        <f t="shared" si="8"/>
        <v/>
      </c>
    </row>
    <row r="560" spans="1:4" x14ac:dyDescent="0.25">
      <c r="B560" s="1">
        <v>1</v>
      </c>
      <c r="C560" t="s">
        <v>21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182</v>
      </c>
      <c r="D562">
        <f t="shared" si="8"/>
        <v>40</v>
      </c>
    </row>
    <row r="563" spans="1:4" x14ac:dyDescent="0.25">
      <c r="D563" t="str">
        <f t="shared" si="8"/>
        <v/>
      </c>
    </row>
    <row r="564" spans="1:4" x14ac:dyDescent="0.25">
      <c r="B564" s="1">
        <v>0.92400000000000004</v>
      </c>
      <c r="C564" t="s">
        <v>21</v>
      </c>
      <c r="D564" t="str">
        <f t="shared" si="8"/>
        <v/>
      </c>
    </row>
    <row r="565" spans="1:4" x14ac:dyDescent="0.25">
      <c r="B565" s="1">
        <v>7.4999999999999997E-2</v>
      </c>
      <c r="C565" t="s">
        <v>18</v>
      </c>
      <c r="D565" t="str">
        <f t="shared" si="8"/>
        <v/>
      </c>
    </row>
    <row r="566" spans="1:4" x14ac:dyDescent="0.25">
      <c r="D566" t="str">
        <f t="shared" si="8"/>
        <v/>
      </c>
    </row>
    <row r="567" spans="1:4" x14ac:dyDescent="0.25">
      <c r="A567" t="s">
        <v>183</v>
      </c>
      <c r="D567">
        <f t="shared" si="8"/>
        <v>166</v>
      </c>
    </row>
    <row r="568" spans="1:4" x14ac:dyDescent="0.25">
      <c r="D568" t="str">
        <f t="shared" si="8"/>
        <v/>
      </c>
    </row>
    <row r="569" spans="1:4" x14ac:dyDescent="0.25">
      <c r="B569" s="1">
        <v>1</v>
      </c>
      <c r="C569" t="s">
        <v>21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184</v>
      </c>
      <c r="D571">
        <f t="shared" si="8"/>
        <v>1086</v>
      </c>
    </row>
    <row r="572" spans="1:4" x14ac:dyDescent="0.25">
      <c r="D572" t="str">
        <f t="shared" si="8"/>
        <v/>
      </c>
    </row>
    <row r="573" spans="1:4" x14ac:dyDescent="0.25">
      <c r="B573" s="1">
        <v>1</v>
      </c>
      <c r="C573" t="s">
        <v>21</v>
      </c>
      <c r="D573" t="str">
        <f t="shared" si="8"/>
        <v/>
      </c>
    </row>
    <row r="574" spans="1:4" x14ac:dyDescent="0.25">
      <c r="A574" t="s">
        <v>6</v>
      </c>
      <c r="B574" t="s">
        <v>185</v>
      </c>
      <c r="C574" t="s">
        <v>186</v>
      </c>
      <c r="D574" t="str">
        <f t="shared" si="8"/>
        <v/>
      </c>
    </row>
    <row r="575" spans="1:4" x14ac:dyDescent="0.25">
      <c r="A575" t="s">
        <v>187</v>
      </c>
      <c r="D575">
        <f t="shared" si="8"/>
        <v>14</v>
      </c>
    </row>
    <row r="576" spans="1:4" x14ac:dyDescent="0.25">
      <c r="D576" t="str">
        <f t="shared" si="8"/>
        <v/>
      </c>
    </row>
    <row r="577" spans="1:4" x14ac:dyDescent="0.25">
      <c r="B577" s="1">
        <v>0.54700000000000004</v>
      </c>
      <c r="C577" t="s">
        <v>38</v>
      </c>
      <c r="D577" t="str">
        <f t="shared" si="8"/>
        <v/>
      </c>
    </row>
    <row r="578" spans="1:4" x14ac:dyDescent="0.25">
      <c r="B578" s="1">
        <v>0.25700000000000001</v>
      </c>
      <c r="C578" t="s">
        <v>10</v>
      </c>
      <c r="D578" t="str">
        <f t="shared" ref="D578:D641" si="9">IFERROR(HLOOKUP($A578,$E$2:$OL$3,2,FALSE),"")</f>
        <v/>
      </c>
    </row>
    <row r="579" spans="1:4" x14ac:dyDescent="0.25">
      <c r="D579" t="str">
        <f t="shared" si="9"/>
        <v/>
      </c>
    </row>
    <row r="580" spans="1:4" x14ac:dyDescent="0.25">
      <c r="A580" t="s">
        <v>188</v>
      </c>
      <c r="D580">
        <f t="shared" si="9"/>
        <v>14</v>
      </c>
    </row>
    <row r="581" spans="1:4" x14ac:dyDescent="0.25">
      <c r="D581" t="str">
        <f t="shared" si="9"/>
        <v/>
      </c>
    </row>
    <row r="582" spans="1:4" x14ac:dyDescent="0.25">
      <c r="B582" s="1">
        <v>0.54700000000000004</v>
      </c>
      <c r="C582" t="s">
        <v>38</v>
      </c>
      <c r="D582" t="str">
        <f t="shared" si="9"/>
        <v/>
      </c>
    </row>
    <row r="583" spans="1:4" x14ac:dyDescent="0.25">
      <c r="B583" s="1">
        <v>0.25700000000000001</v>
      </c>
      <c r="C583" t="s">
        <v>10</v>
      </c>
      <c r="D583" t="str">
        <f t="shared" si="9"/>
        <v/>
      </c>
    </row>
    <row r="584" spans="1:4" x14ac:dyDescent="0.25">
      <c r="D584" t="str">
        <f t="shared" si="9"/>
        <v/>
      </c>
    </row>
    <row r="585" spans="1:4" x14ac:dyDescent="0.25">
      <c r="A585" t="s">
        <v>189</v>
      </c>
      <c r="D585">
        <f t="shared" si="9"/>
        <v>2</v>
      </c>
    </row>
    <row r="586" spans="1:4" x14ac:dyDescent="0.25">
      <c r="D586" t="str">
        <f t="shared" si="9"/>
        <v/>
      </c>
    </row>
    <row r="587" spans="1:4" x14ac:dyDescent="0.25">
      <c r="B587" s="1">
        <v>1</v>
      </c>
      <c r="C587" t="s">
        <v>190</v>
      </c>
      <c r="D587" t="str">
        <f t="shared" si="9"/>
        <v/>
      </c>
    </row>
    <row r="588" spans="1:4" x14ac:dyDescent="0.25">
      <c r="A588" t="s">
        <v>6</v>
      </c>
      <c r="B588" t="s">
        <v>191</v>
      </c>
      <c r="C588" t="s">
        <v>192</v>
      </c>
      <c r="D588" t="str">
        <f t="shared" si="9"/>
        <v/>
      </c>
    </row>
    <row r="589" spans="1:4" x14ac:dyDescent="0.25">
      <c r="A589" t="s">
        <v>193</v>
      </c>
      <c r="D589">
        <f t="shared" si="9"/>
        <v>39</v>
      </c>
    </row>
    <row r="590" spans="1:4" x14ac:dyDescent="0.25">
      <c r="D590" t="str">
        <f t="shared" si="9"/>
        <v/>
      </c>
    </row>
    <row r="591" spans="1:4" x14ac:dyDescent="0.25">
      <c r="B591" s="1">
        <v>0.22800000000000001</v>
      </c>
      <c r="C591" t="s">
        <v>105</v>
      </c>
      <c r="D591" t="str">
        <f t="shared" si="9"/>
        <v/>
      </c>
    </row>
    <row r="592" spans="1:4" x14ac:dyDescent="0.25">
      <c r="B592" s="1">
        <v>0.77100000000000002</v>
      </c>
      <c r="C592" t="s">
        <v>53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194</v>
      </c>
      <c r="D594">
        <f t="shared" si="9"/>
        <v>275</v>
      </c>
    </row>
    <row r="595" spans="1:4" x14ac:dyDescent="0.25">
      <c r="D595" t="str">
        <f t="shared" si="9"/>
        <v/>
      </c>
    </row>
    <row r="596" spans="1:4" x14ac:dyDescent="0.25">
      <c r="B596" s="1">
        <v>0.496</v>
      </c>
      <c r="C596" t="s">
        <v>195</v>
      </c>
      <c r="D596" t="str">
        <f t="shared" si="9"/>
        <v/>
      </c>
    </row>
    <row r="597" spans="1:4" x14ac:dyDescent="0.25">
      <c r="B597" s="1">
        <v>4.0000000000000001E-3</v>
      </c>
      <c r="C597" t="s">
        <v>196</v>
      </c>
      <c r="D597" t="str">
        <f t="shared" si="9"/>
        <v/>
      </c>
    </row>
    <row r="598" spans="1:4" x14ac:dyDescent="0.25">
      <c r="B598" s="1">
        <v>0.48799999999999999</v>
      </c>
      <c r="C598" t="s">
        <v>54</v>
      </c>
      <c r="D598" t="str">
        <f t="shared" si="9"/>
        <v/>
      </c>
    </row>
    <row r="599" spans="1:4" x14ac:dyDescent="0.25">
      <c r="B599" s="1">
        <v>8.9999999999999993E-3</v>
      </c>
      <c r="C599" t="s">
        <v>70</v>
      </c>
      <c r="D599" t="str">
        <f t="shared" si="9"/>
        <v/>
      </c>
    </row>
    <row r="600" spans="1:4" x14ac:dyDescent="0.25">
      <c r="D600" t="str">
        <f t="shared" si="9"/>
        <v/>
      </c>
    </row>
    <row r="601" spans="1:4" x14ac:dyDescent="0.25">
      <c r="A601" t="s">
        <v>197</v>
      </c>
      <c r="D601">
        <f t="shared" si="9"/>
        <v>154</v>
      </c>
    </row>
    <row r="602" spans="1:4" x14ac:dyDescent="0.25">
      <c r="D602" t="str">
        <f t="shared" si="9"/>
        <v/>
      </c>
    </row>
    <row r="603" spans="1:4" x14ac:dyDescent="0.25">
      <c r="B603" s="1">
        <v>1</v>
      </c>
      <c r="C603" t="s">
        <v>18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s="2" t="s">
        <v>198</v>
      </c>
      <c r="D605">
        <f t="shared" si="9"/>
        <v>473</v>
      </c>
    </row>
    <row r="606" spans="1:4" x14ac:dyDescent="0.25">
      <c r="D606" t="str">
        <f t="shared" si="9"/>
        <v/>
      </c>
    </row>
    <row r="607" spans="1:4" x14ac:dyDescent="0.25">
      <c r="B607" s="1">
        <v>1</v>
      </c>
      <c r="C607" t="s">
        <v>54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199</v>
      </c>
      <c r="D609">
        <f t="shared" si="9"/>
        <v>240</v>
      </c>
    </row>
    <row r="610" spans="1:4" x14ac:dyDescent="0.25">
      <c r="D610" t="str">
        <f t="shared" si="9"/>
        <v/>
      </c>
    </row>
    <row r="611" spans="1:4" x14ac:dyDescent="0.25">
      <c r="B611" s="1">
        <v>0.26600000000000001</v>
      </c>
      <c r="C611" t="s">
        <v>195</v>
      </c>
      <c r="D611" t="str">
        <f t="shared" si="9"/>
        <v/>
      </c>
    </row>
    <row r="612" spans="1:4" x14ac:dyDescent="0.25">
      <c r="B612" s="1">
        <v>0.73299999999999998</v>
      </c>
      <c r="C612" t="s">
        <v>12</v>
      </c>
      <c r="D612" t="str">
        <f t="shared" si="9"/>
        <v/>
      </c>
    </row>
    <row r="613" spans="1:4" x14ac:dyDescent="0.25">
      <c r="A613" t="s">
        <v>6</v>
      </c>
      <c r="B613" t="s">
        <v>200</v>
      </c>
      <c r="C613" t="s">
        <v>201</v>
      </c>
      <c r="D613" t="str">
        <f t="shared" si="9"/>
        <v/>
      </c>
    </row>
    <row r="614" spans="1:4" x14ac:dyDescent="0.25">
      <c r="A614" t="s">
        <v>202</v>
      </c>
      <c r="D614">
        <f t="shared" si="9"/>
        <v>4</v>
      </c>
    </row>
    <row r="615" spans="1:4" x14ac:dyDescent="0.25">
      <c r="D615" t="str">
        <f t="shared" si="9"/>
        <v/>
      </c>
    </row>
    <row r="616" spans="1:4" x14ac:dyDescent="0.25">
      <c r="B616" s="1">
        <v>1</v>
      </c>
      <c r="C616" t="s">
        <v>18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203</v>
      </c>
      <c r="D618">
        <f t="shared" si="9"/>
        <v>12</v>
      </c>
    </row>
    <row r="619" spans="1:4" x14ac:dyDescent="0.25">
      <c r="D619" t="str">
        <f t="shared" si="9"/>
        <v/>
      </c>
    </row>
    <row r="620" spans="1:4" x14ac:dyDescent="0.25">
      <c r="B620" s="1">
        <v>0.24399999999999999</v>
      </c>
      <c r="C620" t="s">
        <v>33</v>
      </c>
      <c r="D620" t="str">
        <f t="shared" si="9"/>
        <v/>
      </c>
    </row>
    <row r="621" spans="1:4" x14ac:dyDescent="0.25">
      <c r="B621" s="1">
        <v>0.755</v>
      </c>
      <c r="C621" t="s">
        <v>27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s="2" t="s">
        <v>204</v>
      </c>
      <c r="D623">
        <f t="shared" si="9"/>
        <v>4</v>
      </c>
    </row>
    <row r="624" spans="1:4" x14ac:dyDescent="0.25">
      <c r="D624" t="str">
        <f t="shared" si="9"/>
        <v/>
      </c>
    </row>
    <row r="625" spans="1:4" x14ac:dyDescent="0.25">
      <c r="B625" s="1">
        <v>1</v>
      </c>
      <c r="C625" t="s">
        <v>33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205</v>
      </c>
      <c r="D627">
        <f t="shared" si="9"/>
        <v>452</v>
      </c>
    </row>
    <row r="628" spans="1:4" x14ac:dyDescent="0.25">
      <c r="D628" t="str">
        <f t="shared" si="9"/>
        <v/>
      </c>
    </row>
    <row r="629" spans="1:4" x14ac:dyDescent="0.25">
      <c r="B629" s="1">
        <v>0.12</v>
      </c>
      <c r="C629" t="s">
        <v>33</v>
      </c>
      <c r="D629" t="str">
        <f t="shared" si="9"/>
        <v/>
      </c>
    </row>
    <row r="630" spans="1:4" x14ac:dyDescent="0.25">
      <c r="B630" s="1">
        <v>0.161</v>
      </c>
      <c r="C630" t="s">
        <v>30</v>
      </c>
      <c r="D630" t="str">
        <f t="shared" si="9"/>
        <v/>
      </c>
    </row>
    <row r="631" spans="1:4" x14ac:dyDescent="0.25">
      <c r="B631" s="1">
        <v>0.50800000000000001</v>
      </c>
      <c r="C631" t="s">
        <v>34</v>
      </c>
      <c r="D631" t="str">
        <f t="shared" si="9"/>
        <v/>
      </c>
    </row>
    <row r="632" spans="1:4" x14ac:dyDescent="0.25">
      <c r="B632" s="1">
        <v>0.17399999999999999</v>
      </c>
      <c r="C632" t="s">
        <v>18</v>
      </c>
      <c r="D632" t="str">
        <f t="shared" si="9"/>
        <v/>
      </c>
    </row>
    <row r="633" spans="1:4" x14ac:dyDescent="0.25">
      <c r="B633" s="1">
        <v>1.4E-2</v>
      </c>
      <c r="C633" t="s">
        <v>69</v>
      </c>
      <c r="D633" t="str">
        <f t="shared" si="9"/>
        <v/>
      </c>
    </row>
    <row r="634" spans="1:4" x14ac:dyDescent="0.25">
      <c r="B634" s="1">
        <v>1.4999999999999999E-2</v>
      </c>
      <c r="C634" t="s">
        <v>131</v>
      </c>
      <c r="D634" t="str">
        <f t="shared" si="9"/>
        <v/>
      </c>
    </row>
    <row r="635" spans="1:4" x14ac:dyDescent="0.25">
      <c r="B635" s="1">
        <v>5.0000000000000001E-3</v>
      </c>
      <c r="C635" t="s">
        <v>15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206</v>
      </c>
      <c r="D637">
        <f t="shared" si="9"/>
        <v>84</v>
      </c>
    </row>
    <row r="638" spans="1:4" x14ac:dyDescent="0.25">
      <c r="D638" t="str">
        <f t="shared" si="9"/>
        <v/>
      </c>
    </row>
    <row r="639" spans="1:4" x14ac:dyDescent="0.25">
      <c r="B639" s="1">
        <v>1</v>
      </c>
      <c r="C639" t="s">
        <v>34</v>
      </c>
      <c r="D639" t="str">
        <f t="shared" si="9"/>
        <v/>
      </c>
    </row>
    <row r="640" spans="1:4" x14ac:dyDescent="0.25">
      <c r="A640" t="s">
        <v>6</v>
      </c>
      <c r="B640" t="s">
        <v>207</v>
      </c>
      <c r="C640" t="s">
        <v>208</v>
      </c>
      <c r="D640" t="str">
        <f t="shared" si="9"/>
        <v/>
      </c>
    </row>
    <row r="641" spans="1:4" x14ac:dyDescent="0.25">
      <c r="A641" t="s">
        <v>209</v>
      </c>
      <c r="D641">
        <f t="shared" si="9"/>
        <v>894</v>
      </c>
    </row>
    <row r="642" spans="1:4" x14ac:dyDescent="0.25">
      <c r="D642" t="str">
        <f t="shared" ref="D642:D705" si="10">IFERROR(HLOOKUP($A642,$E$2:$OL$3,2,FALSE),"")</f>
        <v/>
      </c>
    </row>
    <row r="643" spans="1:4" x14ac:dyDescent="0.25">
      <c r="B643" s="1">
        <v>3.3000000000000002E-2</v>
      </c>
      <c r="C643" t="s">
        <v>12</v>
      </c>
      <c r="D643" t="str">
        <f t="shared" si="10"/>
        <v/>
      </c>
    </row>
    <row r="644" spans="1:4" x14ac:dyDescent="0.25">
      <c r="B644" s="1">
        <v>8.9999999999999993E-3</v>
      </c>
      <c r="C644" t="s">
        <v>32</v>
      </c>
      <c r="D644" t="str">
        <f t="shared" si="10"/>
        <v/>
      </c>
    </row>
    <row r="645" spans="1:4" x14ac:dyDescent="0.25">
      <c r="B645" s="1">
        <v>8.5000000000000006E-2</v>
      </c>
      <c r="C645" t="s">
        <v>53</v>
      </c>
      <c r="D645" t="str">
        <f t="shared" si="10"/>
        <v/>
      </c>
    </row>
    <row r="646" spans="1:4" x14ac:dyDescent="0.25">
      <c r="B646" s="1">
        <v>0.28999999999999998</v>
      </c>
      <c r="C646" t="s">
        <v>18</v>
      </c>
      <c r="D646" t="str">
        <f t="shared" si="10"/>
        <v/>
      </c>
    </row>
    <row r="647" spans="1:4" x14ac:dyDescent="0.25">
      <c r="B647" s="1">
        <v>1.9E-2</v>
      </c>
      <c r="C647" t="s">
        <v>69</v>
      </c>
      <c r="D647" t="str">
        <f t="shared" si="10"/>
        <v/>
      </c>
    </row>
    <row r="648" spans="1:4" x14ac:dyDescent="0.25">
      <c r="B648" s="1">
        <v>7.6999999999999999E-2</v>
      </c>
      <c r="C648" t="s">
        <v>54</v>
      </c>
      <c r="D648" t="str">
        <f t="shared" si="10"/>
        <v/>
      </c>
    </row>
    <row r="649" spans="1:4" x14ac:dyDescent="0.25">
      <c r="B649" s="1">
        <v>0.09</v>
      </c>
      <c r="C649" t="s">
        <v>131</v>
      </c>
      <c r="D649" t="str">
        <f t="shared" si="10"/>
        <v/>
      </c>
    </row>
    <row r="650" spans="1:4" x14ac:dyDescent="0.25">
      <c r="B650" s="1">
        <v>0.377</v>
      </c>
      <c r="C650" t="s">
        <v>110</v>
      </c>
      <c r="D650" t="str">
        <f t="shared" si="10"/>
        <v/>
      </c>
    </row>
    <row r="651" spans="1:4" x14ac:dyDescent="0.25">
      <c r="B651" s="1">
        <v>1.6E-2</v>
      </c>
      <c r="C651" t="s">
        <v>10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210</v>
      </c>
      <c r="D653">
        <f t="shared" si="10"/>
        <v>1718</v>
      </c>
    </row>
    <row r="654" spans="1:4" x14ac:dyDescent="0.25">
      <c r="D654" t="str">
        <f t="shared" si="10"/>
        <v/>
      </c>
    </row>
    <row r="655" spans="1:4" x14ac:dyDescent="0.25">
      <c r="B655" s="1">
        <v>0.42</v>
      </c>
      <c r="C655" t="s">
        <v>196</v>
      </c>
      <c r="D655" t="str">
        <f t="shared" si="10"/>
        <v/>
      </c>
    </row>
    <row r="656" spans="1:4" x14ac:dyDescent="0.25">
      <c r="B656" s="1">
        <v>0.57099999999999995</v>
      </c>
      <c r="C656" t="s">
        <v>211</v>
      </c>
      <c r="D656" t="str">
        <f t="shared" si="10"/>
        <v/>
      </c>
    </row>
    <row r="657" spans="1:4" x14ac:dyDescent="0.25">
      <c r="A657" t="s">
        <v>6</v>
      </c>
      <c r="B657" t="s">
        <v>207</v>
      </c>
      <c r="C657" t="s">
        <v>212</v>
      </c>
      <c r="D657" t="str">
        <f t="shared" si="10"/>
        <v/>
      </c>
    </row>
    <row r="658" spans="1:4" x14ac:dyDescent="0.25">
      <c r="A658" t="s">
        <v>213</v>
      </c>
      <c r="D658">
        <f t="shared" si="10"/>
        <v>54</v>
      </c>
    </row>
    <row r="659" spans="1:4" x14ac:dyDescent="0.25">
      <c r="D659" t="str">
        <f t="shared" si="10"/>
        <v/>
      </c>
    </row>
    <row r="660" spans="1:4" x14ac:dyDescent="0.25">
      <c r="B660" s="1">
        <v>0.54900000000000004</v>
      </c>
      <c r="C660" t="s">
        <v>214</v>
      </c>
      <c r="D660" t="str">
        <f t="shared" si="10"/>
        <v/>
      </c>
    </row>
    <row r="661" spans="1:4" x14ac:dyDescent="0.25">
      <c r="B661" s="1">
        <v>0.45</v>
      </c>
      <c r="C661" t="s">
        <v>32</v>
      </c>
      <c r="D661" t="str">
        <f t="shared" si="10"/>
        <v/>
      </c>
    </row>
    <row r="662" spans="1:4" x14ac:dyDescent="0.25">
      <c r="D662" t="str">
        <f t="shared" si="10"/>
        <v/>
      </c>
    </row>
    <row r="663" spans="1:4" x14ac:dyDescent="0.25">
      <c r="A663" t="s">
        <v>215</v>
      </c>
      <c r="D663">
        <f t="shared" si="10"/>
        <v>61</v>
      </c>
    </row>
    <row r="664" spans="1:4" x14ac:dyDescent="0.25">
      <c r="D664" t="str">
        <f t="shared" si="10"/>
        <v/>
      </c>
    </row>
    <row r="665" spans="1:4" x14ac:dyDescent="0.25">
      <c r="B665" s="1">
        <v>3.7999999999999999E-2</v>
      </c>
      <c r="C665" t="s">
        <v>120</v>
      </c>
      <c r="D665" t="str">
        <f t="shared" si="10"/>
        <v/>
      </c>
    </row>
    <row r="666" spans="1:4" x14ac:dyDescent="0.25">
      <c r="B666" s="1">
        <v>0.96099999999999997</v>
      </c>
      <c r="C666" t="s">
        <v>69</v>
      </c>
      <c r="D666" t="str">
        <f t="shared" si="10"/>
        <v/>
      </c>
    </row>
    <row r="667" spans="1:4" x14ac:dyDescent="0.25">
      <c r="D667" t="str">
        <f t="shared" si="10"/>
        <v/>
      </c>
    </row>
    <row r="668" spans="1:4" x14ac:dyDescent="0.25">
      <c r="A668" t="s">
        <v>216</v>
      </c>
      <c r="D668">
        <f t="shared" si="10"/>
        <v>11</v>
      </c>
    </row>
    <row r="669" spans="1:4" x14ac:dyDescent="0.25">
      <c r="D669" t="str">
        <f t="shared" si="10"/>
        <v/>
      </c>
    </row>
    <row r="670" spans="1:4" x14ac:dyDescent="0.25">
      <c r="B670" s="1">
        <v>1</v>
      </c>
      <c r="C670" t="s">
        <v>129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t="s">
        <v>217</v>
      </c>
      <c r="D672">
        <f t="shared" si="10"/>
        <v>8</v>
      </c>
    </row>
    <row r="673" spans="1:4" x14ac:dyDescent="0.25">
      <c r="D673" t="str">
        <f t="shared" si="10"/>
        <v/>
      </c>
    </row>
    <row r="674" spans="1:4" x14ac:dyDescent="0.25">
      <c r="B674" s="1">
        <v>1</v>
      </c>
      <c r="C674" t="s">
        <v>121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218</v>
      </c>
      <c r="D676">
        <f t="shared" si="10"/>
        <v>117</v>
      </c>
    </row>
    <row r="677" spans="1:4" x14ac:dyDescent="0.25">
      <c r="D677" t="str">
        <f t="shared" si="10"/>
        <v/>
      </c>
    </row>
    <row r="678" spans="1:4" x14ac:dyDescent="0.25">
      <c r="B678" s="1">
        <v>0.161</v>
      </c>
      <c r="C678" t="s">
        <v>105</v>
      </c>
      <c r="D678" t="str">
        <f t="shared" si="10"/>
        <v/>
      </c>
    </row>
    <row r="679" spans="1:4" x14ac:dyDescent="0.25">
      <c r="B679" s="1">
        <v>2.1999999999999999E-2</v>
      </c>
      <c r="C679" t="s">
        <v>120</v>
      </c>
      <c r="D679" t="str">
        <f t="shared" si="10"/>
        <v/>
      </c>
    </row>
    <row r="680" spans="1:4" x14ac:dyDescent="0.25">
      <c r="B680" s="1">
        <v>0.79800000000000004</v>
      </c>
      <c r="C680" t="s">
        <v>121</v>
      </c>
      <c r="D680" t="str">
        <f t="shared" si="10"/>
        <v/>
      </c>
    </row>
    <row r="681" spans="1:4" x14ac:dyDescent="0.25">
      <c r="B681" s="1">
        <v>1.7000000000000001E-2</v>
      </c>
      <c r="C681" t="s">
        <v>53</v>
      </c>
      <c r="D681" t="str">
        <f t="shared" si="10"/>
        <v/>
      </c>
    </row>
    <row r="682" spans="1:4" x14ac:dyDescent="0.25">
      <c r="D682" t="str">
        <f t="shared" si="10"/>
        <v/>
      </c>
    </row>
    <row r="683" spans="1:4" x14ac:dyDescent="0.25">
      <c r="A683" t="s">
        <v>219</v>
      </c>
      <c r="D683">
        <f t="shared" si="10"/>
        <v>60</v>
      </c>
    </row>
    <row r="684" spans="1:4" x14ac:dyDescent="0.25">
      <c r="D684" t="str">
        <f t="shared" si="10"/>
        <v/>
      </c>
    </row>
    <row r="685" spans="1:4" x14ac:dyDescent="0.25">
      <c r="B685" s="1">
        <v>0.42699999999999999</v>
      </c>
      <c r="C685" t="s">
        <v>105</v>
      </c>
      <c r="D685" t="str">
        <f t="shared" si="10"/>
        <v/>
      </c>
    </row>
    <row r="686" spans="1:4" x14ac:dyDescent="0.25">
      <c r="B686" s="1">
        <v>0.57199999999999995</v>
      </c>
      <c r="C686" t="s">
        <v>32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220</v>
      </c>
      <c r="D688">
        <f t="shared" si="10"/>
        <v>34</v>
      </c>
    </row>
    <row r="689" spans="1:4" x14ac:dyDescent="0.25">
      <c r="D689" t="str">
        <f t="shared" si="10"/>
        <v/>
      </c>
    </row>
    <row r="690" spans="1:4" x14ac:dyDescent="0.25">
      <c r="B690" s="1">
        <v>1</v>
      </c>
      <c r="C690" t="s">
        <v>105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221</v>
      </c>
      <c r="D692">
        <f t="shared" si="10"/>
        <v>19</v>
      </c>
    </row>
    <row r="693" spans="1:4" x14ac:dyDescent="0.25">
      <c r="D693" t="str">
        <f t="shared" si="10"/>
        <v/>
      </c>
    </row>
    <row r="694" spans="1:4" x14ac:dyDescent="0.25">
      <c r="B694" s="1">
        <v>1</v>
      </c>
      <c r="C694" t="s">
        <v>18</v>
      </c>
      <c r="D694" t="str">
        <f t="shared" si="10"/>
        <v/>
      </c>
    </row>
    <row r="695" spans="1:4" x14ac:dyDescent="0.25">
      <c r="A695" t="s">
        <v>6</v>
      </c>
      <c r="B695" t="s">
        <v>222</v>
      </c>
      <c r="D695" t="str">
        <f t="shared" si="10"/>
        <v/>
      </c>
    </row>
    <row r="696" spans="1:4" x14ac:dyDescent="0.25">
      <c r="A696" t="s">
        <v>223</v>
      </c>
      <c r="D696">
        <f t="shared" si="10"/>
        <v>69</v>
      </c>
    </row>
    <row r="697" spans="1:4" x14ac:dyDescent="0.25">
      <c r="D697" t="str">
        <f t="shared" si="10"/>
        <v/>
      </c>
    </row>
    <row r="698" spans="1:4" x14ac:dyDescent="0.25">
      <c r="B698" s="1">
        <v>0.7</v>
      </c>
      <c r="C698" t="s">
        <v>190</v>
      </c>
      <c r="D698" t="str">
        <f t="shared" si="10"/>
        <v/>
      </c>
    </row>
    <row r="699" spans="1:4" x14ac:dyDescent="0.25">
      <c r="B699" s="1">
        <v>0.29899999999999999</v>
      </c>
      <c r="C699" t="s">
        <v>224</v>
      </c>
      <c r="D699" t="str">
        <f t="shared" si="10"/>
        <v/>
      </c>
    </row>
    <row r="700" spans="1:4" x14ac:dyDescent="0.25">
      <c r="D700" t="str">
        <f t="shared" si="10"/>
        <v/>
      </c>
    </row>
    <row r="701" spans="1:4" x14ac:dyDescent="0.25">
      <c r="A701" t="s">
        <v>225</v>
      </c>
      <c r="D701">
        <f t="shared" si="10"/>
        <v>69</v>
      </c>
    </row>
    <row r="702" spans="1:4" x14ac:dyDescent="0.25">
      <c r="D702" t="str">
        <f t="shared" si="10"/>
        <v/>
      </c>
    </row>
    <row r="703" spans="1:4" x14ac:dyDescent="0.25">
      <c r="B703" s="1">
        <v>0.7</v>
      </c>
      <c r="C703" t="s">
        <v>190</v>
      </c>
      <c r="D703" t="str">
        <f t="shared" si="10"/>
        <v/>
      </c>
    </row>
    <row r="704" spans="1:4" x14ac:dyDescent="0.25">
      <c r="B704" s="1">
        <v>0.29899999999999999</v>
      </c>
      <c r="C704" t="s">
        <v>224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226</v>
      </c>
      <c r="D706">
        <f t="shared" ref="D706:D769" si="11">IFERROR(HLOOKUP($A706,$E$2:$OL$3,2,FALSE),"")</f>
        <v>4</v>
      </c>
    </row>
    <row r="707" spans="1:4" x14ac:dyDescent="0.25">
      <c r="D707" t="str">
        <f t="shared" si="11"/>
        <v/>
      </c>
    </row>
    <row r="708" spans="1:4" x14ac:dyDescent="0.25">
      <c r="B708" s="1">
        <v>1</v>
      </c>
      <c r="C708" t="s">
        <v>227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228</v>
      </c>
      <c r="D710">
        <f t="shared" si="11"/>
        <v>2</v>
      </c>
    </row>
    <row r="711" spans="1:4" x14ac:dyDescent="0.25">
      <c r="D711" t="str">
        <f t="shared" si="11"/>
        <v/>
      </c>
    </row>
    <row r="712" spans="1:4" x14ac:dyDescent="0.25">
      <c r="B712" s="1">
        <v>1</v>
      </c>
      <c r="C712" t="s">
        <v>18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229</v>
      </c>
      <c r="D714">
        <f t="shared" si="11"/>
        <v>79</v>
      </c>
    </row>
    <row r="715" spans="1:4" x14ac:dyDescent="0.25">
      <c r="D715" t="str">
        <f t="shared" si="11"/>
        <v/>
      </c>
    </row>
    <row r="716" spans="1:4" x14ac:dyDescent="0.25">
      <c r="B716" s="1">
        <v>1</v>
      </c>
      <c r="C716" t="s">
        <v>195</v>
      </c>
      <c r="D716" t="str">
        <f t="shared" si="11"/>
        <v/>
      </c>
    </row>
    <row r="717" spans="1:4" x14ac:dyDescent="0.25">
      <c r="A717" t="s">
        <v>6</v>
      </c>
      <c r="B717" t="s">
        <v>222</v>
      </c>
      <c r="C717" t="s">
        <v>230</v>
      </c>
      <c r="D717" t="str">
        <f t="shared" si="11"/>
        <v/>
      </c>
    </row>
    <row r="718" spans="1:4" x14ac:dyDescent="0.25">
      <c r="A718" t="s">
        <v>223</v>
      </c>
      <c r="D718">
        <f t="shared" si="11"/>
        <v>69</v>
      </c>
    </row>
    <row r="719" spans="1:4" x14ac:dyDescent="0.25">
      <c r="D719" t="str">
        <f t="shared" si="11"/>
        <v/>
      </c>
    </row>
    <row r="720" spans="1:4" x14ac:dyDescent="0.25">
      <c r="B720" s="1">
        <v>0.7</v>
      </c>
      <c r="C720" t="s">
        <v>190</v>
      </c>
      <c r="D720" t="str">
        <f t="shared" si="11"/>
        <v/>
      </c>
    </row>
    <row r="721" spans="1:4" x14ac:dyDescent="0.25">
      <c r="B721" s="1">
        <v>0.29899999999999999</v>
      </c>
      <c r="C721" t="s">
        <v>224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225</v>
      </c>
      <c r="D723">
        <f t="shared" si="11"/>
        <v>69</v>
      </c>
    </row>
    <row r="724" spans="1:4" x14ac:dyDescent="0.25">
      <c r="D724" t="str">
        <f t="shared" si="11"/>
        <v/>
      </c>
    </row>
    <row r="725" spans="1:4" x14ac:dyDescent="0.25">
      <c r="B725" s="1">
        <v>0.7</v>
      </c>
      <c r="C725" t="s">
        <v>190</v>
      </c>
      <c r="D725" t="str">
        <f t="shared" si="11"/>
        <v/>
      </c>
    </row>
    <row r="726" spans="1:4" x14ac:dyDescent="0.25">
      <c r="B726" s="1">
        <v>0.29899999999999999</v>
      </c>
      <c r="C726" t="s">
        <v>224</v>
      </c>
      <c r="D726" t="str">
        <f t="shared" si="11"/>
        <v/>
      </c>
    </row>
    <row r="727" spans="1:4" x14ac:dyDescent="0.25">
      <c r="D727" t="str">
        <f t="shared" si="11"/>
        <v/>
      </c>
    </row>
    <row r="728" spans="1:4" x14ac:dyDescent="0.25">
      <c r="A728" t="s">
        <v>226</v>
      </c>
      <c r="D728">
        <f t="shared" si="11"/>
        <v>4</v>
      </c>
    </row>
    <row r="729" spans="1:4" x14ac:dyDescent="0.25">
      <c r="D729" t="str">
        <f t="shared" si="11"/>
        <v/>
      </c>
    </row>
    <row r="730" spans="1:4" x14ac:dyDescent="0.25">
      <c r="B730" s="1">
        <v>1</v>
      </c>
      <c r="C730" t="s">
        <v>227</v>
      </c>
      <c r="D730" t="str">
        <f t="shared" si="11"/>
        <v/>
      </c>
    </row>
    <row r="731" spans="1:4" x14ac:dyDescent="0.25">
      <c r="D731" t="str">
        <f t="shared" si="11"/>
        <v/>
      </c>
    </row>
    <row r="732" spans="1:4" x14ac:dyDescent="0.25">
      <c r="A732" t="s">
        <v>228</v>
      </c>
      <c r="D732">
        <f t="shared" si="11"/>
        <v>2</v>
      </c>
    </row>
    <row r="733" spans="1:4" x14ac:dyDescent="0.25">
      <c r="D733" t="str">
        <f t="shared" si="11"/>
        <v/>
      </c>
    </row>
    <row r="734" spans="1:4" x14ac:dyDescent="0.25">
      <c r="B734" s="1">
        <v>1</v>
      </c>
      <c r="C734" t="s">
        <v>18</v>
      </c>
      <c r="D734" t="str">
        <f t="shared" si="11"/>
        <v/>
      </c>
    </row>
    <row r="735" spans="1:4" x14ac:dyDescent="0.25">
      <c r="A735" t="s">
        <v>6</v>
      </c>
      <c r="B735" t="s">
        <v>231</v>
      </c>
      <c r="C735" t="s">
        <v>232</v>
      </c>
      <c r="D735" t="str">
        <f t="shared" si="11"/>
        <v/>
      </c>
    </row>
    <row r="736" spans="1:4" x14ac:dyDescent="0.25">
      <c r="A736" t="s">
        <v>233</v>
      </c>
      <c r="D736">
        <f t="shared" si="11"/>
        <v>11</v>
      </c>
    </row>
    <row r="737" spans="1:4" x14ac:dyDescent="0.25">
      <c r="D737" t="str">
        <f t="shared" si="11"/>
        <v/>
      </c>
    </row>
    <row r="738" spans="1:4" x14ac:dyDescent="0.25">
      <c r="B738" s="1">
        <v>1</v>
      </c>
      <c r="C738" t="s">
        <v>10</v>
      </c>
      <c r="D738" t="str">
        <f t="shared" si="11"/>
        <v/>
      </c>
    </row>
    <row r="739" spans="1:4" x14ac:dyDescent="0.25">
      <c r="A739" t="s">
        <v>6</v>
      </c>
      <c r="B739" t="s">
        <v>234</v>
      </c>
      <c r="C739" t="s">
        <v>235</v>
      </c>
      <c r="D739" t="str">
        <f t="shared" si="11"/>
        <v/>
      </c>
    </row>
    <row r="740" spans="1:4" x14ac:dyDescent="0.25">
      <c r="A740" t="s">
        <v>236</v>
      </c>
      <c r="D740">
        <f t="shared" si="11"/>
        <v>39</v>
      </c>
    </row>
    <row r="741" spans="1:4" x14ac:dyDescent="0.25">
      <c r="D741" t="str">
        <f t="shared" si="11"/>
        <v/>
      </c>
    </row>
    <row r="742" spans="1:4" x14ac:dyDescent="0.25">
      <c r="B742" s="1">
        <v>4.4999999999999998E-2</v>
      </c>
      <c r="C742" t="s">
        <v>41</v>
      </c>
      <c r="D742" t="str">
        <f t="shared" si="11"/>
        <v/>
      </c>
    </row>
    <row r="743" spans="1:4" x14ac:dyDescent="0.25">
      <c r="B743" s="1">
        <v>0.95399999999999996</v>
      </c>
      <c r="C743" t="s">
        <v>54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237</v>
      </c>
      <c r="D745">
        <f t="shared" si="11"/>
        <v>105</v>
      </c>
    </row>
    <row r="746" spans="1:4" x14ac:dyDescent="0.25">
      <c r="D746" t="str">
        <f t="shared" si="11"/>
        <v/>
      </c>
    </row>
    <row r="747" spans="1:4" x14ac:dyDescent="0.25">
      <c r="B747" s="1">
        <v>6.0000000000000001E-3</v>
      </c>
      <c r="C747" t="s">
        <v>32</v>
      </c>
      <c r="D747" t="str">
        <f t="shared" si="11"/>
        <v/>
      </c>
    </row>
    <row r="748" spans="1:4" x14ac:dyDescent="0.25">
      <c r="B748" s="1">
        <v>1.7999999999999999E-2</v>
      </c>
      <c r="C748" t="s">
        <v>23</v>
      </c>
      <c r="D748" t="str">
        <f t="shared" si="11"/>
        <v/>
      </c>
    </row>
    <row r="749" spans="1:4" x14ac:dyDescent="0.25">
      <c r="B749" s="1">
        <v>1.9E-2</v>
      </c>
      <c r="C749" t="s">
        <v>66</v>
      </c>
      <c r="D749" t="str">
        <f t="shared" si="11"/>
        <v/>
      </c>
    </row>
    <row r="750" spans="1:4" x14ac:dyDescent="0.25">
      <c r="B750" s="1">
        <v>1.7999999999999999E-2</v>
      </c>
      <c r="C750" t="s">
        <v>21</v>
      </c>
      <c r="D750" t="str">
        <f t="shared" si="11"/>
        <v/>
      </c>
    </row>
    <row r="751" spans="1:4" x14ac:dyDescent="0.25">
      <c r="B751" s="1">
        <v>4.2000000000000003E-2</v>
      </c>
      <c r="C751" t="s">
        <v>33</v>
      </c>
      <c r="D751" t="str">
        <f t="shared" si="11"/>
        <v/>
      </c>
    </row>
    <row r="752" spans="1:4" x14ac:dyDescent="0.25">
      <c r="B752" s="1">
        <v>4.2000000000000003E-2</v>
      </c>
      <c r="C752" t="s">
        <v>30</v>
      </c>
      <c r="D752" t="str">
        <f t="shared" si="11"/>
        <v/>
      </c>
    </row>
    <row r="753" spans="1:4" x14ac:dyDescent="0.25">
      <c r="B753" s="1">
        <v>7.8E-2</v>
      </c>
      <c r="C753" t="s">
        <v>18</v>
      </c>
      <c r="D753" t="str">
        <f t="shared" si="11"/>
        <v/>
      </c>
    </row>
    <row r="754" spans="1:4" x14ac:dyDescent="0.25">
      <c r="B754" s="1">
        <v>2.5000000000000001E-2</v>
      </c>
      <c r="C754" t="s">
        <v>69</v>
      </c>
      <c r="D754" t="str">
        <f t="shared" si="11"/>
        <v/>
      </c>
    </row>
    <row r="755" spans="1:4" x14ac:dyDescent="0.25">
      <c r="B755" s="1">
        <v>0.02</v>
      </c>
      <c r="C755" t="s">
        <v>70</v>
      </c>
      <c r="D755" t="str">
        <f t="shared" si="11"/>
        <v/>
      </c>
    </row>
    <row r="756" spans="1:4" x14ac:dyDescent="0.25">
      <c r="B756" s="1">
        <v>4.8000000000000001E-2</v>
      </c>
      <c r="C756" t="s">
        <v>131</v>
      </c>
      <c r="D756" t="str">
        <f t="shared" si="11"/>
        <v/>
      </c>
    </row>
    <row r="757" spans="1:4" x14ac:dyDescent="0.25">
      <c r="B757" s="1">
        <v>0.67900000000000005</v>
      </c>
      <c r="C757" t="s">
        <v>10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238</v>
      </c>
      <c r="D759">
        <f t="shared" si="11"/>
        <v>2</v>
      </c>
    </row>
    <row r="760" spans="1:4" x14ac:dyDescent="0.25">
      <c r="D760" t="str">
        <f t="shared" si="11"/>
        <v/>
      </c>
    </row>
    <row r="761" spans="1:4" x14ac:dyDescent="0.25">
      <c r="B761" s="1">
        <v>1</v>
      </c>
      <c r="C761" t="s">
        <v>18</v>
      </c>
      <c r="D761" t="str">
        <f t="shared" si="11"/>
        <v/>
      </c>
    </row>
    <row r="762" spans="1:4" x14ac:dyDescent="0.25">
      <c r="D762" t="str">
        <f t="shared" si="11"/>
        <v/>
      </c>
    </row>
    <row r="763" spans="1:4" x14ac:dyDescent="0.25">
      <c r="A763" t="s">
        <v>239</v>
      </c>
      <c r="D763">
        <f t="shared" si="11"/>
        <v>4</v>
      </c>
    </row>
    <row r="764" spans="1:4" x14ac:dyDescent="0.25">
      <c r="D764" t="str">
        <f t="shared" si="11"/>
        <v/>
      </c>
    </row>
    <row r="765" spans="1:4" x14ac:dyDescent="0.25">
      <c r="B765" s="1">
        <v>1</v>
      </c>
      <c r="C765" t="s">
        <v>125</v>
      </c>
      <c r="D765" t="str">
        <f t="shared" si="11"/>
        <v/>
      </c>
    </row>
    <row r="766" spans="1:4" x14ac:dyDescent="0.25">
      <c r="D766" t="str">
        <f t="shared" si="11"/>
        <v/>
      </c>
    </row>
    <row r="767" spans="1:4" x14ac:dyDescent="0.25">
      <c r="A767" t="s">
        <v>240</v>
      </c>
      <c r="D767">
        <f t="shared" si="11"/>
        <v>154</v>
      </c>
    </row>
    <row r="768" spans="1:4" x14ac:dyDescent="0.25">
      <c r="D768" t="str">
        <f t="shared" si="11"/>
        <v/>
      </c>
    </row>
    <row r="769" spans="1:4" x14ac:dyDescent="0.25">
      <c r="B769" s="1">
        <v>5.0000000000000001E-3</v>
      </c>
      <c r="C769" t="s">
        <v>66</v>
      </c>
      <c r="D769" t="str">
        <f t="shared" si="11"/>
        <v/>
      </c>
    </row>
    <row r="770" spans="1:4" x14ac:dyDescent="0.25">
      <c r="B770" s="1">
        <v>0.98599999999999999</v>
      </c>
      <c r="C770" t="s">
        <v>18</v>
      </c>
      <c r="D770" t="str">
        <f t="shared" ref="D770:D833" si="12">IFERROR(HLOOKUP($A770,$E$2:$OL$3,2,FALSE),"")</f>
        <v/>
      </c>
    </row>
    <row r="771" spans="1:4" x14ac:dyDescent="0.25">
      <c r="B771" s="1">
        <v>7.0000000000000001E-3</v>
      </c>
      <c r="C771" t="s">
        <v>15</v>
      </c>
      <c r="D771" t="str">
        <f t="shared" si="12"/>
        <v/>
      </c>
    </row>
    <row r="772" spans="1:4" x14ac:dyDescent="0.25">
      <c r="D772" t="str">
        <f t="shared" si="12"/>
        <v/>
      </c>
    </row>
    <row r="773" spans="1:4" x14ac:dyDescent="0.25">
      <c r="A773" t="s">
        <v>241</v>
      </c>
      <c r="D773">
        <f t="shared" si="12"/>
        <v>996</v>
      </c>
    </row>
    <row r="774" spans="1:4" x14ac:dyDescent="0.25">
      <c r="D774" t="str">
        <f t="shared" si="12"/>
        <v/>
      </c>
    </row>
    <row r="775" spans="1:4" x14ac:dyDescent="0.25">
      <c r="B775" s="1">
        <v>4.0000000000000001E-3</v>
      </c>
      <c r="C775" t="s">
        <v>119</v>
      </c>
      <c r="D775" t="str">
        <f t="shared" si="12"/>
        <v/>
      </c>
    </row>
    <row r="776" spans="1:4" x14ac:dyDescent="0.25">
      <c r="B776" s="1">
        <v>0.97899999999999998</v>
      </c>
      <c r="C776" t="s">
        <v>66</v>
      </c>
      <c r="D776" t="str">
        <f t="shared" si="12"/>
        <v/>
      </c>
    </row>
    <row r="777" spans="1:4" x14ac:dyDescent="0.25">
      <c r="B777" s="1">
        <v>3.0000000000000001E-3</v>
      </c>
      <c r="C777" t="s">
        <v>18</v>
      </c>
      <c r="D777" t="str">
        <f t="shared" si="12"/>
        <v/>
      </c>
    </row>
    <row r="778" spans="1:4" x14ac:dyDescent="0.25">
      <c r="B778" s="1">
        <v>1.2E-2</v>
      </c>
      <c r="C778" t="s">
        <v>69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242</v>
      </c>
      <c r="D780">
        <f t="shared" si="12"/>
        <v>1862</v>
      </c>
    </row>
    <row r="781" spans="1:4" x14ac:dyDescent="0.25">
      <c r="D781" t="str">
        <f t="shared" si="12"/>
        <v/>
      </c>
    </row>
    <row r="782" spans="1:4" x14ac:dyDescent="0.25">
      <c r="B782" s="1">
        <v>1</v>
      </c>
      <c r="C782" t="s">
        <v>66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t="s">
        <v>243</v>
      </c>
      <c r="D784">
        <f t="shared" si="12"/>
        <v>48</v>
      </c>
    </row>
    <row r="785" spans="1:4" x14ac:dyDescent="0.25">
      <c r="D785" t="str">
        <f t="shared" si="12"/>
        <v/>
      </c>
    </row>
    <row r="786" spans="1:4" x14ac:dyDescent="0.25">
      <c r="B786" s="1">
        <v>1</v>
      </c>
      <c r="C786" t="s">
        <v>64</v>
      </c>
      <c r="D786" t="str">
        <f t="shared" si="12"/>
        <v/>
      </c>
    </row>
    <row r="787" spans="1:4" x14ac:dyDescent="0.25">
      <c r="D787" t="str">
        <f t="shared" si="12"/>
        <v/>
      </c>
    </row>
    <row r="788" spans="1:4" x14ac:dyDescent="0.25">
      <c r="A788" t="s">
        <v>244</v>
      </c>
      <c r="D788">
        <f t="shared" si="12"/>
        <v>44</v>
      </c>
    </row>
    <row r="789" spans="1:4" x14ac:dyDescent="0.25">
      <c r="D789" t="str">
        <f t="shared" si="12"/>
        <v/>
      </c>
    </row>
    <row r="790" spans="1:4" x14ac:dyDescent="0.25">
      <c r="B790" s="1">
        <v>1</v>
      </c>
      <c r="C790" t="s">
        <v>64</v>
      </c>
      <c r="D790" t="str">
        <f t="shared" si="12"/>
        <v/>
      </c>
    </row>
    <row r="791" spans="1:4" x14ac:dyDescent="0.25">
      <c r="D791" t="str">
        <f t="shared" si="12"/>
        <v/>
      </c>
    </row>
    <row r="792" spans="1:4" x14ac:dyDescent="0.25">
      <c r="A792" t="s">
        <v>245</v>
      </c>
      <c r="D792">
        <f t="shared" si="12"/>
        <v>44</v>
      </c>
    </row>
    <row r="793" spans="1:4" x14ac:dyDescent="0.25">
      <c r="D793" t="str">
        <f t="shared" si="12"/>
        <v/>
      </c>
    </row>
    <row r="794" spans="1:4" x14ac:dyDescent="0.25">
      <c r="B794" s="1">
        <v>1</v>
      </c>
      <c r="C794" t="s">
        <v>64</v>
      </c>
      <c r="D794" t="str">
        <f t="shared" si="12"/>
        <v/>
      </c>
    </row>
    <row r="795" spans="1:4" x14ac:dyDescent="0.25">
      <c r="D795" t="str">
        <f t="shared" si="12"/>
        <v/>
      </c>
    </row>
    <row r="796" spans="1:4" x14ac:dyDescent="0.25">
      <c r="A796" t="s">
        <v>246</v>
      </c>
      <c r="D796">
        <f t="shared" si="12"/>
        <v>3593</v>
      </c>
    </row>
    <row r="797" spans="1:4" x14ac:dyDescent="0.25">
      <c r="D797" t="str">
        <f t="shared" si="12"/>
        <v/>
      </c>
    </row>
    <row r="798" spans="1:4" x14ac:dyDescent="0.25">
      <c r="B798" s="1">
        <v>0</v>
      </c>
      <c r="C798" t="s">
        <v>41</v>
      </c>
      <c r="D798" t="str">
        <f t="shared" si="12"/>
        <v/>
      </c>
    </row>
    <row r="799" spans="1:4" x14ac:dyDescent="0.25">
      <c r="B799" s="1">
        <v>2E-3</v>
      </c>
      <c r="C799" t="s">
        <v>32</v>
      </c>
      <c r="D799" t="str">
        <f t="shared" si="12"/>
        <v/>
      </c>
    </row>
    <row r="800" spans="1:4" x14ac:dyDescent="0.25">
      <c r="B800" s="1">
        <v>2E-3</v>
      </c>
      <c r="C800" t="s">
        <v>23</v>
      </c>
      <c r="D800" t="str">
        <f t="shared" si="12"/>
        <v/>
      </c>
    </row>
    <row r="801" spans="1:4" x14ac:dyDescent="0.25">
      <c r="B801" s="1">
        <v>0.48899999999999999</v>
      </c>
      <c r="C801" t="s">
        <v>66</v>
      </c>
      <c r="D801" t="str">
        <f t="shared" si="12"/>
        <v/>
      </c>
    </row>
    <row r="802" spans="1:4" x14ac:dyDescent="0.25">
      <c r="B802" s="1">
        <v>1E-3</v>
      </c>
      <c r="C802" t="s">
        <v>21</v>
      </c>
      <c r="D802" t="str">
        <f t="shared" si="12"/>
        <v/>
      </c>
    </row>
    <row r="803" spans="1:4" x14ac:dyDescent="0.25">
      <c r="B803" s="1">
        <v>0</v>
      </c>
      <c r="C803" t="s">
        <v>68</v>
      </c>
      <c r="D803" t="str">
        <f t="shared" si="12"/>
        <v/>
      </c>
    </row>
    <row r="804" spans="1:4" x14ac:dyDescent="0.25">
      <c r="B804" s="1">
        <v>0</v>
      </c>
      <c r="C804" t="s">
        <v>125</v>
      </c>
      <c r="D804" t="str">
        <f t="shared" si="12"/>
        <v/>
      </c>
    </row>
    <row r="805" spans="1:4" x14ac:dyDescent="0.25">
      <c r="B805" s="1">
        <v>4.0000000000000001E-3</v>
      </c>
      <c r="C805" t="s">
        <v>30</v>
      </c>
      <c r="D805" t="str">
        <f t="shared" si="12"/>
        <v/>
      </c>
    </row>
    <row r="806" spans="1:4" x14ac:dyDescent="0.25">
      <c r="B806" s="1">
        <v>0.49299999999999999</v>
      </c>
      <c r="C806" t="s">
        <v>18</v>
      </c>
      <c r="D806" t="str">
        <f t="shared" si="12"/>
        <v/>
      </c>
    </row>
    <row r="807" spans="1:4" x14ac:dyDescent="0.25">
      <c r="B807" s="1">
        <v>1E-3</v>
      </c>
      <c r="C807" t="s">
        <v>69</v>
      </c>
      <c r="D807" t="str">
        <f t="shared" si="12"/>
        <v/>
      </c>
    </row>
    <row r="808" spans="1:4" x14ac:dyDescent="0.25">
      <c r="B808" s="1">
        <v>1E-3</v>
      </c>
      <c r="C808" t="s">
        <v>54</v>
      </c>
      <c r="D808" t="str">
        <f t="shared" si="12"/>
        <v/>
      </c>
    </row>
    <row r="809" spans="1:4" x14ac:dyDescent="0.25">
      <c r="B809" s="1">
        <v>1E-3</v>
      </c>
      <c r="C809" t="s">
        <v>10</v>
      </c>
      <c r="D809" t="str">
        <f t="shared" si="12"/>
        <v/>
      </c>
    </row>
    <row r="810" spans="1:4" x14ac:dyDescent="0.25">
      <c r="B810" s="1">
        <v>1E-3</v>
      </c>
      <c r="C810" t="s">
        <v>15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247</v>
      </c>
      <c r="D812">
        <f t="shared" si="12"/>
        <v>38</v>
      </c>
    </row>
    <row r="813" spans="1:4" x14ac:dyDescent="0.25">
      <c r="D813" t="str">
        <f t="shared" si="12"/>
        <v/>
      </c>
    </row>
    <row r="814" spans="1:4" x14ac:dyDescent="0.25">
      <c r="B814" s="1">
        <v>1</v>
      </c>
      <c r="C814" t="s">
        <v>18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248</v>
      </c>
      <c r="D816">
        <f t="shared" si="12"/>
        <v>50</v>
      </c>
    </row>
    <row r="817" spans="1:4" x14ac:dyDescent="0.25">
      <c r="D817" t="str">
        <f t="shared" si="12"/>
        <v/>
      </c>
    </row>
    <row r="818" spans="1:4" x14ac:dyDescent="0.25">
      <c r="B818" s="1">
        <v>1</v>
      </c>
      <c r="C818" t="s">
        <v>54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249</v>
      </c>
      <c r="D820">
        <f t="shared" si="12"/>
        <v>14</v>
      </c>
    </row>
    <row r="821" spans="1:4" x14ac:dyDescent="0.25">
      <c r="D821" t="str">
        <f t="shared" si="12"/>
        <v/>
      </c>
    </row>
    <row r="822" spans="1:4" x14ac:dyDescent="0.25">
      <c r="B822" s="1">
        <v>1</v>
      </c>
      <c r="C822" t="s">
        <v>18</v>
      </c>
      <c r="D822" t="str">
        <f t="shared" si="12"/>
        <v/>
      </c>
    </row>
    <row r="823" spans="1:4" x14ac:dyDescent="0.25">
      <c r="A823" t="s">
        <v>6</v>
      </c>
      <c r="B823" t="s">
        <v>250</v>
      </c>
      <c r="C823" t="s">
        <v>251</v>
      </c>
      <c r="D823" t="str">
        <f t="shared" si="12"/>
        <v/>
      </c>
    </row>
    <row r="824" spans="1:4" x14ac:dyDescent="0.25">
      <c r="A824" t="s">
        <v>252</v>
      </c>
      <c r="D824">
        <f t="shared" si="12"/>
        <v>3</v>
      </c>
    </row>
    <row r="825" spans="1:4" x14ac:dyDescent="0.25">
      <c r="D825" t="str">
        <f t="shared" si="12"/>
        <v/>
      </c>
    </row>
    <row r="826" spans="1:4" x14ac:dyDescent="0.25">
      <c r="B826" s="1">
        <v>1</v>
      </c>
      <c r="C826" t="s">
        <v>145</v>
      </c>
      <c r="D826" t="str">
        <f t="shared" si="12"/>
        <v/>
      </c>
    </row>
    <row r="827" spans="1:4" x14ac:dyDescent="0.25">
      <c r="A827" t="s">
        <v>6</v>
      </c>
      <c r="B827" t="s">
        <v>253</v>
      </c>
      <c r="C827" t="s">
        <v>254</v>
      </c>
      <c r="D827" t="str">
        <f t="shared" si="12"/>
        <v/>
      </c>
    </row>
    <row r="828" spans="1:4" x14ac:dyDescent="0.25">
      <c r="A828" s="2" t="s">
        <v>255</v>
      </c>
      <c r="D828">
        <f t="shared" si="12"/>
        <v>4</v>
      </c>
    </row>
    <row r="829" spans="1:4" x14ac:dyDescent="0.25">
      <c r="D829" t="str">
        <f t="shared" si="12"/>
        <v/>
      </c>
    </row>
    <row r="830" spans="1:4" x14ac:dyDescent="0.25">
      <c r="B830" s="1">
        <v>1</v>
      </c>
      <c r="C830" t="s">
        <v>10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256</v>
      </c>
      <c r="D832">
        <f t="shared" si="12"/>
        <v>60</v>
      </c>
    </row>
    <row r="833" spans="1:4" x14ac:dyDescent="0.25">
      <c r="D833" t="str">
        <f t="shared" si="12"/>
        <v/>
      </c>
    </row>
    <row r="834" spans="1:4" x14ac:dyDescent="0.25">
      <c r="B834" s="1">
        <v>1</v>
      </c>
      <c r="C834" t="s">
        <v>10</v>
      </c>
      <c r="D834" t="str">
        <f t="shared" ref="D834:D897" si="13">IFERROR(HLOOKUP($A834,$E$2:$OL$3,2,FALSE),"")</f>
        <v/>
      </c>
    </row>
    <row r="835" spans="1:4" x14ac:dyDescent="0.25">
      <c r="D835" t="str">
        <f t="shared" si="13"/>
        <v/>
      </c>
    </row>
    <row r="836" spans="1:4" x14ac:dyDescent="0.25">
      <c r="A836" t="s">
        <v>257</v>
      </c>
      <c r="D836">
        <f t="shared" si="13"/>
        <v>23</v>
      </c>
    </row>
    <row r="837" spans="1:4" x14ac:dyDescent="0.25">
      <c r="D837" t="str">
        <f t="shared" si="13"/>
        <v/>
      </c>
    </row>
    <row r="838" spans="1:4" x14ac:dyDescent="0.25">
      <c r="B838" s="1">
        <v>0.86299999999999999</v>
      </c>
      <c r="C838" t="s">
        <v>10</v>
      </c>
      <c r="D838" t="str">
        <f t="shared" si="13"/>
        <v/>
      </c>
    </row>
    <row r="839" spans="1:4" x14ac:dyDescent="0.25">
      <c r="D839" t="str">
        <f t="shared" si="13"/>
        <v/>
      </c>
    </row>
    <row r="840" spans="1:4" x14ac:dyDescent="0.25">
      <c r="A840" t="s">
        <v>258</v>
      </c>
      <c r="D840">
        <f t="shared" si="13"/>
        <v>2</v>
      </c>
    </row>
    <row r="841" spans="1:4" x14ac:dyDescent="0.25">
      <c r="D841" t="str">
        <f t="shared" si="13"/>
        <v/>
      </c>
    </row>
    <row r="842" spans="1:4" x14ac:dyDescent="0.25">
      <c r="D842" t="str">
        <f t="shared" si="13"/>
        <v/>
      </c>
    </row>
    <row r="843" spans="1:4" x14ac:dyDescent="0.25">
      <c r="A843" t="s">
        <v>259</v>
      </c>
      <c r="D843">
        <f t="shared" si="13"/>
        <v>619562</v>
      </c>
    </row>
    <row r="844" spans="1:4" x14ac:dyDescent="0.25">
      <c r="D844" t="str">
        <f t="shared" si="13"/>
        <v/>
      </c>
    </row>
    <row r="845" spans="1:4" x14ac:dyDescent="0.25">
      <c r="B845" s="1">
        <v>2E-3</v>
      </c>
      <c r="C845" t="s">
        <v>260</v>
      </c>
      <c r="D845" t="str">
        <f t="shared" si="13"/>
        <v/>
      </c>
    </row>
    <row r="846" spans="1:4" x14ac:dyDescent="0.25">
      <c r="B846" s="1">
        <v>0</v>
      </c>
      <c r="C846" t="s">
        <v>261</v>
      </c>
      <c r="D846" t="str">
        <f t="shared" si="13"/>
        <v/>
      </c>
    </row>
    <row r="847" spans="1:4" x14ac:dyDescent="0.25">
      <c r="B847" s="1">
        <v>0</v>
      </c>
      <c r="C847" t="s">
        <v>262</v>
      </c>
      <c r="D847" t="str">
        <f t="shared" si="13"/>
        <v/>
      </c>
    </row>
    <row r="848" spans="1:4" x14ac:dyDescent="0.25">
      <c r="B848" s="1">
        <v>1E-3</v>
      </c>
      <c r="C848" t="s">
        <v>263</v>
      </c>
      <c r="D848" t="str">
        <f t="shared" si="13"/>
        <v/>
      </c>
    </row>
    <row r="849" spans="2:4" x14ac:dyDescent="0.25">
      <c r="B849" s="1">
        <v>4.0000000000000001E-3</v>
      </c>
      <c r="C849" t="s">
        <v>264</v>
      </c>
      <c r="D849" t="str">
        <f t="shared" si="13"/>
        <v/>
      </c>
    </row>
    <row r="850" spans="2:4" x14ac:dyDescent="0.25">
      <c r="B850" s="1">
        <v>0</v>
      </c>
      <c r="C850" t="s">
        <v>265</v>
      </c>
      <c r="D850" t="str">
        <f t="shared" si="13"/>
        <v/>
      </c>
    </row>
    <row r="851" spans="2:4" x14ac:dyDescent="0.25">
      <c r="B851" s="1">
        <v>0.01</v>
      </c>
      <c r="C851" t="s">
        <v>266</v>
      </c>
      <c r="D851" t="str">
        <f t="shared" si="13"/>
        <v/>
      </c>
    </row>
    <row r="852" spans="2:4" x14ac:dyDescent="0.25">
      <c r="B852" s="1">
        <v>1E-3</v>
      </c>
      <c r="C852" t="s">
        <v>267</v>
      </c>
      <c r="D852" t="str">
        <f t="shared" si="13"/>
        <v/>
      </c>
    </row>
    <row r="853" spans="2:4" x14ac:dyDescent="0.25">
      <c r="B853" s="1">
        <v>3.0000000000000001E-3</v>
      </c>
      <c r="C853" t="s">
        <v>268</v>
      </c>
      <c r="D853" t="str">
        <f t="shared" si="13"/>
        <v/>
      </c>
    </row>
    <row r="854" spans="2:4" x14ac:dyDescent="0.25">
      <c r="B854" s="1">
        <v>3.0000000000000001E-3</v>
      </c>
      <c r="C854" t="s">
        <v>269</v>
      </c>
      <c r="D854" t="str">
        <f t="shared" si="13"/>
        <v/>
      </c>
    </row>
    <row r="855" spans="2:4" x14ac:dyDescent="0.25">
      <c r="B855" s="1">
        <v>2E-3</v>
      </c>
      <c r="C855" t="s">
        <v>270</v>
      </c>
      <c r="D855" t="str">
        <f t="shared" si="13"/>
        <v/>
      </c>
    </row>
    <row r="856" spans="2:4" x14ac:dyDescent="0.25">
      <c r="B856" s="1">
        <v>6.0000000000000001E-3</v>
      </c>
      <c r="C856" t="s">
        <v>271</v>
      </c>
      <c r="D856" t="str">
        <f t="shared" si="13"/>
        <v/>
      </c>
    </row>
    <row r="857" spans="2:4" x14ac:dyDescent="0.25">
      <c r="B857" s="1">
        <v>0</v>
      </c>
      <c r="C857" t="s">
        <v>272</v>
      </c>
      <c r="D857" t="str">
        <f t="shared" si="13"/>
        <v/>
      </c>
    </row>
    <row r="858" spans="2:4" x14ac:dyDescent="0.25">
      <c r="B858" s="1">
        <v>1.6E-2</v>
      </c>
      <c r="C858" t="s">
        <v>273</v>
      </c>
      <c r="D858" t="str">
        <f t="shared" si="13"/>
        <v/>
      </c>
    </row>
    <row r="859" spans="2:4" x14ac:dyDescent="0.25">
      <c r="B859" s="1">
        <v>0</v>
      </c>
      <c r="C859" t="s">
        <v>274</v>
      </c>
      <c r="D859" t="str">
        <f t="shared" si="13"/>
        <v/>
      </c>
    </row>
    <row r="860" spans="2:4" x14ac:dyDescent="0.25">
      <c r="B860" s="1">
        <v>7.0000000000000001E-3</v>
      </c>
      <c r="C860" t="s">
        <v>275</v>
      </c>
      <c r="D860" t="str">
        <f t="shared" si="13"/>
        <v/>
      </c>
    </row>
    <row r="861" spans="2:4" x14ac:dyDescent="0.25">
      <c r="B861" s="1">
        <v>0</v>
      </c>
      <c r="C861" t="s">
        <v>276</v>
      </c>
      <c r="D861" t="str">
        <f t="shared" si="13"/>
        <v/>
      </c>
    </row>
    <row r="862" spans="2:4" x14ac:dyDescent="0.25">
      <c r="B862" s="1">
        <v>0</v>
      </c>
      <c r="C862" t="s">
        <v>277</v>
      </c>
      <c r="D862" t="str">
        <f t="shared" si="13"/>
        <v/>
      </c>
    </row>
    <row r="863" spans="2:4" x14ac:dyDescent="0.25">
      <c r="B863" s="1">
        <v>0</v>
      </c>
      <c r="C863" t="s">
        <v>278</v>
      </c>
      <c r="D863" t="str">
        <f t="shared" si="13"/>
        <v/>
      </c>
    </row>
    <row r="864" spans="2:4" x14ac:dyDescent="0.25">
      <c r="B864" s="1">
        <v>0</v>
      </c>
      <c r="C864" t="s">
        <v>279</v>
      </c>
      <c r="D864" t="str">
        <f t="shared" si="13"/>
        <v/>
      </c>
    </row>
    <row r="865" spans="2:4" x14ac:dyDescent="0.25">
      <c r="B865" s="1">
        <v>0</v>
      </c>
      <c r="C865" t="s">
        <v>280</v>
      </c>
      <c r="D865" t="str">
        <f t="shared" si="13"/>
        <v/>
      </c>
    </row>
    <row r="866" spans="2:4" x14ac:dyDescent="0.25">
      <c r="B866" s="1">
        <v>0</v>
      </c>
      <c r="C866" t="s">
        <v>281</v>
      </c>
      <c r="D866" t="str">
        <f t="shared" si="13"/>
        <v/>
      </c>
    </row>
    <row r="867" spans="2:4" x14ac:dyDescent="0.25">
      <c r="B867" s="1">
        <v>0</v>
      </c>
      <c r="C867" t="s">
        <v>282</v>
      </c>
      <c r="D867" t="str">
        <f t="shared" si="13"/>
        <v/>
      </c>
    </row>
    <row r="868" spans="2:4" x14ac:dyDescent="0.25">
      <c r="B868" s="1">
        <v>6.0000000000000001E-3</v>
      </c>
      <c r="C868" t="s">
        <v>283</v>
      </c>
      <c r="D868" t="str">
        <f t="shared" si="13"/>
        <v/>
      </c>
    </row>
    <row r="869" spans="2:4" x14ac:dyDescent="0.25">
      <c r="B869" s="1">
        <v>0</v>
      </c>
      <c r="C869" t="s">
        <v>284</v>
      </c>
      <c r="D869" t="str">
        <f t="shared" si="13"/>
        <v/>
      </c>
    </row>
    <row r="870" spans="2:4" x14ac:dyDescent="0.25">
      <c r="B870" s="1">
        <v>0</v>
      </c>
      <c r="C870" t="s">
        <v>285</v>
      </c>
      <c r="D870" t="str">
        <f t="shared" si="13"/>
        <v/>
      </c>
    </row>
    <row r="871" spans="2:4" x14ac:dyDescent="0.25">
      <c r="B871" s="1">
        <v>0</v>
      </c>
      <c r="C871" t="s">
        <v>286</v>
      </c>
      <c r="D871" t="str">
        <f t="shared" si="13"/>
        <v/>
      </c>
    </row>
    <row r="872" spans="2:4" x14ac:dyDescent="0.25">
      <c r="B872" s="1">
        <v>3.0000000000000001E-3</v>
      </c>
      <c r="C872" t="s">
        <v>287</v>
      </c>
      <c r="D872" t="str">
        <f t="shared" si="13"/>
        <v/>
      </c>
    </row>
    <row r="873" spans="2:4" x14ac:dyDescent="0.25">
      <c r="B873" s="1">
        <v>0</v>
      </c>
      <c r="C873" t="s">
        <v>288</v>
      </c>
      <c r="D873" t="str">
        <f t="shared" si="13"/>
        <v/>
      </c>
    </row>
    <row r="874" spans="2:4" x14ac:dyDescent="0.25">
      <c r="B874" s="1">
        <v>0</v>
      </c>
      <c r="C874" t="s">
        <v>289</v>
      </c>
      <c r="D874" t="str">
        <f t="shared" si="13"/>
        <v/>
      </c>
    </row>
    <row r="875" spans="2:4" x14ac:dyDescent="0.25">
      <c r="B875" s="1">
        <v>0</v>
      </c>
      <c r="C875" t="s">
        <v>290</v>
      </c>
      <c r="D875" t="str">
        <f t="shared" si="13"/>
        <v/>
      </c>
    </row>
    <row r="876" spans="2:4" x14ac:dyDescent="0.25">
      <c r="B876" s="1">
        <v>3.0000000000000001E-3</v>
      </c>
      <c r="C876" t="s">
        <v>291</v>
      </c>
      <c r="D876" t="str">
        <f t="shared" si="13"/>
        <v/>
      </c>
    </row>
    <row r="877" spans="2:4" x14ac:dyDescent="0.25">
      <c r="B877" s="1">
        <v>0</v>
      </c>
      <c r="C877" t="s">
        <v>292</v>
      </c>
      <c r="D877" t="str">
        <f t="shared" si="13"/>
        <v/>
      </c>
    </row>
    <row r="878" spans="2:4" x14ac:dyDescent="0.25">
      <c r="B878" s="1">
        <v>1E-3</v>
      </c>
      <c r="C878" t="s">
        <v>293</v>
      </c>
      <c r="D878" t="str">
        <f t="shared" si="13"/>
        <v/>
      </c>
    </row>
    <row r="879" spans="2:4" x14ac:dyDescent="0.25">
      <c r="B879" s="1">
        <v>1E-3</v>
      </c>
      <c r="C879" t="s">
        <v>294</v>
      </c>
      <c r="D879" t="str">
        <f t="shared" si="13"/>
        <v/>
      </c>
    </row>
    <row r="880" spans="2:4" x14ac:dyDescent="0.25">
      <c r="B880" s="1">
        <v>3.0000000000000001E-3</v>
      </c>
      <c r="C880" t="s">
        <v>295</v>
      </c>
      <c r="D880" t="str">
        <f t="shared" si="13"/>
        <v/>
      </c>
    </row>
    <row r="881" spans="2:4" x14ac:dyDescent="0.25">
      <c r="B881" s="1">
        <v>1.2E-2</v>
      </c>
      <c r="C881" t="s">
        <v>296</v>
      </c>
      <c r="D881" t="str">
        <f t="shared" si="13"/>
        <v/>
      </c>
    </row>
    <row r="882" spans="2:4" x14ac:dyDescent="0.25">
      <c r="B882" s="1">
        <v>3.5000000000000003E-2</v>
      </c>
      <c r="C882" t="s">
        <v>297</v>
      </c>
      <c r="D882" t="str">
        <f t="shared" si="13"/>
        <v/>
      </c>
    </row>
    <row r="883" spans="2:4" x14ac:dyDescent="0.25">
      <c r="B883" s="1">
        <v>4.0000000000000001E-3</v>
      </c>
      <c r="C883" t="s">
        <v>298</v>
      </c>
      <c r="D883" t="str">
        <f t="shared" si="13"/>
        <v/>
      </c>
    </row>
    <row r="884" spans="2:4" x14ac:dyDescent="0.25">
      <c r="B884" s="1">
        <v>2E-3</v>
      </c>
      <c r="C884" t="s">
        <v>299</v>
      </c>
      <c r="D884" t="str">
        <f t="shared" si="13"/>
        <v/>
      </c>
    </row>
    <row r="885" spans="2:4" x14ac:dyDescent="0.25">
      <c r="B885" s="1">
        <v>2E-3</v>
      </c>
      <c r="C885" t="s">
        <v>300</v>
      </c>
      <c r="D885" t="str">
        <f t="shared" si="13"/>
        <v/>
      </c>
    </row>
    <row r="886" spans="2:4" x14ac:dyDescent="0.25">
      <c r="B886" s="1">
        <v>1.9E-2</v>
      </c>
      <c r="C886" t="s">
        <v>301</v>
      </c>
      <c r="D886" t="str">
        <f t="shared" si="13"/>
        <v/>
      </c>
    </row>
    <row r="887" spans="2:4" x14ac:dyDescent="0.25">
      <c r="B887" s="1">
        <v>0</v>
      </c>
      <c r="C887" t="s">
        <v>302</v>
      </c>
      <c r="D887" t="str">
        <f t="shared" si="13"/>
        <v/>
      </c>
    </row>
    <row r="888" spans="2:4" x14ac:dyDescent="0.25">
      <c r="B888" s="1">
        <v>7.0000000000000001E-3</v>
      </c>
      <c r="C888" t="s">
        <v>303</v>
      </c>
      <c r="D888" t="str">
        <f t="shared" si="13"/>
        <v/>
      </c>
    </row>
    <row r="889" spans="2:4" x14ac:dyDescent="0.25">
      <c r="B889" s="1">
        <v>1E-3</v>
      </c>
      <c r="C889" t="s">
        <v>304</v>
      </c>
      <c r="D889" t="str">
        <f t="shared" si="13"/>
        <v/>
      </c>
    </row>
    <row r="890" spans="2:4" x14ac:dyDescent="0.25">
      <c r="B890" s="1">
        <v>1E-3</v>
      </c>
      <c r="C890" t="s">
        <v>305</v>
      </c>
      <c r="D890" t="str">
        <f t="shared" si="13"/>
        <v/>
      </c>
    </row>
    <row r="891" spans="2:4" x14ac:dyDescent="0.25">
      <c r="B891" s="1">
        <v>0</v>
      </c>
      <c r="C891" t="s">
        <v>306</v>
      </c>
      <c r="D891" t="str">
        <f t="shared" si="13"/>
        <v/>
      </c>
    </row>
    <row r="892" spans="2:4" x14ac:dyDescent="0.25">
      <c r="B892" s="1">
        <v>3.0000000000000001E-3</v>
      </c>
      <c r="C892" t="s">
        <v>307</v>
      </c>
      <c r="D892" t="str">
        <f t="shared" si="13"/>
        <v/>
      </c>
    </row>
    <row r="893" spans="2:4" x14ac:dyDescent="0.25">
      <c r="B893" s="1">
        <v>0</v>
      </c>
      <c r="C893" t="s">
        <v>308</v>
      </c>
      <c r="D893" t="str">
        <f t="shared" si="13"/>
        <v/>
      </c>
    </row>
    <row r="894" spans="2:4" x14ac:dyDescent="0.25">
      <c r="B894" s="1">
        <v>4.0000000000000001E-3</v>
      </c>
      <c r="C894" t="s">
        <v>309</v>
      </c>
      <c r="D894" t="str">
        <f t="shared" si="13"/>
        <v/>
      </c>
    </row>
    <row r="895" spans="2:4" x14ac:dyDescent="0.25">
      <c r="B895" s="1">
        <v>0</v>
      </c>
      <c r="C895" t="s">
        <v>310</v>
      </c>
      <c r="D895" t="str">
        <f t="shared" si="13"/>
        <v/>
      </c>
    </row>
    <row r="896" spans="2:4" x14ac:dyDescent="0.25">
      <c r="B896" s="1">
        <v>3.0000000000000001E-3</v>
      </c>
      <c r="C896" t="s">
        <v>311</v>
      </c>
      <c r="D896" t="str">
        <f t="shared" si="13"/>
        <v/>
      </c>
    </row>
    <row r="897" spans="2:4" x14ac:dyDescent="0.25">
      <c r="B897" s="1">
        <v>0</v>
      </c>
      <c r="C897" t="s">
        <v>312</v>
      </c>
      <c r="D897" t="str">
        <f t="shared" si="13"/>
        <v/>
      </c>
    </row>
    <row r="898" spans="2:4" x14ac:dyDescent="0.25">
      <c r="B898" s="1">
        <v>1E-3</v>
      </c>
      <c r="C898" t="s">
        <v>313</v>
      </c>
      <c r="D898" t="str">
        <f t="shared" ref="D898:D961" si="14">IFERROR(HLOOKUP($A898,$E$2:$OL$3,2,FALSE),"")</f>
        <v/>
      </c>
    </row>
    <row r="899" spans="2:4" x14ac:dyDescent="0.25">
      <c r="B899" s="1">
        <v>0</v>
      </c>
      <c r="C899" t="s">
        <v>314</v>
      </c>
      <c r="D899" t="str">
        <f t="shared" si="14"/>
        <v/>
      </c>
    </row>
    <row r="900" spans="2:4" x14ac:dyDescent="0.25">
      <c r="B900" s="1">
        <v>0</v>
      </c>
      <c r="C900" t="s">
        <v>315</v>
      </c>
      <c r="D900" t="str">
        <f t="shared" si="14"/>
        <v/>
      </c>
    </row>
    <row r="901" spans="2:4" x14ac:dyDescent="0.25">
      <c r="B901" s="1">
        <v>0</v>
      </c>
      <c r="C901" t="s">
        <v>316</v>
      </c>
      <c r="D901" t="str">
        <f t="shared" si="14"/>
        <v/>
      </c>
    </row>
    <row r="902" spans="2:4" x14ac:dyDescent="0.25">
      <c r="B902" s="1">
        <v>1E-3</v>
      </c>
      <c r="C902" t="s">
        <v>317</v>
      </c>
      <c r="D902" t="str">
        <f t="shared" si="14"/>
        <v/>
      </c>
    </row>
    <row r="903" spans="2:4" x14ac:dyDescent="0.25">
      <c r="B903" s="1">
        <v>0</v>
      </c>
      <c r="C903" t="s">
        <v>318</v>
      </c>
      <c r="D903" t="str">
        <f t="shared" si="14"/>
        <v/>
      </c>
    </row>
    <row r="904" spans="2:4" x14ac:dyDescent="0.25">
      <c r="B904" s="1">
        <v>0</v>
      </c>
      <c r="C904" t="s">
        <v>319</v>
      </c>
      <c r="D904" t="str">
        <f t="shared" si="14"/>
        <v/>
      </c>
    </row>
    <row r="905" spans="2:4" x14ac:dyDescent="0.25">
      <c r="B905" s="1">
        <v>0</v>
      </c>
      <c r="C905" t="s">
        <v>320</v>
      </c>
      <c r="D905" t="str">
        <f t="shared" si="14"/>
        <v/>
      </c>
    </row>
    <row r="906" spans="2:4" x14ac:dyDescent="0.25">
      <c r="B906" s="1">
        <v>0</v>
      </c>
      <c r="C906" t="s">
        <v>321</v>
      </c>
      <c r="D906" t="str">
        <f t="shared" si="14"/>
        <v/>
      </c>
    </row>
    <row r="907" spans="2:4" x14ac:dyDescent="0.25">
      <c r="B907" s="1">
        <v>0</v>
      </c>
      <c r="C907" t="s">
        <v>322</v>
      </c>
      <c r="D907" t="str">
        <f t="shared" si="14"/>
        <v/>
      </c>
    </row>
    <row r="908" spans="2:4" x14ac:dyDescent="0.25">
      <c r="B908" s="1">
        <v>0</v>
      </c>
      <c r="C908" t="s">
        <v>323</v>
      </c>
      <c r="D908" t="str">
        <f t="shared" si="14"/>
        <v/>
      </c>
    </row>
    <row r="909" spans="2:4" x14ac:dyDescent="0.25">
      <c r="B909" s="1">
        <v>0</v>
      </c>
      <c r="C909" t="s">
        <v>324</v>
      </c>
      <c r="D909" t="str">
        <f t="shared" si="14"/>
        <v/>
      </c>
    </row>
    <row r="910" spans="2:4" x14ac:dyDescent="0.25">
      <c r="B910" s="1">
        <v>5.8000000000000003E-2</v>
      </c>
      <c r="C910" t="s">
        <v>325</v>
      </c>
      <c r="D910" t="str">
        <f t="shared" si="14"/>
        <v/>
      </c>
    </row>
    <row r="911" spans="2:4" x14ac:dyDescent="0.25">
      <c r="B911" s="1">
        <v>1E-3</v>
      </c>
      <c r="C911" t="s">
        <v>326</v>
      </c>
      <c r="D911" t="str">
        <f t="shared" si="14"/>
        <v/>
      </c>
    </row>
    <row r="912" spans="2:4" x14ac:dyDescent="0.25">
      <c r="B912" s="1">
        <v>1E-3</v>
      </c>
      <c r="C912" t="s">
        <v>327</v>
      </c>
      <c r="D912" t="str">
        <f t="shared" si="14"/>
        <v/>
      </c>
    </row>
    <row r="913" spans="2:4" x14ac:dyDescent="0.25">
      <c r="B913" s="1">
        <v>0</v>
      </c>
      <c r="C913" t="s">
        <v>328</v>
      </c>
      <c r="D913" t="str">
        <f t="shared" si="14"/>
        <v/>
      </c>
    </row>
    <row r="914" spans="2:4" x14ac:dyDescent="0.25">
      <c r="B914" s="1">
        <v>0</v>
      </c>
      <c r="C914" t="s">
        <v>329</v>
      </c>
      <c r="D914" t="str">
        <f t="shared" si="14"/>
        <v/>
      </c>
    </row>
    <row r="915" spans="2:4" x14ac:dyDescent="0.25">
      <c r="B915" s="1">
        <v>0</v>
      </c>
      <c r="C915" t="s">
        <v>330</v>
      </c>
      <c r="D915" t="str">
        <f t="shared" si="14"/>
        <v/>
      </c>
    </row>
    <row r="916" spans="2:4" x14ac:dyDescent="0.25">
      <c r="B916" s="1">
        <v>1E-3</v>
      </c>
      <c r="C916" t="s">
        <v>331</v>
      </c>
      <c r="D916" t="str">
        <f t="shared" si="14"/>
        <v/>
      </c>
    </row>
    <row r="917" spans="2:4" x14ac:dyDescent="0.25">
      <c r="B917" s="1">
        <v>0</v>
      </c>
      <c r="C917" t="s">
        <v>332</v>
      </c>
      <c r="D917" t="str">
        <f t="shared" si="14"/>
        <v/>
      </c>
    </row>
    <row r="918" spans="2:4" x14ac:dyDescent="0.25">
      <c r="B918" s="1">
        <v>0</v>
      </c>
      <c r="C918" t="s">
        <v>333</v>
      </c>
      <c r="D918" t="str">
        <f t="shared" si="14"/>
        <v/>
      </c>
    </row>
    <row r="919" spans="2:4" x14ac:dyDescent="0.25">
      <c r="B919" s="1">
        <v>0</v>
      </c>
      <c r="C919" t="s">
        <v>334</v>
      </c>
      <c r="D919" t="str">
        <f t="shared" si="14"/>
        <v/>
      </c>
    </row>
    <row r="920" spans="2:4" x14ac:dyDescent="0.25">
      <c r="B920" s="1">
        <v>0</v>
      </c>
      <c r="C920" t="s">
        <v>335</v>
      </c>
      <c r="D920" t="str">
        <f t="shared" si="14"/>
        <v/>
      </c>
    </row>
    <row r="921" spans="2:4" x14ac:dyDescent="0.25">
      <c r="B921" s="1">
        <v>0</v>
      </c>
      <c r="C921" t="s">
        <v>336</v>
      </c>
      <c r="D921" t="str">
        <f t="shared" si="14"/>
        <v/>
      </c>
    </row>
    <row r="922" spans="2:4" x14ac:dyDescent="0.25">
      <c r="B922" s="1">
        <v>0</v>
      </c>
      <c r="C922" t="s">
        <v>337</v>
      </c>
      <c r="D922" t="str">
        <f t="shared" si="14"/>
        <v/>
      </c>
    </row>
    <row r="923" spans="2:4" x14ac:dyDescent="0.25">
      <c r="B923" s="1">
        <v>0</v>
      </c>
      <c r="C923" t="s">
        <v>338</v>
      </c>
      <c r="D923" t="str">
        <f t="shared" si="14"/>
        <v/>
      </c>
    </row>
    <row r="924" spans="2:4" x14ac:dyDescent="0.25">
      <c r="B924" s="1">
        <v>0</v>
      </c>
      <c r="C924" t="s">
        <v>339</v>
      </c>
      <c r="D924" t="str">
        <f t="shared" si="14"/>
        <v/>
      </c>
    </row>
    <row r="925" spans="2:4" x14ac:dyDescent="0.25">
      <c r="B925" s="1">
        <v>0</v>
      </c>
      <c r="C925" t="s">
        <v>340</v>
      </c>
      <c r="D925" t="str">
        <f t="shared" si="14"/>
        <v/>
      </c>
    </row>
    <row r="926" spans="2:4" x14ac:dyDescent="0.25">
      <c r="B926" s="1">
        <v>0</v>
      </c>
      <c r="C926" t="s">
        <v>341</v>
      </c>
      <c r="D926" t="str">
        <f t="shared" si="14"/>
        <v/>
      </c>
    </row>
    <row r="927" spans="2:4" x14ac:dyDescent="0.25">
      <c r="B927" s="1">
        <v>3.5000000000000003E-2</v>
      </c>
      <c r="C927" t="s">
        <v>342</v>
      </c>
      <c r="D927" t="str">
        <f t="shared" si="14"/>
        <v/>
      </c>
    </row>
    <row r="928" spans="2:4" x14ac:dyDescent="0.25">
      <c r="B928" s="1">
        <v>0</v>
      </c>
      <c r="C928" t="s">
        <v>343</v>
      </c>
      <c r="D928" t="str">
        <f t="shared" si="14"/>
        <v/>
      </c>
    </row>
    <row r="929" spans="2:4" x14ac:dyDescent="0.25">
      <c r="B929" s="1">
        <v>0</v>
      </c>
      <c r="C929" t="s">
        <v>344</v>
      </c>
      <c r="D929" t="str">
        <f t="shared" si="14"/>
        <v/>
      </c>
    </row>
    <row r="930" spans="2:4" x14ac:dyDescent="0.25">
      <c r="B930" s="1">
        <v>1E-3</v>
      </c>
      <c r="C930" t="s">
        <v>345</v>
      </c>
      <c r="D930" t="str">
        <f t="shared" si="14"/>
        <v/>
      </c>
    </row>
    <row r="931" spans="2:4" x14ac:dyDescent="0.25">
      <c r="B931" s="1">
        <v>0</v>
      </c>
      <c r="C931" t="s">
        <v>346</v>
      </c>
      <c r="D931" t="str">
        <f t="shared" si="14"/>
        <v/>
      </c>
    </row>
    <row r="932" spans="2:4" x14ac:dyDescent="0.25">
      <c r="B932" s="1">
        <v>0</v>
      </c>
      <c r="C932" t="s">
        <v>347</v>
      </c>
      <c r="D932" t="str">
        <f t="shared" si="14"/>
        <v/>
      </c>
    </row>
    <row r="933" spans="2:4" x14ac:dyDescent="0.25">
      <c r="B933" s="1">
        <v>0</v>
      </c>
      <c r="C933" t="s">
        <v>348</v>
      </c>
      <c r="D933" t="str">
        <f t="shared" si="14"/>
        <v/>
      </c>
    </row>
    <row r="934" spans="2:4" x14ac:dyDescent="0.25">
      <c r="B934" s="1">
        <v>0</v>
      </c>
      <c r="C934" t="s">
        <v>349</v>
      </c>
      <c r="D934" t="str">
        <f t="shared" si="14"/>
        <v/>
      </c>
    </row>
    <row r="935" spans="2:4" x14ac:dyDescent="0.25">
      <c r="B935" s="1">
        <v>0</v>
      </c>
      <c r="C935" t="s">
        <v>350</v>
      </c>
      <c r="D935" t="str">
        <f t="shared" si="14"/>
        <v/>
      </c>
    </row>
    <row r="936" spans="2:4" x14ac:dyDescent="0.25">
      <c r="B936" s="1">
        <v>0</v>
      </c>
      <c r="C936" t="s">
        <v>351</v>
      </c>
      <c r="D936" t="str">
        <f t="shared" si="14"/>
        <v/>
      </c>
    </row>
    <row r="937" spans="2:4" x14ac:dyDescent="0.25">
      <c r="B937" s="1">
        <v>0</v>
      </c>
      <c r="C937" t="s">
        <v>352</v>
      </c>
      <c r="D937" t="str">
        <f t="shared" si="14"/>
        <v/>
      </c>
    </row>
    <row r="938" spans="2:4" x14ac:dyDescent="0.25">
      <c r="B938" s="1">
        <v>0</v>
      </c>
      <c r="C938" t="s">
        <v>353</v>
      </c>
      <c r="D938" t="str">
        <f t="shared" si="14"/>
        <v/>
      </c>
    </row>
    <row r="939" spans="2:4" x14ac:dyDescent="0.25">
      <c r="B939" s="1">
        <v>1E-3</v>
      </c>
      <c r="C939" t="s">
        <v>354</v>
      </c>
      <c r="D939" t="str">
        <f t="shared" si="14"/>
        <v/>
      </c>
    </row>
    <row r="940" spans="2:4" x14ac:dyDescent="0.25">
      <c r="B940" s="1">
        <v>0</v>
      </c>
      <c r="C940" t="s">
        <v>355</v>
      </c>
      <c r="D940" t="str">
        <f t="shared" si="14"/>
        <v/>
      </c>
    </row>
    <row r="941" spans="2:4" x14ac:dyDescent="0.25">
      <c r="B941" s="1">
        <v>0</v>
      </c>
      <c r="C941" t="s">
        <v>356</v>
      </c>
      <c r="D941" t="str">
        <f t="shared" si="14"/>
        <v/>
      </c>
    </row>
    <row r="942" spans="2:4" x14ac:dyDescent="0.25">
      <c r="B942" s="1">
        <v>1.2E-2</v>
      </c>
      <c r="C942" t="s">
        <v>357</v>
      </c>
      <c r="D942" t="str">
        <f t="shared" si="14"/>
        <v/>
      </c>
    </row>
    <row r="943" spans="2:4" x14ac:dyDescent="0.25">
      <c r="B943" s="1">
        <v>0</v>
      </c>
      <c r="C943" t="s">
        <v>358</v>
      </c>
      <c r="D943" t="str">
        <f t="shared" si="14"/>
        <v/>
      </c>
    </row>
    <row r="944" spans="2:4" x14ac:dyDescent="0.25">
      <c r="B944" s="1">
        <v>1E-3</v>
      </c>
      <c r="C944" t="s">
        <v>359</v>
      </c>
      <c r="D944" t="str">
        <f t="shared" si="14"/>
        <v/>
      </c>
    </row>
    <row r="945" spans="2:4" x14ac:dyDescent="0.25">
      <c r="B945" s="1">
        <v>2E-3</v>
      </c>
      <c r="C945" t="s">
        <v>360</v>
      </c>
      <c r="D945" t="str">
        <f t="shared" si="14"/>
        <v/>
      </c>
    </row>
    <row r="946" spans="2:4" x14ac:dyDescent="0.25">
      <c r="B946" s="1">
        <v>0</v>
      </c>
      <c r="C946" t="s">
        <v>361</v>
      </c>
      <c r="D946" t="str">
        <f t="shared" si="14"/>
        <v/>
      </c>
    </row>
    <row r="947" spans="2:4" x14ac:dyDescent="0.25">
      <c r="B947" s="1">
        <v>0</v>
      </c>
      <c r="C947" t="s">
        <v>362</v>
      </c>
      <c r="D947" t="str">
        <f t="shared" si="14"/>
        <v/>
      </c>
    </row>
    <row r="948" spans="2:4" x14ac:dyDescent="0.25">
      <c r="B948" s="1">
        <v>0</v>
      </c>
      <c r="C948" t="s">
        <v>363</v>
      </c>
      <c r="D948" t="str">
        <f t="shared" si="14"/>
        <v/>
      </c>
    </row>
    <row r="949" spans="2:4" x14ac:dyDescent="0.25">
      <c r="B949" s="1">
        <v>0</v>
      </c>
      <c r="C949" t="s">
        <v>364</v>
      </c>
      <c r="D949" t="str">
        <f t="shared" si="14"/>
        <v/>
      </c>
    </row>
    <row r="950" spans="2:4" x14ac:dyDescent="0.25">
      <c r="B950" s="1">
        <v>0</v>
      </c>
      <c r="C950" t="s">
        <v>365</v>
      </c>
      <c r="D950" t="str">
        <f t="shared" si="14"/>
        <v/>
      </c>
    </row>
    <row r="951" spans="2:4" x14ac:dyDescent="0.25">
      <c r="B951" s="1">
        <v>1E-3</v>
      </c>
      <c r="C951" t="s">
        <v>366</v>
      </c>
      <c r="D951" t="str">
        <f t="shared" si="14"/>
        <v/>
      </c>
    </row>
    <row r="952" spans="2:4" x14ac:dyDescent="0.25">
      <c r="B952" s="1">
        <v>6.0000000000000001E-3</v>
      </c>
      <c r="C952" t="s">
        <v>367</v>
      </c>
      <c r="D952" t="str">
        <f t="shared" si="14"/>
        <v/>
      </c>
    </row>
    <row r="953" spans="2:4" x14ac:dyDescent="0.25">
      <c r="B953" s="1">
        <v>6.0000000000000001E-3</v>
      </c>
      <c r="C953" t="s">
        <v>368</v>
      </c>
      <c r="D953" t="str">
        <f t="shared" si="14"/>
        <v/>
      </c>
    </row>
    <row r="954" spans="2:4" x14ac:dyDescent="0.25">
      <c r="B954" s="1">
        <v>5.0999999999999997E-2</v>
      </c>
      <c r="C954" t="s">
        <v>369</v>
      </c>
      <c r="D954" t="str">
        <f t="shared" si="14"/>
        <v/>
      </c>
    </row>
    <row r="955" spans="2:4" x14ac:dyDescent="0.25">
      <c r="B955" s="1">
        <v>0</v>
      </c>
      <c r="C955" t="s">
        <v>370</v>
      </c>
      <c r="D955" t="str">
        <f t="shared" si="14"/>
        <v/>
      </c>
    </row>
    <row r="956" spans="2:4" x14ac:dyDescent="0.25">
      <c r="B956" s="1">
        <v>0</v>
      </c>
      <c r="C956" t="s">
        <v>371</v>
      </c>
      <c r="D956" t="str">
        <f t="shared" si="14"/>
        <v/>
      </c>
    </row>
    <row r="957" spans="2:4" x14ac:dyDescent="0.25">
      <c r="B957" s="1">
        <v>0</v>
      </c>
      <c r="C957" t="s">
        <v>372</v>
      </c>
      <c r="D957" t="str">
        <f t="shared" si="14"/>
        <v/>
      </c>
    </row>
    <row r="958" spans="2:4" x14ac:dyDescent="0.25">
      <c r="B958" s="1">
        <v>2E-3</v>
      </c>
      <c r="C958" t="s">
        <v>373</v>
      </c>
      <c r="D958" t="str">
        <f t="shared" si="14"/>
        <v/>
      </c>
    </row>
    <row r="959" spans="2:4" x14ac:dyDescent="0.25">
      <c r="B959" s="1">
        <v>1.0999999999999999E-2</v>
      </c>
      <c r="C959" t="s">
        <v>374</v>
      </c>
      <c r="D959" t="str">
        <f t="shared" si="14"/>
        <v/>
      </c>
    </row>
    <row r="960" spans="2:4" x14ac:dyDescent="0.25">
      <c r="B960" s="1">
        <v>0</v>
      </c>
      <c r="C960" t="s">
        <v>375</v>
      </c>
      <c r="D960" t="str">
        <f t="shared" si="14"/>
        <v/>
      </c>
    </row>
    <row r="961" spans="2:4" x14ac:dyDescent="0.25">
      <c r="B961" s="1">
        <v>2E-3</v>
      </c>
      <c r="C961" t="s">
        <v>376</v>
      </c>
      <c r="D961" t="str">
        <f t="shared" si="14"/>
        <v/>
      </c>
    </row>
    <row r="962" spans="2:4" x14ac:dyDescent="0.25">
      <c r="B962" s="1">
        <v>1E-3</v>
      </c>
      <c r="C962" t="s">
        <v>377</v>
      </c>
      <c r="D962" t="str">
        <f t="shared" ref="D962:D1025" si="15">IFERROR(HLOOKUP($A962,$E$2:$OL$3,2,FALSE),"")</f>
        <v/>
      </c>
    </row>
    <row r="963" spans="2:4" x14ac:dyDescent="0.25">
      <c r="B963" s="1">
        <v>0.01</v>
      </c>
      <c r="C963" t="s">
        <v>378</v>
      </c>
      <c r="D963" t="str">
        <f t="shared" si="15"/>
        <v/>
      </c>
    </row>
    <row r="964" spans="2:4" x14ac:dyDescent="0.25">
      <c r="B964" s="1">
        <v>2E-3</v>
      </c>
      <c r="C964" t="s">
        <v>379</v>
      </c>
      <c r="D964" t="str">
        <f t="shared" si="15"/>
        <v/>
      </c>
    </row>
    <row r="965" spans="2:4" x14ac:dyDescent="0.25">
      <c r="B965" s="1">
        <v>1.4999999999999999E-2</v>
      </c>
      <c r="C965" t="s">
        <v>380</v>
      </c>
      <c r="D965" t="str">
        <f t="shared" si="15"/>
        <v/>
      </c>
    </row>
    <row r="966" spans="2:4" x14ac:dyDescent="0.25">
      <c r="B966" s="1">
        <v>2.9000000000000001E-2</v>
      </c>
      <c r="C966" t="s">
        <v>381</v>
      </c>
      <c r="D966" t="str">
        <f t="shared" si="15"/>
        <v/>
      </c>
    </row>
    <row r="967" spans="2:4" x14ac:dyDescent="0.25">
      <c r="B967" s="1">
        <v>3.3000000000000002E-2</v>
      </c>
      <c r="C967" t="s">
        <v>382</v>
      </c>
      <c r="D967" t="str">
        <f t="shared" si="15"/>
        <v/>
      </c>
    </row>
    <row r="968" spans="2:4" x14ac:dyDescent="0.25">
      <c r="B968" s="1">
        <v>3.0000000000000001E-3</v>
      </c>
      <c r="C968" t="s">
        <v>383</v>
      </c>
      <c r="D968" t="str">
        <f t="shared" si="15"/>
        <v/>
      </c>
    </row>
    <row r="969" spans="2:4" x14ac:dyDescent="0.25">
      <c r="B969" s="1">
        <v>0</v>
      </c>
      <c r="C969" t="s">
        <v>384</v>
      </c>
      <c r="D969" t="str">
        <f t="shared" si="15"/>
        <v/>
      </c>
    </row>
    <row r="970" spans="2:4" x14ac:dyDescent="0.25">
      <c r="B970" s="1">
        <v>0</v>
      </c>
      <c r="C970" t="s">
        <v>385</v>
      </c>
      <c r="D970" t="str">
        <f t="shared" si="15"/>
        <v/>
      </c>
    </row>
    <row r="971" spans="2:4" x14ac:dyDescent="0.25">
      <c r="B971" s="1">
        <v>1E-3</v>
      </c>
      <c r="C971" t="s">
        <v>386</v>
      </c>
      <c r="D971" t="str">
        <f t="shared" si="15"/>
        <v/>
      </c>
    </row>
    <row r="972" spans="2:4" x14ac:dyDescent="0.25">
      <c r="B972" s="1">
        <v>1E-3</v>
      </c>
      <c r="C972" t="s">
        <v>387</v>
      </c>
      <c r="D972" t="str">
        <f t="shared" si="15"/>
        <v/>
      </c>
    </row>
    <row r="973" spans="2:4" x14ac:dyDescent="0.25">
      <c r="B973" s="1">
        <v>8.9999999999999993E-3</v>
      </c>
      <c r="C973" t="s">
        <v>388</v>
      </c>
      <c r="D973" t="str">
        <f t="shared" si="15"/>
        <v/>
      </c>
    </row>
    <row r="974" spans="2:4" x14ac:dyDescent="0.25">
      <c r="B974" s="1">
        <v>0.01</v>
      </c>
      <c r="C974" t="s">
        <v>389</v>
      </c>
      <c r="D974" t="str">
        <f t="shared" si="15"/>
        <v/>
      </c>
    </row>
    <row r="975" spans="2:4" x14ac:dyDescent="0.25">
      <c r="B975" s="1">
        <v>8.9999999999999993E-3</v>
      </c>
      <c r="C975" t="s">
        <v>390</v>
      </c>
      <c r="D975" t="str">
        <f t="shared" si="15"/>
        <v/>
      </c>
    </row>
    <row r="976" spans="2:4" x14ac:dyDescent="0.25">
      <c r="B976" s="1">
        <v>8.9999999999999993E-3</v>
      </c>
      <c r="C976" t="s">
        <v>391</v>
      </c>
      <c r="D976" t="str">
        <f t="shared" si="15"/>
        <v/>
      </c>
    </row>
    <row r="977" spans="2:4" x14ac:dyDescent="0.25">
      <c r="B977" s="1">
        <v>1E-3</v>
      </c>
      <c r="C977" t="s">
        <v>392</v>
      </c>
      <c r="D977" t="str">
        <f t="shared" si="15"/>
        <v/>
      </c>
    </row>
    <row r="978" spans="2:4" x14ac:dyDescent="0.25">
      <c r="B978" s="1">
        <v>7.0000000000000001E-3</v>
      </c>
      <c r="C978" t="s">
        <v>393</v>
      </c>
      <c r="D978" t="str">
        <f t="shared" si="15"/>
        <v/>
      </c>
    </row>
    <row r="979" spans="2:4" x14ac:dyDescent="0.25">
      <c r="B979" s="1">
        <v>0</v>
      </c>
      <c r="C979" t="s">
        <v>394</v>
      </c>
      <c r="D979" t="str">
        <f t="shared" si="15"/>
        <v/>
      </c>
    </row>
    <row r="980" spans="2:4" x14ac:dyDescent="0.25">
      <c r="B980" s="1">
        <v>2E-3</v>
      </c>
      <c r="C980" t="s">
        <v>395</v>
      </c>
      <c r="D980" t="str">
        <f t="shared" si="15"/>
        <v/>
      </c>
    </row>
    <row r="981" spans="2:4" x14ac:dyDescent="0.25">
      <c r="B981" s="1">
        <v>0</v>
      </c>
      <c r="C981" t="s">
        <v>396</v>
      </c>
      <c r="D981" t="str">
        <f t="shared" si="15"/>
        <v/>
      </c>
    </row>
    <row r="982" spans="2:4" x14ac:dyDescent="0.25">
      <c r="B982" s="1">
        <v>0</v>
      </c>
      <c r="C982" t="s">
        <v>397</v>
      </c>
      <c r="D982" t="str">
        <f t="shared" si="15"/>
        <v/>
      </c>
    </row>
    <row r="983" spans="2:4" x14ac:dyDescent="0.25">
      <c r="B983" s="1">
        <v>0</v>
      </c>
      <c r="C983" t="s">
        <v>398</v>
      </c>
      <c r="D983" t="str">
        <f t="shared" si="15"/>
        <v/>
      </c>
    </row>
    <row r="984" spans="2:4" x14ac:dyDescent="0.25">
      <c r="B984" s="1">
        <v>0</v>
      </c>
      <c r="C984" t="s">
        <v>399</v>
      </c>
      <c r="D984" t="str">
        <f t="shared" si="15"/>
        <v/>
      </c>
    </row>
    <row r="985" spans="2:4" x14ac:dyDescent="0.25">
      <c r="B985" s="1">
        <v>1.4999999999999999E-2</v>
      </c>
      <c r="C985" t="s">
        <v>400</v>
      </c>
      <c r="D985" t="str">
        <f t="shared" si="15"/>
        <v/>
      </c>
    </row>
    <row r="986" spans="2:4" x14ac:dyDescent="0.25">
      <c r="B986" s="1">
        <v>1.2E-2</v>
      </c>
      <c r="C986" t="s">
        <v>401</v>
      </c>
      <c r="D986" t="str">
        <f t="shared" si="15"/>
        <v/>
      </c>
    </row>
    <row r="987" spans="2:4" x14ac:dyDescent="0.25">
      <c r="B987" s="1">
        <v>2E-3</v>
      </c>
      <c r="C987" t="s">
        <v>402</v>
      </c>
      <c r="D987" t="str">
        <f t="shared" si="15"/>
        <v/>
      </c>
    </row>
    <row r="988" spans="2:4" x14ac:dyDescent="0.25">
      <c r="B988" s="1">
        <v>1E-3</v>
      </c>
      <c r="C988" t="s">
        <v>403</v>
      </c>
      <c r="D988" t="str">
        <f t="shared" si="15"/>
        <v/>
      </c>
    </row>
    <row r="989" spans="2:4" x14ac:dyDescent="0.25">
      <c r="B989" s="1">
        <v>0</v>
      </c>
      <c r="C989" t="s">
        <v>404</v>
      </c>
      <c r="D989" t="str">
        <f t="shared" si="15"/>
        <v/>
      </c>
    </row>
    <row r="990" spans="2:4" x14ac:dyDescent="0.25">
      <c r="B990" s="1">
        <v>8.0000000000000002E-3</v>
      </c>
      <c r="C990" t="s">
        <v>405</v>
      </c>
      <c r="D990" t="str">
        <f t="shared" si="15"/>
        <v/>
      </c>
    </row>
    <row r="991" spans="2:4" x14ac:dyDescent="0.25">
      <c r="B991" s="1">
        <v>5.0000000000000001E-3</v>
      </c>
      <c r="C991" t="s">
        <v>406</v>
      </c>
      <c r="D991" t="str">
        <f t="shared" si="15"/>
        <v/>
      </c>
    </row>
    <row r="992" spans="2:4" x14ac:dyDescent="0.25">
      <c r="B992" s="1">
        <v>3.0000000000000001E-3</v>
      </c>
      <c r="C992" t="s">
        <v>407</v>
      </c>
      <c r="D992" t="str">
        <f t="shared" si="15"/>
        <v/>
      </c>
    </row>
    <row r="993" spans="2:4" x14ac:dyDescent="0.25">
      <c r="B993" s="1">
        <v>2E-3</v>
      </c>
      <c r="C993" t="s">
        <v>408</v>
      </c>
      <c r="D993" t="str">
        <f t="shared" si="15"/>
        <v/>
      </c>
    </row>
    <row r="994" spans="2:4" x14ac:dyDescent="0.25">
      <c r="B994" s="1">
        <v>2E-3</v>
      </c>
      <c r="C994" t="s">
        <v>409</v>
      </c>
      <c r="D994" t="str">
        <f t="shared" si="15"/>
        <v/>
      </c>
    </row>
    <row r="995" spans="2:4" x14ac:dyDescent="0.25">
      <c r="B995" s="1">
        <v>0</v>
      </c>
      <c r="C995" t="s">
        <v>410</v>
      </c>
      <c r="D995" t="str">
        <f t="shared" si="15"/>
        <v/>
      </c>
    </row>
    <row r="996" spans="2:4" x14ac:dyDescent="0.25">
      <c r="B996" s="1">
        <v>1E-3</v>
      </c>
      <c r="C996" t="s">
        <v>411</v>
      </c>
      <c r="D996" t="str">
        <f t="shared" si="15"/>
        <v/>
      </c>
    </row>
    <row r="997" spans="2:4" x14ac:dyDescent="0.25">
      <c r="B997" s="1">
        <v>0</v>
      </c>
      <c r="C997" t="s">
        <v>412</v>
      </c>
      <c r="D997" t="str">
        <f t="shared" si="15"/>
        <v/>
      </c>
    </row>
    <row r="998" spans="2:4" x14ac:dyDescent="0.25">
      <c r="B998" s="1">
        <v>0</v>
      </c>
      <c r="C998" t="s">
        <v>413</v>
      </c>
      <c r="D998" t="str">
        <f t="shared" si="15"/>
        <v/>
      </c>
    </row>
    <row r="999" spans="2:4" x14ac:dyDescent="0.25">
      <c r="B999" s="1">
        <v>0</v>
      </c>
      <c r="C999" t="s">
        <v>414</v>
      </c>
      <c r="D999" t="str">
        <f t="shared" si="15"/>
        <v/>
      </c>
    </row>
    <row r="1000" spans="2:4" x14ac:dyDescent="0.25">
      <c r="B1000" s="1">
        <v>1E-3</v>
      </c>
      <c r="C1000" t="s">
        <v>415</v>
      </c>
      <c r="D1000" t="str">
        <f t="shared" si="15"/>
        <v/>
      </c>
    </row>
    <row r="1001" spans="2:4" x14ac:dyDescent="0.25">
      <c r="B1001" s="1">
        <v>0</v>
      </c>
      <c r="C1001" t="s">
        <v>416</v>
      </c>
      <c r="D1001" t="str">
        <f t="shared" si="15"/>
        <v/>
      </c>
    </row>
    <row r="1002" spans="2:4" x14ac:dyDescent="0.25">
      <c r="B1002" s="1">
        <v>0</v>
      </c>
      <c r="C1002" t="s">
        <v>417</v>
      </c>
      <c r="D1002" t="str">
        <f t="shared" si="15"/>
        <v/>
      </c>
    </row>
    <row r="1003" spans="2:4" x14ac:dyDescent="0.25">
      <c r="B1003" s="1">
        <v>0</v>
      </c>
      <c r="C1003" t="s">
        <v>418</v>
      </c>
      <c r="D1003" t="str">
        <f t="shared" si="15"/>
        <v/>
      </c>
    </row>
    <row r="1004" spans="2:4" x14ac:dyDescent="0.25">
      <c r="B1004" s="1">
        <v>0</v>
      </c>
      <c r="C1004" t="s">
        <v>419</v>
      </c>
      <c r="D1004" t="str">
        <f t="shared" si="15"/>
        <v/>
      </c>
    </row>
    <row r="1005" spans="2:4" x14ac:dyDescent="0.25">
      <c r="B1005" s="1">
        <v>0</v>
      </c>
      <c r="C1005" t="s">
        <v>420</v>
      </c>
      <c r="D1005" t="str">
        <f t="shared" si="15"/>
        <v/>
      </c>
    </row>
    <row r="1006" spans="2:4" x14ac:dyDescent="0.25">
      <c r="B1006" s="1">
        <v>0</v>
      </c>
      <c r="C1006" t="s">
        <v>421</v>
      </c>
      <c r="D1006" t="str">
        <f t="shared" si="15"/>
        <v/>
      </c>
    </row>
    <row r="1007" spans="2:4" x14ac:dyDescent="0.25">
      <c r="B1007" s="1">
        <v>0</v>
      </c>
      <c r="C1007" t="s">
        <v>422</v>
      </c>
      <c r="D1007" t="str">
        <f t="shared" si="15"/>
        <v/>
      </c>
    </row>
    <row r="1008" spans="2:4" x14ac:dyDescent="0.25">
      <c r="B1008" s="1">
        <v>0</v>
      </c>
      <c r="C1008" t="s">
        <v>423</v>
      </c>
      <c r="D1008" t="str">
        <f t="shared" si="15"/>
        <v/>
      </c>
    </row>
    <row r="1009" spans="2:4" x14ac:dyDescent="0.25">
      <c r="B1009" s="1">
        <v>0</v>
      </c>
      <c r="C1009" t="s">
        <v>424</v>
      </c>
      <c r="D1009" t="str">
        <f t="shared" si="15"/>
        <v/>
      </c>
    </row>
    <row r="1010" spans="2:4" x14ac:dyDescent="0.25">
      <c r="B1010" s="1">
        <v>2E-3</v>
      </c>
      <c r="C1010" t="s">
        <v>425</v>
      </c>
      <c r="D1010" t="str">
        <f t="shared" si="15"/>
        <v/>
      </c>
    </row>
    <row r="1011" spans="2:4" x14ac:dyDescent="0.25">
      <c r="B1011" s="1">
        <v>0</v>
      </c>
      <c r="C1011" t="s">
        <v>426</v>
      </c>
      <c r="D1011" t="str">
        <f t="shared" si="15"/>
        <v/>
      </c>
    </row>
    <row r="1012" spans="2:4" x14ac:dyDescent="0.25">
      <c r="B1012" s="1">
        <v>2E-3</v>
      </c>
      <c r="C1012" t="s">
        <v>427</v>
      </c>
      <c r="D1012" t="str">
        <f t="shared" si="15"/>
        <v/>
      </c>
    </row>
    <row r="1013" spans="2:4" x14ac:dyDescent="0.25">
      <c r="B1013" s="1">
        <v>2E-3</v>
      </c>
      <c r="C1013" t="s">
        <v>428</v>
      </c>
      <c r="D1013" t="str">
        <f t="shared" si="15"/>
        <v/>
      </c>
    </row>
    <row r="1014" spans="2:4" x14ac:dyDescent="0.25">
      <c r="B1014" s="1">
        <v>1E-3</v>
      </c>
      <c r="C1014" t="s">
        <v>429</v>
      </c>
      <c r="D1014" t="str">
        <f t="shared" si="15"/>
        <v/>
      </c>
    </row>
    <row r="1015" spans="2:4" x14ac:dyDescent="0.25">
      <c r="B1015" s="1">
        <v>2E-3</v>
      </c>
      <c r="C1015" t="s">
        <v>430</v>
      </c>
      <c r="D1015" t="str">
        <f t="shared" si="15"/>
        <v/>
      </c>
    </row>
    <row r="1016" spans="2:4" x14ac:dyDescent="0.25">
      <c r="B1016" s="1">
        <v>0</v>
      </c>
      <c r="C1016" t="s">
        <v>431</v>
      </c>
      <c r="D1016" t="str">
        <f t="shared" si="15"/>
        <v/>
      </c>
    </row>
    <row r="1017" spans="2:4" x14ac:dyDescent="0.25">
      <c r="B1017" s="1">
        <v>0</v>
      </c>
      <c r="C1017" t="s">
        <v>432</v>
      </c>
      <c r="D1017" t="str">
        <f t="shared" si="15"/>
        <v/>
      </c>
    </row>
    <row r="1018" spans="2:4" x14ac:dyDescent="0.25">
      <c r="B1018" s="1">
        <v>1E-3</v>
      </c>
      <c r="C1018" t="s">
        <v>433</v>
      </c>
      <c r="D1018" t="str">
        <f t="shared" si="15"/>
        <v/>
      </c>
    </row>
    <row r="1019" spans="2:4" x14ac:dyDescent="0.25">
      <c r="B1019" s="1">
        <v>1E-3</v>
      </c>
      <c r="C1019" t="s">
        <v>434</v>
      </c>
      <c r="D1019" t="str">
        <f t="shared" si="15"/>
        <v/>
      </c>
    </row>
    <row r="1020" spans="2:4" x14ac:dyDescent="0.25">
      <c r="B1020" s="1">
        <v>0</v>
      </c>
      <c r="C1020" t="s">
        <v>435</v>
      </c>
      <c r="D1020" t="str">
        <f t="shared" si="15"/>
        <v/>
      </c>
    </row>
    <row r="1021" spans="2:4" x14ac:dyDescent="0.25">
      <c r="B1021" s="1">
        <v>1E-3</v>
      </c>
      <c r="C1021" t="s">
        <v>436</v>
      </c>
      <c r="D1021" t="str">
        <f t="shared" si="15"/>
        <v/>
      </c>
    </row>
    <row r="1022" spans="2:4" x14ac:dyDescent="0.25">
      <c r="B1022" s="1">
        <v>2.1000000000000001E-2</v>
      </c>
      <c r="C1022" t="s">
        <v>437</v>
      </c>
      <c r="D1022" t="str">
        <f t="shared" si="15"/>
        <v/>
      </c>
    </row>
    <row r="1023" spans="2:4" x14ac:dyDescent="0.25">
      <c r="B1023" s="1">
        <v>1E-3</v>
      </c>
      <c r="C1023" t="s">
        <v>438</v>
      </c>
      <c r="D1023" t="str">
        <f t="shared" si="15"/>
        <v/>
      </c>
    </row>
    <row r="1024" spans="2:4" x14ac:dyDescent="0.25">
      <c r="B1024" s="1">
        <v>0</v>
      </c>
      <c r="C1024" t="s">
        <v>439</v>
      </c>
      <c r="D1024" t="str">
        <f t="shared" si="15"/>
        <v/>
      </c>
    </row>
    <row r="1025" spans="2:4" x14ac:dyDescent="0.25">
      <c r="B1025" s="1">
        <v>2E-3</v>
      </c>
      <c r="C1025" t="s">
        <v>440</v>
      </c>
      <c r="D1025" t="str">
        <f t="shared" si="15"/>
        <v/>
      </c>
    </row>
    <row r="1026" spans="2:4" x14ac:dyDescent="0.25">
      <c r="B1026" s="1">
        <v>8.0000000000000002E-3</v>
      </c>
      <c r="C1026" t="s">
        <v>441</v>
      </c>
      <c r="D1026" t="str">
        <f t="shared" ref="D1026:D1089" si="16">IFERROR(HLOOKUP($A1026,$E$2:$OL$3,2,FALSE),"")</f>
        <v/>
      </c>
    </row>
    <row r="1027" spans="2:4" x14ac:dyDescent="0.25">
      <c r="B1027" s="1">
        <v>3.0000000000000001E-3</v>
      </c>
      <c r="C1027" t="s">
        <v>442</v>
      </c>
      <c r="D1027" t="str">
        <f t="shared" si="16"/>
        <v/>
      </c>
    </row>
    <row r="1028" spans="2:4" x14ac:dyDescent="0.25">
      <c r="B1028" s="1">
        <v>1E-3</v>
      </c>
      <c r="C1028" t="s">
        <v>443</v>
      </c>
      <c r="D1028" t="str">
        <f t="shared" si="16"/>
        <v/>
      </c>
    </row>
    <row r="1029" spans="2:4" x14ac:dyDescent="0.25">
      <c r="B1029" s="1">
        <v>0</v>
      </c>
      <c r="C1029" t="s">
        <v>444</v>
      </c>
      <c r="D1029" t="str">
        <f t="shared" si="16"/>
        <v/>
      </c>
    </row>
    <row r="1030" spans="2:4" x14ac:dyDescent="0.25">
      <c r="B1030" s="1">
        <v>0</v>
      </c>
      <c r="C1030" t="s">
        <v>445</v>
      </c>
      <c r="D1030" t="str">
        <f t="shared" si="16"/>
        <v/>
      </c>
    </row>
    <row r="1031" spans="2:4" x14ac:dyDescent="0.25">
      <c r="B1031" s="1">
        <v>3.0000000000000001E-3</v>
      </c>
      <c r="C1031" t="s">
        <v>446</v>
      </c>
      <c r="D1031" t="str">
        <f t="shared" si="16"/>
        <v/>
      </c>
    </row>
    <row r="1032" spans="2:4" x14ac:dyDescent="0.25">
      <c r="B1032" s="1">
        <v>2E-3</v>
      </c>
      <c r="C1032" t="s">
        <v>447</v>
      </c>
      <c r="D1032" t="str">
        <f t="shared" si="16"/>
        <v/>
      </c>
    </row>
    <row r="1033" spans="2:4" x14ac:dyDescent="0.25">
      <c r="B1033" s="1">
        <v>1E-3</v>
      </c>
      <c r="C1033" t="s">
        <v>448</v>
      </c>
      <c r="D1033" t="str">
        <f t="shared" si="16"/>
        <v/>
      </c>
    </row>
    <row r="1034" spans="2:4" x14ac:dyDescent="0.25">
      <c r="B1034" s="1">
        <v>3.0000000000000001E-3</v>
      </c>
      <c r="C1034" t="s">
        <v>449</v>
      </c>
      <c r="D1034" t="str">
        <f t="shared" si="16"/>
        <v/>
      </c>
    </row>
    <row r="1035" spans="2:4" x14ac:dyDescent="0.25">
      <c r="B1035" s="1">
        <v>4.0000000000000001E-3</v>
      </c>
      <c r="C1035" t="s">
        <v>450</v>
      </c>
      <c r="D1035" t="str">
        <f t="shared" si="16"/>
        <v/>
      </c>
    </row>
    <row r="1036" spans="2:4" x14ac:dyDescent="0.25">
      <c r="B1036" s="1">
        <v>0</v>
      </c>
      <c r="C1036" t="s">
        <v>451</v>
      </c>
      <c r="D1036" t="str">
        <f t="shared" si="16"/>
        <v/>
      </c>
    </row>
    <row r="1037" spans="2:4" x14ac:dyDescent="0.25">
      <c r="B1037" s="1">
        <v>1.2999999999999999E-2</v>
      </c>
      <c r="C1037" t="s">
        <v>452</v>
      </c>
      <c r="D1037" t="str">
        <f t="shared" si="16"/>
        <v/>
      </c>
    </row>
    <row r="1038" spans="2:4" x14ac:dyDescent="0.25">
      <c r="B1038" s="1">
        <v>3.0000000000000001E-3</v>
      </c>
      <c r="C1038" t="s">
        <v>453</v>
      </c>
      <c r="D1038" t="str">
        <f t="shared" si="16"/>
        <v/>
      </c>
    </row>
    <row r="1039" spans="2:4" x14ac:dyDescent="0.25">
      <c r="B1039" s="1">
        <v>0</v>
      </c>
      <c r="C1039" t="s">
        <v>454</v>
      </c>
      <c r="D1039" t="str">
        <f t="shared" si="16"/>
        <v/>
      </c>
    </row>
    <row r="1040" spans="2:4" x14ac:dyDescent="0.25">
      <c r="B1040" s="1">
        <v>5.0000000000000001E-3</v>
      </c>
      <c r="C1040" t="s">
        <v>455</v>
      </c>
      <c r="D1040" t="str">
        <f t="shared" si="16"/>
        <v/>
      </c>
    </row>
    <row r="1041" spans="2:4" x14ac:dyDescent="0.25">
      <c r="B1041" s="1">
        <v>0</v>
      </c>
      <c r="C1041" t="s">
        <v>456</v>
      </c>
      <c r="D1041" t="str">
        <f t="shared" si="16"/>
        <v/>
      </c>
    </row>
    <row r="1042" spans="2:4" x14ac:dyDescent="0.25">
      <c r="B1042" s="1">
        <v>0</v>
      </c>
      <c r="C1042" t="s">
        <v>457</v>
      </c>
      <c r="D1042" t="str">
        <f t="shared" si="16"/>
        <v/>
      </c>
    </row>
    <row r="1043" spans="2:4" x14ac:dyDescent="0.25">
      <c r="B1043" s="1">
        <v>1E-3</v>
      </c>
      <c r="C1043" t="s">
        <v>458</v>
      </c>
      <c r="D1043" t="str">
        <f t="shared" si="16"/>
        <v/>
      </c>
    </row>
    <row r="1044" spans="2:4" x14ac:dyDescent="0.25">
      <c r="B1044" s="1">
        <v>3.0000000000000001E-3</v>
      </c>
      <c r="C1044" t="s">
        <v>459</v>
      </c>
      <c r="D1044" t="str">
        <f t="shared" si="16"/>
        <v/>
      </c>
    </row>
    <row r="1045" spans="2:4" x14ac:dyDescent="0.25">
      <c r="B1045" s="1">
        <v>2E-3</v>
      </c>
      <c r="C1045" t="s">
        <v>460</v>
      </c>
      <c r="D1045" t="str">
        <f t="shared" si="16"/>
        <v/>
      </c>
    </row>
    <row r="1046" spans="2:4" x14ac:dyDescent="0.25">
      <c r="B1046" s="1">
        <v>1.4999999999999999E-2</v>
      </c>
      <c r="C1046" t="s">
        <v>461</v>
      </c>
      <c r="D1046" t="str">
        <f t="shared" si="16"/>
        <v/>
      </c>
    </row>
    <row r="1047" spans="2:4" x14ac:dyDescent="0.25">
      <c r="B1047" s="1">
        <v>0</v>
      </c>
      <c r="C1047" t="s">
        <v>462</v>
      </c>
      <c r="D1047" t="str">
        <f t="shared" si="16"/>
        <v/>
      </c>
    </row>
    <row r="1048" spans="2:4" x14ac:dyDescent="0.25">
      <c r="B1048" s="1">
        <v>0</v>
      </c>
      <c r="C1048" t="s">
        <v>463</v>
      </c>
      <c r="D1048" t="str">
        <f t="shared" si="16"/>
        <v/>
      </c>
    </row>
    <row r="1049" spans="2:4" x14ac:dyDescent="0.25">
      <c r="B1049" s="1">
        <v>2E-3</v>
      </c>
      <c r="C1049" t="s">
        <v>464</v>
      </c>
      <c r="D1049" t="str">
        <f t="shared" si="16"/>
        <v/>
      </c>
    </row>
    <row r="1050" spans="2:4" x14ac:dyDescent="0.25">
      <c r="B1050" s="1">
        <v>3.0000000000000001E-3</v>
      </c>
      <c r="C1050" t="s">
        <v>465</v>
      </c>
      <c r="D1050" t="str">
        <f t="shared" si="16"/>
        <v/>
      </c>
    </row>
    <row r="1051" spans="2:4" x14ac:dyDescent="0.25">
      <c r="B1051" s="1">
        <v>0</v>
      </c>
      <c r="C1051" t="s">
        <v>466</v>
      </c>
      <c r="D1051" t="str">
        <f t="shared" si="16"/>
        <v/>
      </c>
    </row>
    <row r="1052" spans="2:4" x14ac:dyDescent="0.25">
      <c r="B1052" s="1">
        <v>1E-3</v>
      </c>
      <c r="C1052" t="s">
        <v>467</v>
      </c>
      <c r="D1052" t="str">
        <f t="shared" si="16"/>
        <v/>
      </c>
    </row>
    <row r="1053" spans="2:4" x14ac:dyDescent="0.25">
      <c r="B1053" s="1">
        <v>0</v>
      </c>
      <c r="C1053" t="s">
        <v>468</v>
      </c>
      <c r="D1053" t="str">
        <f t="shared" si="16"/>
        <v/>
      </c>
    </row>
    <row r="1054" spans="2:4" x14ac:dyDescent="0.25">
      <c r="B1054" s="1">
        <v>2E-3</v>
      </c>
      <c r="C1054" t="s">
        <v>469</v>
      </c>
      <c r="D1054" t="str">
        <f t="shared" si="16"/>
        <v/>
      </c>
    </row>
    <row r="1055" spans="2:4" x14ac:dyDescent="0.25">
      <c r="B1055" s="1">
        <v>0</v>
      </c>
      <c r="C1055" t="s">
        <v>470</v>
      </c>
      <c r="D1055" t="str">
        <f t="shared" si="16"/>
        <v/>
      </c>
    </row>
    <row r="1056" spans="2:4" x14ac:dyDescent="0.25">
      <c r="B1056" s="1">
        <v>1E-3</v>
      </c>
      <c r="C1056" t="s">
        <v>471</v>
      </c>
      <c r="D1056" t="str">
        <f t="shared" si="16"/>
        <v/>
      </c>
    </row>
    <row r="1057" spans="2:4" x14ac:dyDescent="0.25">
      <c r="B1057" s="1">
        <v>2.5999999999999999E-2</v>
      </c>
      <c r="C1057" t="s">
        <v>472</v>
      </c>
      <c r="D1057" t="str">
        <f t="shared" si="16"/>
        <v/>
      </c>
    </row>
    <row r="1058" spans="2:4" x14ac:dyDescent="0.25">
      <c r="B1058" s="1">
        <v>2E-3</v>
      </c>
      <c r="C1058" t="s">
        <v>473</v>
      </c>
      <c r="D1058" t="str">
        <f t="shared" si="16"/>
        <v/>
      </c>
    </row>
    <row r="1059" spans="2:4" x14ac:dyDescent="0.25">
      <c r="B1059" s="1">
        <v>1E-3</v>
      </c>
      <c r="C1059" t="s">
        <v>474</v>
      </c>
      <c r="D1059" t="str">
        <f t="shared" si="16"/>
        <v/>
      </c>
    </row>
    <row r="1060" spans="2:4" x14ac:dyDescent="0.25">
      <c r="B1060" s="1">
        <v>6.0000000000000001E-3</v>
      </c>
      <c r="C1060" t="s">
        <v>475</v>
      </c>
      <c r="D1060" t="str">
        <f t="shared" si="16"/>
        <v/>
      </c>
    </row>
    <row r="1061" spans="2:4" x14ac:dyDescent="0.25">
      <c r="B1061" s="1">
        <v>6.0000000000000001E-3</v>
      </c>
      <c r="C1061" t="s">
        <v>476</v>
      </c>
      <c r="D1061" t="str">
        <f t="shared" si="16"/>
        <v/>
      </c>
    </row>
    <row r="1062" spans="2:4" x14ac:dyDescent="0.25">
      <c r="B1062" s="1">
        <v>5.0000000000000001E-3</v>
      </c>
      <c r="C1062" t="s">
        <v>477</v>
      </c>
      <c r="D1062" t="str">
        <f t="shared" si="16"/>
        <v/>
      </c>
    </row>
    <row r="1063" spans="2:4" x14ac:dyDescent="0.25">
      <c r="B1063" s="1">
        <v>1E-3</v>
      </c>
      <c r="C1063" t="s">
        <v>478</v>
      </c>
      <c r="D1063" t="str">
        <f t="shared" si="16"/>
        <v/>
      </c>
    </row>
    <row r="1064" spans="2:4" x14ac:dyDescent="0.25">
      <c r="B1064" s="1">
        <v>3.0000000000000001E-3</v>
      </c>
      <c r="C1064" t="s">
        <v>479</v>
      </c>
      <c r="D1064" t="str">
        <f t="shared" si="16"/>
        <v/>
      </c>
    </row>
    <row r="1065" spans="2:4" x14ac:dyDescent="0.25">
      <c r="B1065" s="1">
        <v>0</v>
      </c>
      <c r="C1065" t="s">
        <v>480</v>
      </c>
      <c r="D1065" t="str">
        <f t="shared" si="16"/>
        <v/>
      </c>
    </row>
    <row r="1066" spans="2:4" x14ac:dyDescent="0.25">
      <c r="B1066" s="1">
        <v>0</v>
      </c>
      <c r="C1066" t="s">
        <v>481</v>
      </c>
      <c r="D1066" t="str">
        <f t="shared" si="16"/>
        <v/>
      </c>
    </row>
    <row r="1067" spans="2:4" x14ac:dyDescent="0.25">
      <c r="B1067" s="1">
        <v>0</v>
      </c>
      <c r="C1067" t="s">
        <v>482</v>
      </c>
      <c r="D1067" t="str">
        <f t="shared" si="16"/>
        <v/>
      </c>
    </row>
    <row r="1068" spans="2:4" x14ac:dyDescent="0.25">
      <c r="B1068" s="1">
        <v>1E-3</v>
      </c>
      <c r="C1068" t="s">
        <v>483</v>
      </c>
      <c r="D1068" t="str">
        <f t="shared" si="16"/>
        <v/>
      </c>
    </row>
    <row r="1069" spans="2:4" x14ac:dyDescent="0.25">
      <c r="B1069" s="1">
        <v>1E-3</v>
      </c>
      <c r="C1069" t="s">
        <v>484</v>
      </c>
      <c r="D1069" t="str">
        <f t="shared" si="16"/>
        <v/>
      </c>
    </row>
    <row r="1070" spans="2:4" x14ac:dyDescent="0.25">
      <c r="B1070" s="1">
        <v>0</v>
      </c>
      <c r="C1070" t="s">
        <v>485</v>
      </c>
      <c r="D1070" t="str">
        <f t="shared" si="16"/>
        <v/>
      </c>
    </row>
    <row r="1071" spans="2:4" x14ac:dyDescent="0.25">
      <c r="B1071" s="1">
        <v>0</v>
      </c>
      <c r="C1071" t="s">
        <v>486</v>
      </c>
      <c r="D1071" t="str">
        <f t="shared" si="16"/>
        <v/>
      </c>
    </row>
    <row r="1072" spans="2:4" x14ac:dyDescent="0.25">
      <c r="B1072" s="1">
        <v>0</v>
      </c>
      <c r="C1072" t="s">
        <v>487</v>
      </c>
      <c r="D1072" t="str">
        <f t="shared" si="16"/>
        <v/>
      </c>
    </row>
    <row r="1073" spans="2:4" x14ac:dyDescent="0.25">
      <c r="B1073" s="1">
        <v>0</v>
      </c>
      <c r="C1073" t="s">
        <v>488</v>
      </c>
      <c r="D1073" t="str">
        <f t="shared" si="16"/>
        <v/>
      </c>
    </row>
    <row r="1074" spans="2:4" x14ac:dyDescent="0.25">
      <c r="B1074" s="1">
        <v>0</v>
      </c>
      <c r="C1074" t="s">
        <v>489</v>
      </c>
      <c r="D1074" t="str">
        <f t="shared" si="16"/>
        <v/>
      </c>
    </row>
    <row r="1075" spans="2:4" x14ac:dyDescent="0.25">
      <c r="B1075" s="1">
        <v>0</v>
      </c>
      <c r="C1075" t="s">
        <v>490</v>
      </c>
      <c r="D1075" t="str">
        <f t="shared" si="16"/>
        <v/>
      </c>
    </row>
    <row r="1076" spans="2:4" x14ac:dyDescent="0.25">
      <c r="B1076" s="1">
        <v>1E-3</v>
      </c>
      <c r="C1076" t="s">
        <v>491</v>
      </c>
      <c r="D1076" t="str">
        <f t="shared" si="16"/>
        <v/>
      </c>
    </row>
    <row r="1077" spans="2:4" x14ac:dyDescent="0.25">
      <c r="B1077" s="1">
        <v>0</v>
      </c>
      <c r="C1077" t="s">
        <v>492</v>
      </c>
      <c r="D1077" t="str">
        <f t="shared" si="16"/>
        <v/>
      </c>
    </row>
    <row r="1078" spans="2:4" x14ac:dyDescent="0.25">
      <c r="B1078" s="1">
        <v>0</v>
      </c>
      <c r="C1078" t="s">
        <v>493</v>
      </c>
      <c r="D1078" t="str">
        <f t="shared" si="16"/>
        <v/>
      </c>
    </row>
    <row r="1079" spans="2:4" x14ac:dyDescent="0.25">
      <c r="B1079" s="1">
        <v>0</v>
      </c>
      <c r="C1079" t="s">
        <v>494</v>
      </c>
      <c r="D1079" t="str">
        <f t="shared" si="16"/>
        <v/>
      </c>
    </row>
    <row r="1080" spans="2:4" x14ac:dyDescent="0.25">
      <c r="B1080" s="1">
        <v>1E-3</v>
      </c>
      <c r="C1080" t="s">
        <v>495</v>
      </c>
      <c r="D1080" t="str">
        <f t="shared" si="16"/>
        <v/>
      </c>
    </row>
    <row r="1081" spans="2:4" x14ac:dyDescent="0.25">
      <c r="B1081" s="1">
        <v>0</v>
      </c>
      <c r="C1081" t="s">
        <v>496</v>
      </c>
      <c r="D1081" t="str">
        <f t="shared" si="16"/>
        <v/>
      </c>
    </row>
    <row r="1082" spans="2:4" x14ac:dyDescent="0.25">
      <c r="B1082" s="1">
        <v>0.01</v>
      </c>
      <c r="C1082" t="s">
        <v>497</v>
      </c>
      <c r="D1082" t="str">
        <f t="shared" si="16"/>
        <v/>
      </c>
    </row>
    <row r="1083" spans="2:4" x14ac:dyDescent="0.25">
      <c r="B1083" s="1">
        <v>0</v>
      </c>
      <c r="C1083" t="s">
        <v>498</v>
      </c>
      <c r="D1083" t="str">
        <f t="shared" si="16"/>
        <v/>
      </c>
    </row>
    <row r="1084" spans="2:4" x14ac:dyDescent="0.25">
      <c r="B1084" s="1">
        <v>0</v>
      </c>
      <c r="C1084" t="s">
        <v>499</v>
      </c>
      <c r="D1084" t="str">
        <f t="shared" si="16"/>
        <v/>
      </c>
    </row>
    <row r="1085" spans="2:4" x14ac:dyDescent="0.25">
      <c r="B1085" s="1">
        <v>1E-3</v>
      </c>
      <c r="C1085" t="s">
        <v>500</v>
      </c>
      <c r="D1085" t="str">
        <f t="shared" si="16"/>
        <v/>
      </c>
    </row>
    <row r="1086" spans="2:4" x14ac:dyDescent="0.25">
      <c r="B1086" s="1">
        <v>0</v>
      </c>
      <c r="C1086" t="s">
        <v>501</v>
      </c>
      <c r="D1086" t="str">
        <f t="shared" si="16"/>
        <v/>
      </c>
    </row>
    <row r="1087" spans="2:4" x14ac:dyDescent="0.25">
      <c r="B1087" s="1">
        <v>0</v>
      </c>
      <c r="C1087" t="s">
        <v>502</v>
      </c>
      <c r="D1087" t="str">
        <f t="shared" si="16"/>
        <v/>
      </c>
    </row>
    <row r="1088" spans="2:4" x14ac:dyDescent="0.25">
      <c r="B1088" s="1">
        <v>0</v>
      </c>
      <c r="C1088" t="s">
        <v>503</v>
      </c>
      <c r="D1088" t="str">
        <f t="shared" si="16"/>
        <v/>
      </c>
    </row>
    <row r="1089" spans="2:4" x14ac:dyDescent="0.25">
      <c r="B1089" s="1">
        <v>3.0000000000000001E-3</v>
      </c>
      <c r="C1089" t="s">
        <v>504</v>
      </c>
      <c r="D1089" t="str">
        <f t="shared" si="16"/>
        <v/>
      </c>
    </row>
    <row r="1090" spans="2:4" x14ac:dyDescent="0.25">
      <c r="B1090" s="1">
        <v>0</v>
      </c>
      <c r="C1090" t="s">
        <v>505</v>
      </c>
      <c r="D1090" t="str">
        <f t="shared" ref="D1090:D1153" si="17">IFERROR(HLOOKUP($A1090,$E$2:$OL$3,2,FALSE),"")</f>
        <v/>
      </c>
    </row>
    <row r="1091" spans="2:4" x14ac:dyDescent="0.25">
      <c r="B1091" s="1">
        <v>0</v>
      </c>
      <c r="C1091" t="s">
        <v>506</v>
      </c>
      <c r="D1091" t="str">
        <f t="shared" si="17"/>
        <v/>
      </c>
    </row>
    <row r="1092" spans="2:4" x14ac:dyDescent="0.25">
      <c r="B1092" s="1">
        <v>3.0000000000000001E-3</v>
      </c>
      <c r="C1092" t="s">
        <v>507</v>
      </c>
      <c r="D1092" t="str">
        <f t="shared" si="17"/>
        <v/>
      </c>
    </row>
    <row r="1093" spans="2:4" x14ac:dyDescent="0.25">
      <c r="B1093" s="1">
        <v>6.0000000000000001E-3</v>
      </c>
      <c r="C1093" t="s">
        <v>508</v>
      </c>
      <c r="D1093" t="str">
        <f t="shared" si="17"/>
        <v/>
      </c>
    </row>
    <row r="1094" spans="2:4" x14ac:dyDescent="0.25">
      <c r="B1094" s="1">
        <v>5.0000000000000001E-3</v>
      </c>
      <c r="C1094" t="s">
        <v>509</v>
      </c>
      <c r="D1094" t="str">
        <f t="shared" si="17"/>
        <v/>
      </c>
    </row>
    <row r="1095" spans="2:4" x14ac:dyDescent="0.25">
      <c r="B1095" s="1">
        <v>5.0000000000000001E-3</v>
      </c>
      <c r="C1095" t="s">
        <v>510</v>
      </c>
      <c r="D1095" t="str">
        <f t="shared" si="17"/>
        <v/>
      </c>
    </row>
    <row r="1096" spans="2:4" x14ac:dyDescent="0.25">
      <c r="B1096" s="1">
        <v>1E-3</v>
      </c>
      <c r="C1096" t="s">
        <v>511</v>
      </c>
      <c r="D1096" t="str">
        <f t="shared" si="17"/>
        <v/>
      </c>
    </row>
    <row r="1097" spans="2:4" x14ac:dyDescent="0.25">
      <c r="B1097" s="1">
        <v>6.0000000000000001E-3</v>
      </c>
      <c r="C1097" t="s">
        <v>512</v>
      </c>
      <c r="D1097" t="str">
        <f t="shared" si="17"/>
        <v/>
      </c>
    </row>
    <row r="1098" spans="2:4" x14ac:dyDescent="0.25">
      <c r="B1098" s="1">
        <v>1.4999999999999999E-2</v>
      </c>
      <c r="C1098" t="s">
        <v>513</v>
      </c>
      <c r="D1098" t="str">
        <f t="shared" si="17"/>
        <v/>
      </c>
    </row>
    <row r="1099" spans="2:4" x14ac:dyDescent="0.25">
      <c r="B1099" s="1">
        <v>0</v>
      </c>
      <c r="C1099" t="s">
        <v>514</v>
      </c>
      <c r="D1099" t="str">
        <f t="shared" si="17"/>
        <v/>
      </c>
    </row>
    <row r="1100" spans="2:4" x14ac:dyDescent="0.25">
      <c r="B1100" s="1">
        <v>0</v>
      </c>
      <c r="C1100" t="s">
        <v>515</v>
      </c>
      <c r="D1100" t="str">
        <f t="shared" si="17"/>
        <v/>
      </c>
    </row>
    <row r="1101" spans="2:4" x14ac:dyDescent="0.25">
      <c r="B1101" s="1">
        <v>0</v>
      </c>
      <c r="C1101" t="s">
        <v>516</v>
      </c>
      <c r="D1101" t="str">
        <f t="shared" si="17"/>
        <v/>
      </c>
    </row>
    <row r="1102" spans="2:4" x14ac:dyDescent="0.25">
      <c r="B1102" s="1">
        <v>0</v>
      </c>
      <c r="C1102" t="s">
        <v>517</v>
      </c>
      <c r="D1102" t="str">
        <f t="shared" si="17"/>
        <v/>
      </c>
    </row>
    <row r="1103" spans="2:4" x14ac:dyDescent="0.25">
      <c r="B1103" s="1">
        <v>2E-3</v>
      </c>
      <c r="C1103" t="s">
        <v>518</v>
      </c>
      <c r="D1103" t="str">
        <f t="shared" si="17"/>
        <v/>
      </c>
    </row>
    <row r="1104" spans="2:4" x14ac:dyDescent="0.25">
      <c r="B1104" s="1">
        <v>0</v>
      </c>
      <c r="C1104" t="s">
        <v>519</v>
      </c>
      <c r="D1104" t="str">
        <f t="shared" si="17"/>
        <v/>
      </c>
    </row>
    <row r="1105" spans="2:4" x14ac:dyDescent="0.25">
      <c r="B1105" s="1">
        <v>0.02</v>
      </c>
      <c r="C1105" t="s">
        <v>520</v>
      </c>
      <c r="D1105" t="str">
        <f t="shared" si="17"/>
        <v/>
      </c>
    </row>
    <row r="1106" spans="2:4" x14ac:dyDescent="0.25">
      <c r="B1106" s="1">
        <v>1E-3</v>
      </c>
      <c r="C1106" t="s">
        <v>521</v>
      </c>
      <c r="D1106" t="str">
        <f t="shared" si="17"/>
        <v/>
      </c>
    </row>
    <row r="1107" spans="2:4" x14ac:dyDescent="0.25">
      <c r="B1107" s="1">
        <v>1.4E-2</v>
      </c>
      <c r="C1107" t="s">
        <v>522</v>
      </c>
      <c r="D1107" t="str">
        <f t="shared" si="17"/>
        <v/>
      </c>
    </row>
    <row r="1108" spans="2:4" x14ac:dyDescent="0.25">
      <c r="B1108" s="1">
        <v>0</v>
      </c>
      <c r="C1108" t="s">
        <v>523</v>
      </c>
      <c r="D1108" t="str">
        <f t="shared" si="17"/>
        <v/>
      </c>
    </row>
    <row r="1109" spans="2:4" x14ac:dyDescent="0.25">
      <c r="B1109" s="1">
        <v>1.0999999999999999E-2</v>
      </c>
      <c r="C1109" t="s">
        <v>524</v>
      </c>
      <c r="D1109" t="str">
        <f t="shared" si="17"/>
        <v/>
      </c>
    </row>
    <row r="1110" spans="2:4" x14ac:dyDescent="0.25">
      <c r="B1110" s="1">
        <v>6.0000000000000001E-3</v>
      </c>
      <c r="C1110" t="s">
        <v>525</v>
      </c>
      <c r="D1110" t="str">
        <f t="shared" si="17"/>
        <v/>
      </c>
    </row>
    <row r="1111" spans="2:4" x14ac:dyDescent="0.25">
      <c r="B1111" s="1">
        <v>4.0000000000000001E-3</v>
      </c>
      <c r="C1111" t="s">
        <v>526</v>
      </c>
      <c r="D1111" t="str">
        <f t="shared" si="17"/>
        <v/>
      </c>
    </row>
    <row r="1112" spans="2:4" x14ac:dyDescent="0.25">
      <c r="B1112" s="1">
        <v>0</v>
      </c>
      <c r="C1112" t="s">
        <v>527</v>
      </c>
      <c r="D1112" t="str">
        <f t="shared" si="17"/>
        <v/>
      </c>
    </row>
    <row r="1113" spans="2:4" x14ac:dyDescent="0.25">
      <c r="B1113" s="1">
        <v>4.0000000000000001E-3</v>
      </c>
      <c r="C1113" t="s">
        <v>528</v>
      </c>
      <c r="D1113" t="str">
        <f t="shared" si="17"/>
        <v/>
      </c>
    </row>
    <row r="1114" spans="2:4" x14ac:dyDescent="0.25">
      <c r="B1114" s="1">
        <v>2.1000000000000001E-2</v>
      </c>
      <c r="C1114" t="s">
        <v>529</v>
      </c>
      <c r="D1114" t="str">
        <f t="shared" si="17"/>
        <v/>
      </c>
    </row>
    <row r="1115" spans="2:4" x14ac:dyDescent="0.25">
      <c r="B1115" s="1">
        <v>0</v>
      </c>
      <c r="C1115" t="s">
        <v>530</v>
      </c>
      <c r="D1115" t="str">
        <f t="shared" si="17"/>
        <v/>
      </c>
    </row>
    <row r="1116" spans="2:4" x14ac:dyDescent="0.25">
      <c r="B1116" s="1">
        <v>0</v>
      </c>
      <c r="C1116" t="s">
        <v>531</v>
      </c>
      <c r="D1116" t="str">
        <f t="shared" si="17"/>
        <v/>
      </c>
    </row>
    <row r="1117" spans="2:4" x14ac:dyDescent="0.25">
      <c r="B1117" s="1">
        <v>0</v>
      </c>
      <c r="C1117" t="s">
        <v>532</v>
      </c>
      <c r="D1117" t="str">
        <f t="shared" si="17"/>
        <v/>
      </c>
    </row>
    <row r="1118" spans="2:4" x14ac:dyDescent="0.25">
      <c r="B1118" s="1">
        <v>1E-3</v>
      </c>
      <c r="C1118" t="s">
        <v>533</v>
      </c>
      <c r="D1118" t="str">
        <f t="shared" si="17"/>
        <v/>
      </c>
    </row>
    <row r="1119" spans="2:4" x14ac:dyDescent="0.25">
      <c r="B1119" s="1">
        <v>0</v>
      </c>
      <c r="C1119" t="s">
        <v>534</v>
      </c>
      <c r="D1119" t="str">
        <f t="shared" si="17"/>
        <v/>
      </c>
    </row>
    <row r="1120" spans="2:4" x14ac:dyDescent="0.25">
      <c r="B1120" s="1">
        <v>0</v>
      </c>
      <c r="C1120" t="s">
        <v>535</v>
      </c>
      <c r="D1120" t="str">
        <f t="shared" si="17"/>
        <v/>
      </c>
    </row>
    <row r="1121" spans="1:4" x14ac:dyDescent="0.25">
      <c r="B1121" s="1">
        <v>0</v>
      </c>
      <c r="C1121" t="s">
        <v>536</v>
      </c>
      <c r="D1121" t="str">
        <f t="shared" si="17"/>
        <v/>
      </c>
    </row>
    <row r="1122" spans="1:4" x14ac:dyDescent="0.25">
      <c r="B1122" s="1">
        <v>5.0000000000000001E-3</v>
      </c>
      <c r="C1122" t="s">
        <v>537</v>
      </c>
      <c r="D1122" t="str">
        <f t="shared" si="17"/>
        <v/>
      </c>
    </row>
    <row r="1123" spans="1:4" x14ac:dyDescent="0.25">
      <c r="B1123" s="1">
        <v>4.0000000000000001E-3</v>
      </c>
      <c r="C1123" t="s">
        <v>538</v>
      </c>
      <c r="D1123" t="str">
        <f t="shared" si="17"/>
        <v/>
      </c>
    </row>
    <row r="1124" spans="1:4" x14ac:dyDescent="0.25">
      <c r="B1124" s="1">
        <v>0</v>
      </c>
      <c r="C1124" t="s">
        <v>539</v>
      </c>
      <c r="D1124" t="str">
        <f t="shared" si="17"/>
        <v/>
      </c>
    </row>
    <row r="1125" spans="1:4" x14ac:dyDescent="0.25">
      <c r="B1125" s="1">
        <v>6.0000000000000001E-3</v>
      </c>
      <c r="C1125" t="s">
        <v>540</v>
      </c>
      <c r="D1125" t="str">
        <f t="shared" si="17"/>
        <v/>
      </c>
    </row>
    <row r="1126" spans="1:4" x14ac:dyDescent="0.25">
      <c r="B1126" s="1">
        <v>5.0000000000000001E-3</v>
      </c>
      <c r="C1126" t="s">
        <v>541</v>
      </c>
      <c r="D1126" t="str">
        <f t="shared" si="17"/>
        <v/>
      </c>
    </row>
    <row r="1127" spans="1:4" x14ac:dyDescent="0.25">
      <c r="B1127" s="1">
        <v>0</v>
      </c>
      <c r="C1127" t="s">
        <v>542</v>
      </c>
      <c r="D1127" t="str">
        <f t="shared" si="17"/>
        <v/>
      </c>
    </row>
    <row r="1128" spans="1:4" x14ac:dyDescent="0.25">
      <c r="B1128" s="1">
        <v>0</v>
      </c>
      <c r="C1128" t="s">
        <v>543</v>
      </c>
      <c r="D1128" t="str">
        <f t="shared" si="17"/>
        <v/>
      </c>
    </row>
    <row r="1129" spans="1:4" x14ac:dyDescent="0.25">
      <c r="B1129" s="1">
        <v>1E-3</v>
      </c>
      <c r="C1129" t="s">
        <v>544</v>
      </c>
      <c r="D1129" t="str">
        <f t="shared" si="17"/>
        <v/>
      </c>
    </row>
    <row r="1130" spans="1:4" x14ac:dyDescent="0.25">
      <c r="B1130" s="1">
        <v>1E-3</v>
      </c>
      <c r="C1130" t="s">
        <v>545</v>
      </c>
      <c r="D1130" t="str">
        <f t="shared" si="17"/>
        <v/>
      </c>
    </row>
    <row r="1131" spans="1:4" x14ac:dyDescent="0.25">
      <c r="B1131" s="1">
        <v>0</v>
      </c>
      <c r="C1131" t="s">
        <v>546</v>
      </c>
      <c r="D1131" t="str">
        <f t="shared" si="17"/>
        <v/>
      </c>
    </row>
    <row r="1132" spans="1:4" x14ac:dyDescent="0.25">
      <c r="B1132" s="1">
        <v>0</v>
      </c>
      <c r="C1132" t="s">
        <v>547</v>
      </c>
      <c r="D1132" t="str">
        <f t="shared" si="17"/>
        <v/>
      </c>
    </row>
    <row r="1133" spans="1:4" x14ac:dyDescent="0.25">
      <c r="B1133" s="1">
        <v>0</v>
      </c>
      <c r="C1133" t="s">
        <v>548</v>
      </c>
      <c r="D1133" t="str">
        <f t="shared" si="17"/>
        <v/>
      </c>
    </row>
    <row r="1134" spans="1:4" x14ac:dyDescent="0.25">
      <c r="D1134" t="str">
        <f t="shared" si="17"/>
        <v/>
      </c>
    </row>
    <row r="1135" spans="1:4" x14ac:dyDescent="0.25">
      <c r="A1135" t="s">
        <v>549</v>
      </c>
      <c r="D1135">
        <f t="shared" si="17"/>
        <v>7</v>
      </c>
    </row>
    <row r="1136" spans="1:4" x14ac:dyDescent="0.25">
      <c r="D1136" t="str">
        <f t="shared" si="17"/>
        <v/>
      </c>
    </row>
    <row r="1137" spans="1:4" x14ac:dyDescent="0.25">
      <c r="B1137" s="1">
        <v>1</v>
      </c>
      <c r="C1137" t="s">
        <v>550</v>
      </c>
      <c r="D1137" t="str">
        <f t="shared" si="17"/>
        <v/>
      </c>
    </row>
    <row r="1138" spans="1:4" x14ac:dyDescent="0.25">
      <c r="D1138" t="str">
        <f t="shared" si="17"/>
        <v/>
      </c>
    </row>
    <row r="1139" spans="1:4" x14ac:dyDescent="0.25">
      <c r="A1139" t="s">
        <v>551</v>
      </c>
      <c r="D1139">
        <f t="shared" si="17"/>
        <v>57</v>
      </c>
    </row>
    <row r="1140" spans="1:4" x14ac:dyDescent="0.25">
      <c r="D1140" t="str">
        <f t="shared" si="17"/>
        <v/>
      </c>
    </row>
    <row r="1141" spans="1:4" x14ac:dyDescent="0.25">
      <c r="B1141" s="1">
        <v>1.4E-2</v>
      </c>
      <c r="C1141" t="s">
        <v>21</v>
      </c>
      <c r="D1141" t="str">
        <f t="shared" si="17"/>
        <v/>
      </c>
    </row>
    <row r="1142" spans="1:4" x14ac:dyDescent="0.25">
      <c r="B1142" s="1">
        <v>0.16200000000000001</v>
      </c>
      <c r="C1142" t="s">
        <v>30</v>
      </c>
      <c r="D1142" t="str">
        <f t="shared" si="17"/>
        <v/>
      </c>
    </row>
    <row r="1143" spans="1:4" x14ac:dyDescent="0.25">
      <c r="B1143" s="1">
        <v>5.5E-2</v>
      </c>
      <c r="C1143" t="s">
        <v>34</v>
      </c>
      <c r="D1143" t="str">
        <f t="shared" si="17"/>
        <v/>
      </c>
    </row>
    <row r="1144" spans="1:4" x14ac:dyDescent="0.25">
      <c r="B1144" s="1">
        <v>1.0999999999999999E-2</v>
      </c>
      <c r="C1144" t="s">
        <v>70</v>
      </c>
      <c r="D1144" t="str">
        <f t="shared" si="17"/>
        <v/>
      </c>
    </row>
    <row r="1145" spans="1:4" x14ac:dyDescent="0.25">
      <c r="B1145" s="1">
        <v>0.17599999999999999</v>
      </c>
      <c r="C1145" t="s">
        <v>552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553</v>
      </c>
      <c r="D1147">
        <f t="shared" si="17"/>
        <v>48</v>
      </c>
    </row>
    <row r="1148" spans="1:4" x14ac:dyDescent="0.25">
      <c r="D1148" t="str">
        <f t="shared" si="17"/>
        <v/>
      </c>
    </row>
    <row r="1149" spans="1:4" x14ac:dyDescent="0.25">
      <c r="B1149" s="1">
        <v>0.93</v>
      </c>
      <c r="C1149" t="s">
        <v>554</v>
      </c>
      <c r="D1149" t="str">
        <f t="shared" si="17"/>
        <v/>
      </c>
    </row>
    <row r="1150" spans="1:4" x14ac:dyDescent="0.25">
      <c r="D1150" t="str">
        <f t="shared" si="17"/>
        <v/>
      </c>
    </row>
    <row r="1151" spans="1:4" x14ac:dyDescent="0.25">
      <c r="A1151" t="s">
        <v>555</v>
      </c>
      <c r="D1151">
        <f t="shared" si="17"/>
        <v>768999</v>
      </c>
    </row>
    <row r="1152" spans="1:4" x14ac:dyDescent="0.25">
      <c r="D1152" t="str">
        <f t="shared" si="17"/>
        <v/>
      </c>
    </row>
    <row r="1153" spans="2:4" x14ac:dyDescent="0.25">
      <c r="B1153" s="1">
        <v>0</v>
      </c>
      <c r="C1153" t="s">
        <v>556</v>
      </c>
      <c r="D1153" t="str">
        <f t="shared" si="17"/>
        <v/>
      </c>
    </row>
    <row r="1154" spans="2:4" x14ac:dyDescent="0.25">
      <c r="B1154" s="1">
        <v>0</v>
      </c>
      <c r="C1154" t="s">
        <v>557</v>
      </c>
      <c r="D1154" t="str">
        <f t="shared" ref="D1154:D1217" si="18">IFERROR(HLOOKUP($A1154,$E$2:$OL$3,2,FALSE),"")</f>
        <v/>
      </c>
    </row>
    <row r="1155" spans="2:4" x14ac:dyDescent="0.25">
      <c r="B1155" s="1">
        <v>1E-3</v>
      </c>
      <c r="C1155" t="s">
        <v>558</v>
      </c>
      <c r="D1155" t="str">
        <f t="shared" si="18"/>
        <v/>
      </c>
    </row>
    <row r="1156" spans="2:4" x14ac:dyDescent="0.25">
      <c r="B1156" s="1">
        <v>0</v>
      </c>
      <c r="C1156" t="s">
        <v>559</v>
      </c>
      <c r="D1156" t="str">
        <f t="shared" si="18"/>
        <v/>
      </c>
    </row>
    <row r="1157" spans="2:4" x14ac:dyDescent="0.25">
      <c r="B1157" s="1">
        <v>1E-3</v>
      </c>
      <c r="C1157" t="s">
        <v>560</v>
      </c>
      <c r="D1157" t="str">
        <f t="shared" si="18"/>
        <v/>
      </c>
    </row>
    <row r="1158" spans="2:4" x14ac:dyDescent="0.25">
      <c r="B1158" s="1">
        <v>1E-3</v>
      </c>
      <c r="C1158" t="s">
        <v>561</v>
      </c>
      <c r="D1158" t="str">
        <f t="shared" si="18"/>
        <v/>
      </c>
    </row>
    <row r="1159" spans="2:4" x14ac:dyDescent="0.25">
      <c r="B1159" s="1">
        <v>0</v>
      </c>
      <c r="C1159" t="s">
        <v>562</v>
      </c>
      <c r="D1159" t="str">
        <f t="shared" si="18"/>
        <v/>
      </c>
    </row>
    <row r="1160" spans="2:4" x14ac:dyDescent="0.25">
      <c r="B1160" s="1">
        <v>0</v>
      </c>
      <c r="C1160" t="s">
        <v>563</v>
      </c>
      <c r="D1160" t="str">
        <f t="shared" si="18"/>
        <v/>
      </c>
    </row>
    <row r="1161" spans="2:4" x14ac:dyDescent="0.25">
      <c r="B1161" s="1">
        <v>1E-3</v>
      </c>
      <c r="C1161" t="s">
        <v>564</v>
      </c>
      <c r="D1161" t="str">
        <f t="shared" si="18"/>
        <v/>
      </c>
    </row>
    <row r="1162" spans="2:4" x14ac:dyDescent="0.25">
      <c r="B1162" s="1">
        <v>0</v>
      </c>
      <c r="C1162" t="s">
        <v>565</v>
      </c>
      <c r="D1162" t="str">
        <f t="shared" si="18"/>
        <v/>
      </c>
    </row>
    <row r="1163" spans="2:4" x14ac:dyDescent="0.25">
      <c r="B1163" s="1">
        <v>0</v>
      </c>
      <c r="C1163" t="s">
        <v>566</v>
      </c>
      <c r="D1163" t="str">
        <f t="shared" si="18"/>
        <v/>
      </c>
    </row>
    <row r="1164" spans="2:4" x14ac:dyDescent="0.25">
      <c r="B1164" s="1">
        <v>1E-3</v>
      </c>
      <c r="C1164" t="s">
        <v>567</v>
      </c>
      <c r="D1164" t="str">
        <f t="shared" si="18"/>
        <v/>
      </c>
    </row>
    <row r="1165" spans="2:4" x14ac:dyDescent="0.25">
      <c r="B1165" s="1">
        <v>3.0000000000000001E-3</v>
      </c>
      <c r="C1165" t="s">
        <v>568</v>
      </c>
      <c r="D1165" t="str">
        <f t="shared" si="18"/>
        <v/>
      </c>
    </row>
    <row r="1166" spans="2:4" x14ac:dyDescent="0.25">
      <c r="B1166" s="1">
        <v>0</v>
      </c>
      <c r="C1166" t="s">
        <v>569</v>
      </c>
      <c r="D1166" t="str">
        <f t="shared" si="18"/>
        <v/>
      </c>
    </row>
    <row r="1167" spans="2:4" x14ac:dyDescent="0.25">
      <c r="B1167" s="1">
        <v>8.0000000000000002E-3</v>
      </c>
      <c r="C1167" t="s">
        <v>570</v>
      </c>
      <c r="D1167" t="str">
        <f t="shared" si="18"/>
        <v/>
      </c>
    </row>
    <row r="1168" spans="2:4" x14ac:dyDescent="0.25">
      <c r="B1168" s="1">
        <v>1E-3</v>
      </c>
      <c r="C1168" t="s">
        <v>571</v>
      </c>
      <c r="D1168" t="str">
        <f t="shared" si="18"/>
        <v/>
      </c>
    </row>
    <row r="1169" spans="2:4" x14ac:dyDescent="0.25">
      <c r="B1169" s="1">
        <v>0</v>
      </c>
      <c r="C1169" t="s">
        <v>572</v>
      </c>
      <c r="D1169" t="str">
        <f t="shared" si="18"/>
        <v/>
      </c>
    </row>
    <row r="1170" spans="2:4" x14ac:dyDescent="0.25">
      <c r="B1170" s="1">
        <v>0</v>
      </c>
      <c r="C1170" t="s">
        <v>573</v>
      </c>
      <c r="D1170" t="str">
        <f t="shared" si="18"/>
        <v/>
      </c>
    </row>
    <row r="1171" spans="2:4" x14ac:dyDescent="0.25">
      <c r="B1171" s="1">
        <v>3.0000000000000001E-3</v>
      </c>
      <c r="C1171" t="s">
        <v>574</v>
      </c>
      <c r="D1171" t="str">
        <f t="shared" si="18"/>
        <v/>
      </c>
    </row>
    <row r="1172" spans="2:4" x14ac:dyDescent="0.25">
      <c r="B1172" s="1">
        <v>2E-3</v>
      </c>
      <c r="C1172" t="s">
        <v>575</v>
      </c>
      <c r="D1172" t="str">
        <f t="shared" si="18"/>
        <v/>
      </c>
    </row>
    <row r="1173" spans="2:4" x14ac:dyDescent="0.25">
      <c r="B1173" s="1">
        <v>1E-3</v>
      </c>
      <c r="C1173" t="s">
        <v>576</v>
      </c>
      <c r="D1173" t="str">
        <f t="shared" si="18"/>
        <v/>
      </c>
    </row>
    <row r="1174" spans="2:4" x14ac:dyDescent="0.25">
      <c r="B1174" s="1">
        <v>4.0000000000000001E-3</v>
      </c>
      <c r="C1174" t="s">
        <v>577</v>
      </c>
      <c r="D1174" t="str">
        <f t="shared" si="18"/>
        <v/>
      </c>
    </row>
    <row r="1175" spans="2:4" x14ac:dyDescent="0.25">
      <c r="B1175" s="1">
        <v>1.2999999999999999E-2</v>
      </c>
      <c r="C1175" t="s">
        <v>578</v>
      </c>
      <c r="D1175" t="str">
        <f t="shared" si="18"/>
        <v/>
      </c>
    </row>
    <row r="1176" spans="2:4" x14ac:dyDescent="0.25">
      <c r="B1176" s="1">
        <v>2.4E-2</v>
      </c>
      <c r="C1176" t="s">
        <v>579</v>
      </c>
      <c r="D1176" t="str">
        <f t="shared" si="18"/>
        <v/>
      </c>
    </row>
    <row r="1177" spans="2:4" x14ac:dyDescent="0.25">
      <c r="B1177" s="1">
        <v>0</v>
      </c>
      <c r="C1177" t="s">
        <v>580</v>
      </c>
      <c r="D1177" t="str">
        <f t="shared" si="18"/>
        <v/>
      </c>
    </row>
    <row r="1178" spans="2:4" x14ac:dyDescent="0.25">
      <c r="B1178" s="1">
        <v>0</v>
      </c>
      <c r="C1178" t="s">
        <v>581</v>
      </c>
      <c r="D1178" t="str">
        <f t="shared" si="18"/>
        <v/>
      </c>
    </row>
    <row r="1179" spans="2:4" x14ac:dyDescent="0.25">
      <c r="B1179" s="1">
        <v>0</v>
      </c>
      <c r="C1179" t="s">
        <v>582</v>
      </c>
      <c r="D1179" t="str">
        <f t="shared" si="18"/>
        <v/>
      </c>
    </row>
    <row r="1180" spans="2:4" x14ac:dyDescent="0.25">
      <c r="B1180" s="1">
        <v>7.0000000000000001E-3</v>
      </c>
      <c r="C1180" t="s">
        <v>583</v>
      </c>
      <c r="D1180" t="str">
        <f t="shared" si="18"/>
        <v/>
      </c>
    </row>
    <row r="1181" spans="2:4" x14ac:dyDescent="0.25">
      <c r="B1181" s="1">
        <v>0</v>
      </c>
      <c r="C1181" t="s">
        <v>584</v>
      </c>
      <c r="D1181" t="str">
        <f t="shared" si="18"/>
        <v/>
      </c>
    </row>
    <row r="1182" spans="2:4" x14ac:dyDescent="0.25">
      <c r="B1182" s="1">
        <v>0</v>
      </c>
      <c r="C1182" t="s">
        <v>585</v>
      </c>
      <c r="D1182" t="str">
        <f t="shared" si="18"/>
        <v/>
      </c>
    </row>
    <row r="1183" spans="2:4" x14ac:dyDescent="0.25">
      <c r="B1183" s="1">
        <v>0</v>
      </c>
      <c r="C1183" t="s">
        <v>586</v>
      </c>
      <c r="D1183" t="str">
        <f t="shared" si="18"/>
        <v/>
      </c>
    </row>
    <row r="1184" spans="2:4" x14ac:dyDescent="0.25">
      <c r="B1184" s="1">
        <v>2E-3</v>
      </c>
      <c r="C1184" t="s">
        <v>587</v>
      </c>
      <c r="D1184" t="str">
        <f t="shared" si="18"/>
        <v/>
      </c>
    </row>
    <row r="1185" spans="2:4" x14ac:dyDescent="0.25">
      <c r="B1185" s="1">
        <v>0</v>
      </c>
      <c r="C1185" t="s">
        <v>588</v>
      </c>
      <c r="D1185" t="str">
        <f t="shared" si="18"/>
        <v/>
      </c>
    </row>
    <row r="1186" spans="2:4" x14ac:dyDescent="0.25">
      <c r="B1186" s="1">
        <v>0</v>
      </c>
      <c r="C1186" t="s">
        <v>589</v>
      </c>
      <c r="D1186" t="str">
        <f t="shared" si="18"/>
        <v/>
      </c>
    </row>
    <row r="1187" spans="2:4" x14ac:dyDescent="0.25">
      <c r="B1187" s="1">
        <v>0</v>
      </c>
      <c r="C1187" t="s">
        <v>590</v>
      </c>
      <c r="D1187" t="str">
        <f t="shared" si="18"/>
        <v/>
      </c>
    </row>
    <row r="1188" spans="2:4" x14ac:dyDescent="0.25">
      <c r="B1188" s="1">
        <v>1E-3</v>
      </c>
      <c r="C1188" t="s">
        <v>591</v>
      </c>
      <c r="D1188" t="str">
        <f t="shared" si="18"/>
        <v/>
      </c>
    </row>
    <row r="1189" spans="2:4" x14ac:dyDescent="0.25">
      <c r="B1189" s="1">
        <v>0</v>
      </c>
      <c r="C1189" t="s">
        <v>592</v>
      </c>
      <c r="D1189" t="str">
        <f t="shared" si="18"/>
        <v/>
      </c>
    </row>
    <row r="1190" spans="2:4" x14ac:dyDescent="0.25">
      <c r="B1190" s="1">
        <v>1E-3</v>
      </c>
      <c r="C1190" t="s">
        <v>593</v>
      </c>
      <c r="D1190" t="str">
        <f t="shared" si="18"/>
        <v/>
      </c>
    </row>
    <row r="1191" spans="2:4" x14ac:dyDescent="0.25">
      <c r="B1191" s="1">
        <v>1E-3</v>
      </c>
      <c r="C1191" t="s">
        <v>594</v>
      </c>
      <c r="D1191" t="str">
        <f t="shared" si="18"/>
        <v/>
      </c>
    </row>
    <row r="1192" spans="2:4" x14ac:dyDescent="0.25">
      <c r="B1192" s="1">
        <v>1E-3</v>
      </c>
      <c r="C1192" t="s">
        <v>595</v>
      </c>
      <c r="D1192" t="str">
        <f t="shared" si="18"/>
        <v/>
      </c>
    </row>
    <row r="1193" spans="2:4" x14ac:dyDescent="0.25">
      <c r="B1193" s="1">
        <v>1E-3</v>
      </c>
      <c r="C1193" t="s">
        <v>596</v>
      </c>
      <c r="D1193" t="str">
        <f t="shared" si="18"/>
        <v/>
      </c>
    </row>
    <row r="1194" spans="2:4" x14ac:dyDescent="0.25">
      <c r="B1194" s="1">
        <v>2E-3</v>
      </c>
      <c r="C1194" t="s">
        <v>597</v>
      </c>
      <c r="D1194" t="str">
        <f t="shared" si="18"/>
        <v/>
      </c>
    </row>
    <row r="1195" spans="2:4" x14ac:dyDescent="0.25">
      <c r="B1195" s="1">
        <v>2E-3</v>
      </c>
      <c r="C1195" t="s">
        <v>598</v>
      </c>
      <c r="D1195" t="str">
        <f t="shared" si="18"/>
        <v/>
      </c>
    </row>
    <row r="1196" spans="2:4" x14ac:dyDescent="0.25">
      <c r="B1196" s="1">
        <v>2.8000000000000001E-2</v>
      </c>
      <c r="C1196" t="s">
        <v>599</v>
      </c>
      <c r="D1196" t="str">
        <f t="shared" si="18"/>
        <v/>
      </c>
    </row>
    <row r="1197" spans="2:4" x14ac:dyDescent="0.25">
      <c r="B1197" s="1">
        <v>0</v>
      </c>
      <c r="C1197" t="s">
        <v>600</v>
      </c>
      <c r="D1197" t="str">
        <f t="shared" si="18"/>
        <v/>
      </c>
    </row>
    <row r="1198" spans="2:4" x14ac:dyDescent="0.25">
      <c r="B1198" s="1">
        <v>1.0999999999999999E-2</v>
      </c>
      <c r="C1198" t="s">
        <v>601</v>
      </c>
      <c r="D1198" t="str">
        <f t="shared" si="18"/>
        <v/>
      </c>
    </row>
    <row r="1199" spans="2:4" x14ac:dyDescent="0.25">
      <c r="B1199" s="1">
        <v>0</v>
      </c>
      <c r="C1199" t="s">
        <v>602</v>
      </c>
      <c r="D1199" t="str">
        <f t="shared" si="18"/>
        <v/>
      </c>
    </row>
    <row r="1200" spans="2:4" x14ac:dyDescent="0.25">
      <c r="B1200" s="1">
        <v>6.0000000000000001E-3</v>
      </c>
      <c r="C1200" t="s">
        <v>603</v>
      </c>
      <c r="D1200" t="str">
        <f t="shared" si="18"/>
        <v/>
      </c>
    </row>
    <row r="1201" spans="2:4" x14ac:dyDescent="0.25">
      <c r="B1201" s="1">
        <v>0</v>
      </c>
      <c r="C1201" t="s">
        <v>604</v>
      </c>
      <c r="D1201" t="str">
        <f t="shared" si="18"/>
        <v/>
      </c>
    </row>
    <row r="1202" spans="2:4" x14ac:dyDescent="0.25">
      <c r="B1202" s="1">
        <v>0</v>
      </c>
      <c r="C1202" t="s">
        <v>605</v>
      </c>
      <c r="D1202" t="str">
        <f t="shared" si="18"/>
        <v/>
      </c>
    </row>
    <row r="1203" spans="2:4" x14ac:dyDescent="0.25">
      <c r="B1203" s="1">
        <v>0</v>
      </c>
      <c r="C1203" t="s">
        <v>606</v>
      </c>
      <c r="D1203" t="str">
        <f t="shared" si="18"/>
        <v/>
      </c>
    </row>
    <row r="1204" spans="2:4" x14ac:dyDescent="0.25">
      <c r="B1204" s="1">
        <v>0</v>
      </c>
      <c r="C1204" t="s">
        <v>607</v>
      </c>
      <c r="D1204" t="str">
        <f t="shared" si="18"/>
        <v/>
      </c>
    </row>
    <row r="1205" spans="2:4" x14ac:dyDescent="0.25">
      <c r="B1205" s="1">
        <v>0</v>
      </c>
      <c r="C1205" t="s">
        <v>608</v>
      </c>
      <c r="D1205" t="str">
        <f t="shared" si="18"/>
        <v/>
      </c>
    </row>
    <row r="1206" spans="2:4" x14ac:dyDescent="0.25">
      <c r="B1206" s="1">
        <v>0</v>
      </c>
      <c r="C1206" t="s">
        <v>609</v>
      </c>
      <c r="D1206" t="str">
        <f t="shared" si="18"/>
        <v/>
      </c>
    </row>
    <row r="1207" spans="2:4" x14ac:dyDescent="0.25">
      <c r="B1207" s="1">
        <v>0</v>
      </c>
      <c r="C1207" t="s">
        <v>610</v>
      </c>
      <c r="D1207" t="str">
        <f t="shared" si="18"/>
        <v/>
      </c>
    </row>
    <row r="1208" spans="2:4" x14ac:dyDescent="0.25">
      <c r="B1208" s="1">
        <v>5.0000000000000001E-3</v>
      </c>
      <c r="C1208" t="s">
        <v>611</v>
      </c>
      <c r="D1208" t="str">
        <f t="shared" si="18"/>
        <v/>
      </c>
    </row>
    <row r="1209" spans="2:4" x14ac:dyDescent="0.25">
      <c r="B1209" s="1">
        <v>0</v>
      </c>
      <c r="C1209" t="s">
        <v>612</v>
      </c>
      <c r="D1209" t="str">
        <f t="shared" si="18"/>
        <v/>
      </c>
    </row>
    <row r="1210" spans="2:4" x14ac:dyDescent="0.25">
      <c r="B1210" s="1">
        <v>0</v>
      </c>
      <c r="C1210" t="s">
        <v>613</v>
      </c>
      <c r="D1210" t="str">
        <f t="shared" si="18"/>
        <v/>
      </c>
    </row>
    <row r="1211" spans="2:4" x14ac:dyDescent="0.25">
      <c r="B1211" s="1">
        <v>0</v>
      </c>
      <c r="C1211" t="s">
        <v>614</v>
      </c>
      <c r="D1211" t="str">
        <f t="shared" si="18"/>
        <v/>
      </c>
    </row>
    <row r="1212" spans="2:4" x14ac:dyDescent="0.25">
      <c r="B1212" s="1">
        <v>2E-3</v>
      </c>
      <c r="C1212" t="s">
        <v>615</v>
      </c>
      <c r="D1212" t="str">
        <f t="shared" si="18"/>
        <v/>
      </c>
    </row>
    <row r="1213" spans="2:4" x14ac:dyDescent="0.25">
      <c r="B1213" s="1">
        <v>0</v>
      </c>
      <c r="C1213" t="s">
        <v>616</v>
      </c>
      <c r="D1213" t="str">
        <f t="shared" si="18"/>
        <v/>
      </c>
    </row>
    <row r="1214" spans="2:4" x14ac:dyDescent="0.25">
      <c r="B1214" s="1">
        <v>0</v>
      </c>
      <c r="C1214" t="s">
        <v>617</v>
      </c>
      <c r="D1214" t="str">
        <f t="shared" si="18"/>
        <v/>
      </c>
    </row>
    <row r="1215" spans="2:4" x14ac:dyDescent="0.25">
      <c r="B1215" s="1">
        <v>0</v>
      </c>
      <c r="C1215" t="s">
        <v>618</v>
      </c>
      <c r="D1215" t="str">
        <f t="shared" si="18"/>
        <v/>
      </c>
    </row>
    <row r="1216" spans="2:4" x14ac:dyDescent="0.25">
      <c r="B1216" s="1">
        <v>3.0000000000000001E-3</v>
      </c>
      <c r="C1216" t="s">
        <v>619</v>
      </c>
      <c r="D1216" t="str">
        <f t="shared" si="18"/>
        <v/>
      </c>
    </row>
    <row r="1217" spans="2:4" x14ac:dyDescent="0.25">
      <c r="B1217" s="1">
        <v>0</v>
      </c>
      <c r="C1217" t="s">
        <v>620</v>
      </c>
      <c r="D1217" t="str">
        <f t="shared" si="18"/>
        <v/>
      </c>
    </row>
    <row r="1218" spans="2:4" x14ac:dyDescent="0.25">
      <c r="B1218" s="1">
        <v>1E-3</v>
      </c>
      <c r="C1218" t="s">
        <v>621</v>
      </c>
      <c r="D1218" t="str">
        <f t="shared" ref="D1218:D1281" si="19">IFERROR(HLOOKUP($A1218,$E$2:$OL$3,2,FALSE),"")</f>
        <v/>
      </c>
    </row>
    <row r="1219" spans="2:4" x14ac:dyDescent="0.25">
      <c r="B1219" s="1">
        <v>1E-3</v>
      </c>
      <c r="C1219" t="s">
        <v>622</v>
      </c>
      <c r="D1219" t="str">
        <f t="shared" si="19"/>
        <v/>
      </c>
    </row>
    <row r="1220" spans="2:4" x14ac:dyDescent="0.25">
      <c r="B1220" s="1">
        <v>2E-3</v>
      </c>
      <c r="C1220" t="s">
        <v>623</v>
      </c>
      <c r="D1220" t="str">
        <f t="shared" si="19"/>
        <v/>
      </c>
    </row>
    <row r="1221" spans="2:4" x14ac:dyDescent="0.25">
      <c r="B1221" s="1">
        <v>1.2E-2</v>
      </c>
      <c r="C1221" t="s">
        <v>624</v>
      </c>
      <c r="D1221" t="str">
        <f t="shared" si="19"/>
        <v/>
      </c>
    </row>
    <row r="1222" spans="2:4" x14ac:dyDescent="0.25">
      <c r="B1222" s="1">
        <v>3.1E-2</v>
      </c>
      <c r="C1222" t="s">
        <v>625</v>
      </c>
      <c r="D1222" t="str">
        <f t="shared" si="19"/>
        <v/>
      </c>
    </row>
    <row r="1223" spans="2:4" x14ac:dyDescent="0.25">
      <c r="B1223" s="1">
        <v>0</v>
      </c>
      <c r="C1223" t="s">
        <v>626</v>
      </c>
      <c r="D1223" t="str">
        <f t="shared" si="19"/>
        <v/>
      </c>
    </row>
    <row r="1224" spans="2:4" x14ac:dyDescent="0.25">
      <c r="B1224" s="1">
        <v>0</v>
      </c>
      <c r="C1224" t="s">
        <v>627</v>
      </c>
      <c r="D1224" t="str">
        <f t="shared" si="19"/>
        <v/>
      </c>
    </row>
    <row r="1225" spans="2:4" x14ac:dyDescent="0.25">
      <c r="B1225" s="1">
        <v>1E-3</v>
      </c>
      <c r="C1225" t="s">
        <v>628</v>
      </c>
      <c r="D1225" t="str">
        <f t="shared" si="19"/>
        <v/>
      </c>
    </row>
    <row r="1226" spans="2:4" x14ac:dyDescent="0.25">
      <c r="B1226" s="1">
        <v>4.0000000000000001E-3</v>
      </c>
      <c r="C1226" t="s">
        <v>629</v>
      </c>
      <c r="D1226" t="str">
        <f t="shared" si="19"/>
        <v/>
      </c>
    </row>
    <row r="1227" spans="2:4" x14ac:dyDescent="0.25">
      <c r="B1227" s="1">
        <v>0</v>
      </c>
      <c r="C1227" t="s">
        <v>630</v>
      </c>
      <c r="D1227" t="str">
        <f t="shared" si="19"/>
        <v/>
      </c>
    </row>
    <row r="1228" spans="2:4" x14ac:dyDescent="0.25">
      <c r="B1228" s="1">
        <v>0</v>
      </c>
      <c r="C1228" t="s">
        <v>631</v>
      </c>
      <c r="D1228" t="str">
        <f t="shared" si="19"/>
        <v/>
      </c>
    </row>
    <row r="1229" spans="2:4" x14ac:dyDescent="0.25">
      <c r="B1229" s="1">
        <v>3.0000000000000001E-3</v>
      </c>
      <c r="C1229" t="s">
        <v>632</v>
      </c>
      <c r="D1229" t="str">
        <f t="shared" si="19"/>
        <v/>
      </c>
    </row>
    <row r="1230" spans="2:4" x14ac:dyDescent="0.25">
      <c r="B1230" s="1">
        <v>3.0000000000000001E-3</v>
      </c>
      <c r="C1230" t="s">
        <v>633</v>
      </c>
      <c r="D1230" t="str">
        <f t="shared" si="19"/>
        <v/>
      </c>
    </row>
    <row r="1231" spans="2:4" x14ac:dyDescent="0.25">
      <c r="B1231" s="1">
        <v>2E-3</v>
      </c>
      <c r="C1231" t="s">
        <v>634</v>
      </c>
      <c r="D1231" t="str">
        <f t="shared" si="19"/>
        <v/>
      </c>
    </row>
    <row r="1232" spans="2:4" x14ac:dyDescent="0.25">
      <c r="B1232" s="1">
        <v>2E-3</v>
      </c>
      <c r="C1232" t="s">
        <v>635</v>
      </c>
      <c r="D1232" t="str">
        <f t="shared" si="19"/>
        <v/>
      </c>
    </row>
    <row r="1233" spans="2:4" x14ac:dyDescent="0.25">
      <c r="B1233" s="1">
        <v>1.4999999999999999E-2</v>
      </c>
      <c r="C1233" t="s">
        <v>636</v>
      </c>
      <c r="D1233" t="str">
        <f t="shared" si="19"/>
        <v/>
      </c>
    </row>
    <row r="1234" spans="2:4" x14ac:dyDescent="0.25">
      <c r="B1234" s="1">
        <v>0</v>
      </c>
      <c r="C1234" t="s">
        <v>637</v>
      </c>
      <c r="D1234" t="str">
        <f t="shared" si="19"/>
        <v/>
      </c>
    </row>
    <row r="1235" spans="2:4" x14ac:dyDescent="0.25">
      <c r="B1235" s="1">
        <v>4.0000000000000001E-3</v>
      </c>
      <c r="C1235" t="s">
        <v>638</v>
      </c>
      <c r="D1235" t="str">
        <f t="shared" si="19"/>
        <v/>
      </c>
    </row>
    <row r="1236" spans="2:4" x14ac:dyDescent="0.25">
      <c r="B1236" s="1">
        <v>0</v>
      </c>
      <c r="C1236" t="s">
        <v>639</v>
      </c>
      <c r="D1236" t="str">
        <f t="shared" si="19"/>
        <v/>
      </c>
    </row>
    <row r="1237" spans="2:4" x14ac:dyDescent="0.25">
      <c r="B1237" s="1">
        <v>1E-3</v>
      </c>
      <c r="C1237" t="s">
        <v>640</v>
      </c>
      <c r="D1237" t="str">
        <f t="shared" si="19"/>
        <v/>
      </c>
    </row>
    <row r="1238" spans="2:4" x14ac:dyDescent="0.25">
      <c r="B1238" s="1">
        <v>0</v>
      </c>
      <c r="C1238" t="s">
        <v>641</v>
      </c>
      <c r="D1238" t="str">
        <f t="shared" si="19"/>
        <v/>
      </c>
    </row>
    <row r="1239" spans="2:4" x14ac:dyDescent="0.25">
      <c r="B1239" s="1">
        <v>3.0000000000000001E-3</v>
      </c>
      <c r="C1239" t="s">
        <v>642</v>
      </c>
      <c r="D1239" t="str">
        <f t="shared" si="19"/>
        <v/>
      </c>
    </row>
    <row r="1240" spans="2:4" x14ac:dyDescent="0.25">
      <c r="B1240" s="1">
        <v>0</v>
      </c>
      <c r="C1240" t="s">
        <v>643</v>
      </c>
      <c r="D1240" t="str">
        <f t="shared" si="19"/>
        <v/>
      </c>
    </row>
    <row r="1241" spans="2:4" x14ac:dyDescent="0.25">
      <c r="B1241" s="1">
        <v>3.0000000000000001E-3</v>
      </c>
      <c r="C1241" t="s">
        <v>644</v>
      </c>
      <c r="D1241" t="str">
        <f t="shared" si="19"/>
        <v/>
      </c>
    </row>
    <row r="1242" spans="2:4" x14ac:dyDescent="0.25">
      <c r="B1242" s="1">
        <v>0</v>
      </c>
      <c r="C1242" t="s">
        <v>645</v>
      </c>
      <c r="D1242" t="str">
        <f t="shared" si="19"/>
        <v/>
      </c>
    </row>
    <row r="1243" spans="2:4" x14ac:dyDescent="0.25">
      <c r="B1243" s="1">
        <v>2E-3</v>
      </c>
      <c r="C1243" t="s">
        <v>646</v>
      </c>
      <c r="D1243" t="str">
        <f t="shared" si="19"/>
        <v/>
      </c>
    </row>
    <row r="1244" spans="2:4" x14ac:dyDescent="0.25">
      <c r="B1244" s="1">
        <v>0</v>
      </c>
      <c r="C1244" t="s">
        <v>647</v>
      </c>
      <c r="D1244" t="str">
        <f t="shared" si="19"/>
        <v/>
      </c>
    </row>
    <row r="1245" spans="2:4" x14ac:dyDescent="0.25">
      <c r="B1245" s="1">
        <v>2E-3</v>
      </c>
      <c r="C1245" t="s">
        <v>648</v>
      </c>
      <c r="D1245" t="str">
        <f t="shared" si="19"/>
        <v/>
      </c>
    </row>
    <row r="1246" spans="2:4" x14ac:dyDescent="0.25">
      <c r="B1246" s="1">
        <v>4.0000000000000001E-3</v>
      </c>
      <c r="C1246" t="s">
        <v>649</v>
      </c>
      <c r="D1246" t="str">
        <f t="shared" si="19"/>
        <v/>
      </c>
    </row>
    <row r="1247" spans="2:4" x14ac:dyDescent="0.25">
      <c r="B1247" s="1">
        <v>0</v>
      </c>
      <c r="C1247" t="s">
        <v>650</v>
      </c>
      <c r="D1247" t="str">
        <f t="shared" si="19"/>
        <v/>
      </c>
    </row>
    <row r="1248" spans="2:4" x14ac:dyDescent="0.25">
      <c r="B1248" s="1">
        <v>0</v>
      </c>
      <c r="C1248" t="s">
        <v>651</v>
      </c>
      <c r="D1248" t="str">
        <f t="shared" si="19"/>
        <v/>
      </c>
    </row>
    <row r="1249" spans="2:4" x14ac:dyDescent="0.25">
      <c r="B1249" s="1">
        <v>0</v>
      </c>
      <c r="C1249" t="s">
        <v>652</v>
      </c>
      <c r="D1249" t="str">
        <f t="shared" si="19"/>
        <v/>
      </c>
    </row>
    <row r="1250" spans="2:4" x14ac:dyDescent="0.25">
      <c r="B1250" s="1">
        <v>0</v>
      </c>
      <c r="C1250" t="s">
        <v>653</v>
      </c>
      <c r="D1250" t="str">
        <f t="shared" si="19"/>
        <v/>
      </c>
    </row>
    <row r="1251" spans="2:4" x14ac:dyDescent="0.25">
      <c r="B1251" s="1">
        <v>0</v>
      </c>
      <c r="C1251" t="s">
        <v>654</v>
      </c>
      <c r="D1251" t="str">
        <f t="shared" si="19"/>
        <v/>
      </c>
    </row>
    <row r="1252" spans="2:4" x14ac:dyDescent="0.25">
      <c r="B1252" s="1">
        <v>1.2E-2</v>
      </c>
      <c r="C1252" t="s">
        <v>655</v>
      </c>
      <c r="D1252" t="str">
        <f t="shared" si="19"/>
        <v/>
      </c>
    </row>
    <row r="1253" spans="2:4" x14ac:dyDescent="0.25">
      <c r="B1253" s="1">
        <v>0</v>
      </c>
      <c r="C1253" t="s">
        <v>656</v>
      </c>
      <c r="D1253" t="str">
        <f t="shared" si="19"/>
        <v/>
      </c>
    </row>
    <row r="1254" spans="2:4" x14ac:dyDescent="0.25">
      <c r="B1254" s="1">
        <v>0</v>
      </c>
      <c r="C1254" t="s">
        <v>657</v>
      </c>
      <c r="D1254" t="str">
        <f t="shared" si="19"/>
        <v/>
      </c>
    </row>
    <row r="1255" spans="2:4" x14ac:dyDescent="0.25">
      <c r="B1255" s="1">
        <v>0</v>
      </c>
      <c r="C1255" t="s">
        <v>658</v>
      </c>
      <c r="D1255" t="str">
        <f t="shared" si="19"/>
        <v/>
      </c>
    </row>
    <row r="1256" spans="2:4" x14ac:dyDescent="0.25">
      <c r="B1256" s="1">
        <v>0</v>
      </c>
      <c r="C1256" t="s">
        <v>659</v>
      </c>
      <c r="D1256" t="str">
        <f t="shared" si="19"/>
        <v/>
      </c>
    </row>
    <row r="1257" spans="2:4" x14ac:dyDescent="0.25">
      <c r="B1257" s="1">
        <v>0</v>
      </c>
      <c r="C1257" t="s">
        <v>660</v>
      </c>
      <c r="D1257" t="str">
        <f t="shared" si="19"/>
        <v/>
      </c>
    </row>
    <row r="1258" spans="2:4" x14ac:dyDescent="0.25">
      <c r="B1258" s="1">
        <v>0</v>
      </c>
      <c r="C1258" t="s">
        <v>661</v>
      </c>
      <c r="D1258" t="str">
        <f t="shared" si="19"/>
        <v/>
      </c>
    </row>
    <row r="1259" spans="2:4" x14ac:dyDescent="0.25">
      <c r="B1259" s="1">
        <v>0</v>
      </c>
      <c r="C1259" t="s">
        <v>662</v>
      </c>
      <c r="D1259" t="str">
        <f t="shared" si="19"/>
        <v/>
      </c>
    </row>
    <row r="1260" spans="2:4" x14ac:dyDescent="0.25">
      <c r="B1260" s="1">
        <v>1E-3</v>
      </c>
      <c r="C1260" t="s">
        <v>663</v>
      </c>
      <c r="D1260" t="str">
        <f t="shared" si="19"/>
        <v/>
      </c>
    </row>
    <row r="1261" spans="2:4" x14ac:dyDescent="0.25">
      <c r="B1261" s="1">
        <v>0</v>
      </c>
      <c r="C1261" t="s">
        <v>664</v>
      </c>
      <c r="D1261" t="str">
        <f t="shared" si="19"/>
        <v/>
      </c>
    </row>
    <row r="1262" spans="2:4" x14ac:dyDescent="0.25">
      <c r="B1262" s="1">
        <v>0</v>
      </c>
      <c r="C1262" t="s">
        <v>665</v>
      </c>
      <c r="D1262" t="str">
        <f t="shared" si="19"/>
        <v/>
      </c>
    </row>
    <row r="1263" spans="2:4" x14ac:dyDescent="0.25">
      <c r="B1263" s="1">
        <v>0</v>
      </c>
      <c r="C1263" t="s">
        <v>666</v>
      </c>
      <c r="D1263" t="str">
        <f t="shared" si="19"/>
        <v/>
      </c>
    </row>
    <row r="1264" spans="2:4" x14ac:dyDescent="0.25">
      <c r="B1264" s="1">
        <v>0</v>
      </c>
      <c r="C1264" t="s">
        <v>667</v>
      </c>
      <c r="D1264" t="str">
        <f t="shared" si="19"/>
        <v/>
      </c>
    </row>
    <row r="1265" spans="2:4" x14ac:dyDescent="0.25">
      <c r="B1265" s="1">
        <v>0</v>
      </c>
      <c r="C1265" t="s">
        <v>668</v>
      </c>
      <c r="D1265" t="str">
        <f t="shared" si="19"/>
        <v/>
      </c>
    </row>
    <row r="1266" spans="2:4" x14ac:dyDescent="0.25">
      <c r="B1266" s="1">
        <v>0</v>
      </c>
      <c r="C1266" t="s">
        <v>669</v>
      </c>
      <c r="D1266" t="str">
        <f t="shared" si="19"/>
        <v/>
      </c>
    </row>
    <row r="1267" spans="2:4" x14ac:dyDescent="0.25">
      <c r="B1267" s="1">
        <v>0</v>
      </c>
      <c r="C1267" t="s">
        <v>670</v>
      </c>
      <c r="D1267" t="str">
        <f t="shared" si="19"/>
        <v/>
      </c>
    </row>
    <row r="1268" spans="2:4" x14ac:dyDescent="0.25">
      <c r="B1268" s="1">
        <v>0</v>
      </c>
      <c r="C1268" t="s">
        <v>671</v>
      </c>
      <c r="D1268" t="str">
        <f t="shared" si="19"/>
        <v/>
      </c>
    </row>
    <row r="1269" spans="2:4" x14ac:dyDescent="0.25">
      <c r="B1269" s="1">
        <v>0</v>
      </c>
      <c r="C1269" t="s">
        <v>672</v>
      </c>
      <c r="D1269" t="str">
        <f t="shared" si="19"/>
        <v/>
      </c>
    </row>
    <row r="1270" spans="2:4" x14ac:dyDescent="0.25">
      <c r="B1270" s="1">
        <v>0</v>
      </c>
      <c r="C1270" t="s">
        <v>673</v>
      </c>
      <c r="D1270" t="str">
        <f t="shared" si="19"/>
        <v/>
      </c>
    </row>
    <row r="1271" spans="2:4" x14ac:dyDescent="0.25">
      <c r="B1271" s="1">
        <v>0</v>
      </c>
      <c r="C1271" t="s">
        <v>674</v>
      </c>
      <c r="D1271" t="str">
        <f t="shared" si="19"/>
        <v/>
      </c>
    </row>
    <row r="1272" spans="2:4" x14ac:dyDescent="0.25">
      <c r="B1272" s="1">
        <v>0</v>
      </c>
      <c r="C1272" t="s">
        <v>675</v>
      </c>
      <c r="D1272" t="str">
        <f t="shared" si="19"/>
        <v/>
      </c>
    </row>
    <row r="1273" spans="2:4" x14ac:dyDescent="0.25">
      <c r="B1273" s="1">
        <v>0</v>
      </c>
      <c r="C1273" t="s">
        <v>676</v>
      </c>
      <c r="D1273" t="str">
        <f t="shared" si="19"/>
        <v/>
      </c>
    </row>
    <row r="1274" spans="2:4" x14ac:dyDescent="0.25">
      <c r="B1274" s="1">
        <v>0</v>
      </c>
      <c r="C1274" t="s">
        <v>677</v>
      </c>
      <c r="D1274" t="str">
        <f t="shared" si="19"/>
        <v/>
      </c>
    </row>
    <row r="1275" spans="2:4" x14ac:dyDescent="0.25">
      <c r="B1275" s="1">
        <v>0</v>
      </c>
      <c r="C1275" t="s">
        <v>678</v>
      </c>
      <c r="D1275" t="str">
        <f t="shared" si="19"/>
        <v/>
      </c>
    </row>
    <row r="1276" spans="2:4" x14ac:dyDescent="0.25">
      <c r="B1276" s="1">
        <v>0</v>
      </c>
      <c r="C1276" t="s">
        <v>679</v>
      </c>
      <c r="D1276" t="str">
        <f t="shared" si="19"/>
        <v/>
      </c>
    </row>
    <row r="1277" spans="2:4" x14ac:dyDescent="0.25">
      <c r="B1277" s="1">
        <v>0</v>
      </c>
      <c r="C1277" t="s">
        <v>680</v>
      </c>
      <c r="D1277" t="str">
        <f t="shared" si="19"/>
        <v/>
      </c>
    </row>
    <row r="1278" spans="2:4" x14ac:dyDescent="0.25">
      <c r="B1278" s="1">
        <v>0</v>
      </c>
      <c r="C1278" t="s">
        <v>681</v>
      </c>
      <c r="D1278" t="str">
        <f t="shared" si="19"/>
        <v/>
      </c>
    </row>
    <row r="1279" spans="2:4" x14ac:dyDescent="0.25">
      <c r="B1279" s="1">
        <v>0</v>
      </c>
      <c r="C1279" t="s">
        <v>682</v>
      </c>
      <c r="D1279" t="str">
        <f t="shared" si="19"/>
        <v/>
      </c>
    </row>
    <row r="1280" spans="2:4" x14ac:dyDescent="0.25">
      <c r="B1280" s="1">
        <v>0</v>
      </c>
      <c r="C1280" t="s">
        <v>683</v>
      </c>
      <c r="D1280" t="str">
        <f t="shared" si="19"/>
        <v/>
      </c>
    </row>
    <row r="1281" spans="2:4" x14ac:dyDescent="0.25">
      <c r="B1281" s="1">
        <v>6.6000000000000003E-2</v>
      </c>
      <c r="C1281" t="s">
        <v>684</v>
      </c>
      <c r="D1281" t="str">
        <f t="shared" si="19"/>
        <v/>
      </c>
    </row>
    <row r="1282" spans="2:4" x14ac:dyDescent="0.25">
      <c r="B1282" s="1">
        <v>1E-3</v>
      </c>
      <c r="C1282" t="s">
        <v>685</v>
      </c>
      <c r="D1282" t="str">
        <f t="shared" ref="D1282:D1345" si="20">IFERROR(HLOOKUP($A1282,$E$2:$OL$3,2,FALSE),"")</f>
        <v/>
      </c>
    </row>
    <row r="1283" spans="2:4" x14ac:dyDescent="0.25">
      <c r="B1283" s="1">
        <v>1E-3</v>
      </c>
      <c r="C1283" t="s">
        <v>686</v>
      </c>
      <c r="D1283" t="str">
        <f t="shared" si="20"/>
        <v/>
      </c>
    </row>
    <row r="1284" spans="2:4" x14ac:dyDescent="0.25">
      <c r="B1284" s="1">
        <v>0</v>
      </c>
      <c r="C1284" t="s">
        <v>687</v>
      </c>
      <c r="D1284" t="str">
        <f t="shared" si="20"/>
        <v/>
      </c>
    </row>
    <row r="1285" spans="2:4" x14ac:dyDescent="0.25">
      <c r="B1285" s="1">
        <v>0</v>
      </c>
      <c r="C1285" t="s">
        <v>688</v>
      </c>
      <c r="D1285" t="str">
        <f t="shared" si="20"/>
        <v/>
      </c>
    </row>
    <row r="1286" spans="2:4" x14ac:dyDescent="0.25">
      <c r="B1286" s="1">
        <v>0</v>
      </c>
      <c r="C1286" t="s">
        <v>689</v>
      </c>
      <c r="D1286" t="str">
        <f t="shared" si="20"/>
        <v/>
      </c>
    </row>
    <row r="1287" spans="2:4" x14ac:dyDescent="0.25">
      <c r="B1287" s="1">
        <v>1E-3</v>
      </c>
      <c r="C1287" t="s">
        <v>690</v>
      </c>
      <c r="D1287" t="str">
        <f t="shared" si="20"/>
        <v/>
      </c>
    </row>
    <row r="1288" spans="2:4" x14ac:dyDescent="0.25">
      <c r="B1288" s="1">
        <v>0</v>
      </c>
      <c r="C1288" t="s">
        <v>691</v>
      </c>
      <c r="D1288" t="str">
        <f t="shared" si="20"/>
        <v/>
      </c>
    </row>
    <row r="1289" spans="2:4" x14ac:dyDescent="0.25">
      <c r="B1289" s="1">
        <v>0</v>
      </c>
      <c r="C1289" t="s">
        <v>692</v>
      </c>
      <c r="D1289" t="str">
        <f t="shared" si="20"/>
        <v/>
      </c>
    </row>
    <row r="1290" spans="2:4" x14ac:dyDescent="0.25">
      <c r="B1290" s="1">
        <v>0</v>
      </c>
      <c r="C1290" t="s">
        <v>693</v>
      </c>
      <c r="D1290" t="str">
        <f t="shared" si="20"/>
        <v/>
      </c>
    </row>
    <row r="1291" spans="2:4" x14ac:dyDescent="0.25">
      <c r="B1291" s="1">
        <v>0</v>
      </c>
      <c r="C1291" t="s">
        <v>694</v>
      </c>
      <c r="D1291" t="str">
        <f t="shared" si="20"/>
        <v/>
      </c>
    </row>
    <row r="1292" spans="2:4" x14ac:dyDescent="0.25">
      <c r="B1292" s="1">
        <v>0</v>
      </c>
      <c r="C1292" t="s">
        <v>695</v>
      </c>
      <c r="D1292" t="str">
        <f t="shared" si="20"/>
        <v/>
      </c>
    </row>
    <row r="1293" spans="2:4" x14ac:dyDescent="0.25">
      <c r="B1293" s="1">
        <v>0</v>
      </c>
      <c r="C1293" t="s">
        <v>696</v>
      </c>
      <c r="D1293" t="str">
        <f t="shared" si="20"/>
        <v/>
      </c>
    </row>
    <row r="1294" spans="2:4" x14ac:dyDescent="0.25">
      <c r="B1294" s="1">
        <v>0</v>
      </c>
      <c r="C1294" t="s">
        <v>697</v>
      </c>
      <c r="D1294" t="str">
        <f t="shared" si="20"/>
        <v/>
      </c>
    </row>
    <row r="1295" spans="2:4" x14ac:dyDescent="0.25">
      <c r="B1295" s="1">
        <v>0</v>
      </c>
      <c r="C1295" t="s">
        <v>698</v>
      </c>
      <c r="D1295" t="str">
        <f t="shared" si="20"/>
        <v/>
      </c>
    </row>
    <row r="1296" spans="2:4" x14ac:dyDescent="0.25">
      <c r="B1296" s="1">
        <v>0</v>
      </c>
      <c r="C1296" t="s">
        <v>699</v>
      </c>
      <c r="D1296" t="str">
        <f t="shared" si="20"/>
        <v/>
      </c>
    </row>
    <row r="1297" spans="2:4" x14ac:dyDescent="0.25">
      <c r="B1297" s="1">
        <v>0</v>
      </c>
      <c r="C1297" t="s">
        <v>700</v>
      </c>
      <c r="D1297" t="str">
        <f t="shared" si="20"/>
        <v/>
      </c>
    </row>
    <row r="1298" spans="2:4" x14ac:dyDescent="0.25">
      <c r="B1298" s="1">
        <v>0</v>
      </c>
      <c r="C1298" t="s">
        <v>701</v>
      </c>
      <c r="D1298" t="str">
        <f t="shared" si="20"/>
        <v/>
      </c>
    </row>
    <row r="1299" spans="2:4" x14ac:dyDescent="0.25">
      <c r="B1299" s="1">
        <v>2.9000000000000001E-2</v>
      </c>
      <c r="C1299" t="s">
        <v>702</v>
      </c>
      <c r="D1299" t="str">
        <f t="shared" si="20"/>
        <v/>
      </c>
    </row>
    <row r="1300" spans="2:4" x14ac:dyDescent="0.25">
      <c r="B1300" s="1">
        <v>0</v>
      </c>
      <c r="C1300" t="s">
        <v>703</v>
      </c>
      <c r="D1300" t="str">
        <f t="shared" si="20"/>
        <v/>
      </c>
    </row>
    <row r="1301" spans="2:4" x14ac:dyDescent="0.25">
      <c r="B1301" s="1">
        <v>0</v>
      </c>
      <c r="C1301" t="s">
        <v>704</v>
      </c>
      <c r="D1301" t="str">
        <f t="shared" si="20"/>
        <v/>
      </c>
    </row>
    <row r="1302" spans="2:4" x14ac:dyDescent="0.25">
      <c r="B1302" s="1">
        <v>0</v>
      </c>
      <c r="C1302" t="s">
        <v>705</v>
      </c>
      <c r="D1302" t="str">
        <f t="shared" si="20"/>
        <v/>
      </c>
    </row>
    <row r="1303" spans="2:4" x14ac:dyDescent="0.25">
      <c r="B1303" s="1">
        <v>0</v>
      </c>
      <c r="C1303" t="s">
        <v>706</v>
      </c>
      <c r="D1303" t="str">
        <f t="shared" si="20"/>
        <v/>
      </c>
    </row>
    <row r="1304" spans="2:4" x14ac:dyDescent="0.25">
      <c r="B1304" s="1">
        <v>1E-3</v>
      </c>
      <c r="C1304" t="s">
        <v>707</v>
      </c>
      <c r="D1304" t="str">
        <f t="shared" si="20"/>
        <v/>
      </c>
    </row>
    <row r="1305" spans="2:4" x14ac:dyDescent="0.25">
      <c r="B1305" s="1">
        <v>0</v>
      </c>
      <c r="C1305" t="s">
        <v>708</v>
      </c>
      <c r="D1305" t="str">
        <f t="shared" si="20"/>
        <v/>
      </c>
    </row>
    <row r="1306" spans="2:4" x14ac:dyDescent="0.25">
      <c r="B1306" s="1">
        <v>0</v>
      </c>
      <c r="C1306" t="s">
        <v>709</v>
      </c>
      <c r="D1306" t="str">
        <f t="shared" si="20"/>
        <v/>
      </c>
    </row>
    <row r="1307" spans="2:4" x14ac:dyDescent="0.25">
      <c r="B1307" s="1">
        <v>0</v>
      </c>
      <c r="C1307" t="s">
        <v>710</v>
      </c>
      <c r="D1307" t="str">
        <f t="shared" si="20"/>
        <v/>
      </c>
    </row>
    <row r="1308" spans="2:4" x14ac:dyDescent="0.25">
      <c r="B1308" s="1">
        <v>0</v>
      </c>
      <c r="C1308" t="s">
        <v>711</v>
      </c>
      <c r="D1308" t="str">
        <f t="shared" si="20"/>
        <v/>
      </c>
    </row>
    <row r="1309" spans="2:4" x14ac:dyDescent="0.25">
      <c r="B1309" s="1">
        <v>0</v>
      </c>
      <c r="C1309" t="s">
        <v>712</v>
      </c>
      <c r="D1309" t="str">
        <f t="shared" si="20"/>
        <v/>
      </c>
    </row>
    <row r="1310" spans="2:4" x14ac:dyDescent="0.25">
      <c r="B1310" s="1">
        <v>0</v>
      </c>
      <c r="C1310" t="s">
        <v>713</v>
      </c>
      <c r="D1310" t="str">
        <f t="shared" si="20"/>
        <v/>
      </c>
    </row>
    <row r="1311" spans="2:4" x14ac:dyDescent="0.25">
      <c r="B1311" s="1">
        <v>0</v>
      </c>
      <c r="C1311" t="s">
        <v>714</v>
      </c>
      <c r="D1311" t="str">
        <f t="shared" si="20"/>
        <v/>
      </c>
    </row>
    <row r="1312" spans="2:4" x14ac:dyDescent="0.25">
      <c r="B1312" s="1">
        <v>0</v>
      </c>
      <c r="C1312" t="s">
        <v>715</v>
      </c>
      <c r="D1312" t="str">
        <f t="shared" si="20"/>
        <v/>
      </c>
    </row>
    <row r="1313" spans="2:4" x14ac:dyDescent="0.25">
      <c r="B1313" s="1">
        <v>1E-3</v>
      </c>
      <c r="C1313" t="s">
        <v>716</v>
      </c>
      <c r="D1313" t="str">
        <f t="shared" si="20"/>
        <v/>
      </c>
    </row>
    <row r="1314" spans="2:4" x14ac:dyDescent="0.25">
      <c r="B1314" s="1">
        <v>0</v>
      </c>
      <c r="C1314" t="s">
        <v>717</v>
      </c>
      <c r="D1314" t="str">
        <f t="shared" si="20"/>
        <v/>
      </c>
    </row>
    <row r="1315" spans="2:4" x14ac:dyDescent="0.25">
      <c r="B1315" s="1">
        <v>0</v>
      </c>
      <c r="C1315" t="s">
        <v>718</v>
      </c>
      <c r="D1315" t="str">
        <f t="shared" si="20"/>
        <v/>
      </c>
    </row>
    <row r="1316" spans="2:4" x14ac:dyDescent="0.25">
      <c r="B1316" s="1">
        <v>0.01</v>
      </c>
      <c r="C1316" t="s">
        <v>719</v>
      </c>
      <c r="D1316" t="str">
        <f t="shared" si="20"/>
        <v/>
      </c>
    </row>
    <row r="1317" spans="2:4" x14ac:dyDescent="0.25">
      <c r="B1317" s="1">
        <v>0</v>
      </c>
      <c r="C1317" t="s">
        <v>720</v>
      </c>
      <c r="D1317" t="str">
        <f t="shared" si="20"/>
        <v/>
      </c>
    </row>
    <row r="1318" spans="2:4" x14ac:dyDescent="0.25">
      <c r="B1318" s="1">
        <v>0</v>
      </c>
      <c r="C1318" t="s">
        <v>721</v>
      </c>
      <c r="D1318" t="str">
        <f t="shared" si="20"/>
        <v/>
      </c>
    </row>
    <row r="1319" spans="2:4" x14ac:dyDescent="0.25">
      <c r="B1319" s="1">
        <v>1E-3</v>
      </c>
      <c r="C1319" t="s">
        <v>722</v>
      </c>
      <c r="D1319" t="str">
        <f t="shared" si="20"/>
        <v/>
      </c>
    </row>
    <row r="1320" spans="2:4" x14ac:dyDescent="0.25">
      <c r="B1320" s="1">
        <v>0</v>
      </c>
      <c r="C1320" t="s">
        <v>723</v>
      </c>
      <c r="D1320" t="str">
        <f t="shared" si="20"/>
        <v/>
      </c>
    </row>
    <row r="1321" spans="2:4" x14ac:dyDescent="0.25">
      <c r="B1321" s="1">
        <v>0</v>
      </c>
      <c r="C1321" t="s">
        <v>724</v>
      </c>
      <c r="D1321" t="str">
        <f t="shared" si="20"/>
        <v/>
      </c>
    </row>
    <row r="1322" spans="2:4" x14ac:dyDescent="0.25">
      <c r="B1322" s="1">
        <v>0</v>
      </c>
      <c r="C1322" t="s">
        <v>725</v>
      </c>
      <c r="D1322" t="str">
        <f t="shared" si="20"/>
        <v/>
      </c>
    </row>
    <row r="1323" spans="2:4" x14ac:dyDescent="0.25">
      <c r="B1323" s="1">
        <v>0</v>
      </c>
      <c r="C1323" t="s">
        <v>726</v>
      </c>
      <c r="D1323" t="str">
        <f t="shared" si="20"/>
        <v/>
      </c>
    </row>
    <row r="1324" spans="2:4" x14ac:dyDescent="0.25">
      <c r="B1324" s="1">
        <v>0</v>
      </c>
      <c r="C1324" t="s">
        <v>727</v>
      </c>
      <c r="D1324" t="str">
        <f t="shared" si="20"/>
        <v/>
      </c>
    </row>
    <row r="1325" spans="2:4" x14ac:dyDescent="0.25">
      <c r="B1325" s="1">
        <v>0</v>
      </c>
      <c r="C1325" t="s">
        <v>728</v>
      </c>
      <c r="D1325" t="str">
        <f t="shared" si="20"/>
        <v/>
      </c>
    </row>
    <row r="1326" spans="2:4" x14ac:dyDescent="0.25">
      <c r="B1326" s="1">
        <v>1E-3</v>
      </c>
      <c r="C1326" t="s">
        <v>729</v>
      </c>
      <c r="D1326" t="str">
        <f t="shared" si="20"/>
        <v/>
      </c>
    </row>
    <row r="1327" spans="2:4" x14ac:dyDescent="0.25">
      <c r="B1327" s="1">
        <v>5.0000000000000001E-3</v>
      </c>
      <c r="C1327" t="s">
        <v>730</v>
      </c>
      <c r="D1327" t="str">
        <f t="shared" si="20"/>
        <v/>
      </c>
    </row>
    <row r="1328" spans="2:4" x14ac:dyDescent="0.25">
      <c r="B1328" s="1">
        <v>5.0000000000000001E-3</v>
      </c>
      <c r="C1328" t="s">
        <v>731</v>
      </c>
      <c r="D1328" t="str">
        <f t="shared" si="20"/>
        <v/>
      </c>
    </row>
    <row r="1329" spans="2:4" x14ac:dyDescent="0.25">
      <c r="B1329" s="1">
        <v>4.2000000000000003E-2</v>
      </c>
      <c r="C1329" t="s">
        <v>732</v>
      </c>
      <c r="D1329" t="str">
        <f t="shared" si="20"/>
        <v/>
      </c>
    </row>
    <row r="1330" spans="2:4" x14ac:dyDescent="0.25">
      <c r="B1330" s="1">
        <v>0</v>
      </c>
      <c r="C1330" t="s">
        <v>733</v>
      </c>
      <c r="D1330" t="str">
        <f t="shared" si="20"/>
        <v/>
      </c>
    </row>
    <row r="1331" spans="2:4" x14ac:dyDescent="0.25">
      <c r="B1331" s="1">
        <v>0</v>
      </c>
      <c r="C1331" t="s">
        <v>734</v>
      </c>
      <c r="D1331" t="str">
        <f t="shared" si="20"/>
        <v/>
      </c>
    </row>
    <row r="1332" spans="2:4" x14ac:dyDescent="0.25">
      <c r="B1332" s="1">
        <v>0</v>
      </c>
      <c r="C1332" t="s">
        <v>735</v>
      </c>
      <c r="D1332" t="str">
        <f t="shared" si="20"/>
        <v/>
      </c>
    </row>
    <row r="1333" spans="2:4" x14ac:dyDescent="0.25">
      <c r="B1333" s="1">
        <v>2E-3</v>
      </c>
      <c r="C1333" t="s">
        <v>736</v>
      </c>
      <c r="D1333" t="str">
        <f t="shared" si="20"/>
        <v/>
      </c>
    </row>
    <row r="1334" spans="2:4" x14ac:dyDescent="0.25">
      <c r="B1334" s="1">
        <v>8.0000000000000002E-3</v>
      </c>
      <c r="C1334" t="s">
        <v>737</v>
      </c>
      <c r="D1334" t="str">
        <f t="shared" si="20"/>
        <v/>
      </c>
    </row>
    <row r="1335" spans="2:4" x14ac:dyDescent="0.25">
      <c r="B1335" s="1">
        <v>0</v>
      </c>
      <c r="C1335" t="s">
        <v>738</v>
      </c>
      <c r="D1335" t="str">
        <f t="shared" si="20"/>
        <v/>
      </c>
    </row>
    <row r="1336" spans="2:4" x14ac:dyDescent="0.25">
      <c r="B1336" s="1">
        <v>0</v>
      </c>
      <c r="C1336" t="s">
        <v>739</v>
      </c>
      <c r="D1336" t="str">
        <f t="shared" si="20"/>
        <v/>
      </c>
    </row>
    <row r="1337" spans="2:4" x14ac:dyDescent="0.25">
      <c r="B1337" s="1">
        <v>1E-3</v>
      </c>
      <c r="C1337" t="s">
        <v>740</v>
      </c>
      <c r="D1337" t="str">
        <f t="shared" si="20"/>
        <v/>
      </c>
    </row>
    <row r="1338" spans="2:4" x14ac:dyDescent="0.25">
      <c r="B1338" s="1">
        <v>0</v>
      </c>
      <c r="C1338" t="s">
        <v>741</v>
      </c>
      <c r="D1338" t="str">
        <f t="shared" si="20"/>
        <v/>
      </c>
    </row>
    <row r="1339" spans="2:4" x14ac:dyDescent="0.25">
      <c r="B1339" s="1">
        <v>0</v>
      </c>
      <c r="C1339" t="s">
        <v>742</v>
      </c>
      <c r="D1339" t="str">
        <f t="shared" si="20"/>
        <v/>
      </c>
    </row>
    <row r="1340" spans="2:4" x14ac:dyDescent="0.25">
      <c r="B1340" s="1">
        <v>8.9999999999999993E-3</v>
      </c>
      <c r="C1340" t="s">
        <v>743</v>
      </c>
      <c r="D1340" t="str">
        <f t="shared" si="20"/>
        <v/>
      </c>
    </row>
    <row r="1341" spans="2:4" x14ac:dyDescent="0.25">
      <c r="B1341" s="1">
        <v>2E-3</v>
      </c>
      <c r="C1341" t="s">
        <v>744</v>
      </c>
      <c r="D1341" t="str">
        <f t="shared" si="20"/>
        <v/>
      </c>
    </row>
    <row r="1342" spans="2:4" x14ac:dyDescent="0.25">
      <c r="B1342" s="1">
        <v>1.0999999999999999E-2</v>
      </c>
      <c r="C1342" t="s">
        <v>745</v>
      </c>
      <c r="D1342" t="str">
        <f t="shared" si="20"/>
        <v/>
      </c>
    </row>
    <row r="1343" spans="2:4" x14ac:dyDescent="0.25">
      <c r="B1343" s="1">
        <v>1.2999999999999999E-2</v>
      </c>
      <c r="C1343" t="s">
        <v>746</v>
      </c>
      <c r="D1343" t="str">
        <f t="shared" si="20"/>
        <v/>
      </c>
    </row>
    <row r="1344" spans="2:4" x14ac:dyDescent="0.25">
      <c r="B1344" s="1">
        <v>2.7E-2</v>
      </c>
      <c r="C1344" t="s">
        <v>747</v>
      </c>
      <c r="D1344" t="str">
        <f t="shared" si="20"/>
        <v/>
      </c>
    </row>
    <row r="1345" spans="2:4" x14ac:dyDescent="0.25">
      <c r="B1345" s="1">
        <v>3.0000000000000001E-3</v>
      </c>
      <c r="C1345" t="s">
        <v>748</v>
      </c>
      <c r="D1345" t="str">
        <f t="shared" si="20"/>
        <v/>
      </c>
    </row>
    <row r="1346" spans="2:4" x14ac:dyDescent="0.25">
      <c r="B1346" s="1">
        <v>0</v>
      </c>
      <c r="C1346" t="s">
        <v>749</v>
      </c>
      <c r="D1346" t="str">
        <f t="shared" ref="D1346:D1409" si="21">IFERROR(HLOOKUP($A1346,$E$2:$OL$3,2,FALSE),"")</f>
        <v/>
      </c>
    </row>
    <row r="1347" spans="2:4" x14ac:dyDescent="0.25">
      <c r="B1347" s="1">
        <v>0</v>
      </c>
      <c r="C1347" t="s">
        <v>750</v>
      </c>
      <c r="D1347" t="str">
        <f t="shared" si="21"/>
        <v/>
      </c>
    </row>
    <row r="1348" spans="2:4" x14ac:dyDescent="0.25">
      <c r="B1348" s="1">
        <v>1E-3</v>
      </c>
      <c r="C1348" t="s">
        <v>751</v>
      </c>
      <c r="D1348" t="str">
        <f t="shared" si="21"/>
        <v/>
      </c>
    </row>
    <row r="1349" spans="2:4" x14ac:dyDescent="0.25">
      <c r="B1349" s="1">
        <v>0</v>
      </c>
      <c r="C1349" t="s">
        <v>752</v>
      </c>
      <c r="D1349" t="str">
        <f t="shared" si="21"/>
        <v/>
      </c>
    </row>
    <row r="1350" spans="2:4" x14ac:dyDescent="0.25">
      <c r="B1350" s="1">
        <v>7.0000000000000001E-3</v>
      </c>
      <c r="C1350" t="s">
        <v>753</v>
      </c>
      <c r="D1350" t="str">
        <f t="shared" si="21"/>
        <v/>
      </c>
    </row>
    <row r="1351" spans="2:4" x14ac:dyDescent="0.25">
      <c r="B1351" s="1">
        <v>8.0000000000000002E-3</v>
      </c>
      <c r="C1351" t="s">
        <v>754</v>
      </c>
      <c r="D1351" t="str">
        <f t="shared" si="21"/>
        <v/>
      </c>
    </row>
    <row r="1352" spans="2:4" x14ac:dyDescent="0.25">
      <c r="B1352" s="1">
        <v>7.0000000000000001E-3</v>
      </c>
      <c r="C1352" t="s">
        <v>755</v>
      </c>
      <c r="D1352" t="str">
        <f t="shared" si="21"/>
        <v/>
      </c>
    </row>
    <row r="1353" spans="2:4" x14ac:dyDescent="0.25">
      <c r="B1353" s="1">
        <v>7.0000000000000001E-3</v>
      </c>
      <c r="C1353" t="s">
        <v>756</v>
      </c>
      <c r="D1353" t="str">
        <f t="shared" si="21"/>
        <v/>
      </c>
    </row>
    <row r="1354" spans="2:4" x14ac:dyDescent="0.25">
      <c r="B1354" s="1">
        <v>0</v>
      </c>
      <c r="C1354" t="s">
        <v>757</v>
      </c>
      <c r="D1354" t="str">
        <f t="shared" si="21"/>
        <v/>
      </c>
    </row>
    <row r="1355" spans="2:4" x14ac:dyDescent="0.25">
      <c r="B1355" s="1">
        <v>6.0000000000000001E-3</v>
      </c>
      <c r="C1355" t="s">
        <v>758</v>
      </c>
      <c r="D1355" t="str">
        <f t="shared" si="21"/>
        <v/>
      </c>
    </row>
    <row r="1356" spans="2:4" x14ac:dyDescent="0.25">
      <c r="B1356" s="1">
        <v>0</v>
      </c>
      <c r="C1356" t="s">
        <v>759</v>
      </c>
      <c r="D1356" t="str">
        <f t="shared" si="21"/>
        <v/>
      </c>
    </row>
    <row r="1357" spans="2:4" x14ac:dyDescent="0.25">
      <c r="B1357" s="1">
        <v>1E-3</v>
      </c>
      <c r="C1357" t="s">
        <v>760</v>
      </c>
      <c r="D1357" t="str">
        <f t="shared" si="21"/>
        <v/>
      </c>
    </row>
    <row r="1358" spans="2:4" x14ac:dyDescent="0.25">
      <c r="B1358" s="1">
        <v>0</v>
      </c>
      <c r="C1358" t="s">
        <v>761</v>
      </c>
      <c r="D1358" t="str">
        <f t="shared" si="21"/>
        <v/>
      </c>
    </row>
    <row r="1359" spans="2:4" x14ac:dyDescent="0.25">
      <c r="B1359" s="1">
        <v>0</v>
      </c>
      <c r="C1359" t="s">
        <v>762</v>
      </c>
      <c r="D1359" t="str">
        <f t="shared" si="21"/>
        <v/>
      </c>
    </row>
    <row r="1360" spans="2:4" x14ac:dyDescent="0.25">
      <c r="B1360" s="1">
        <v>1E-3</v>
      </c>
      <c r="C1360" t="s">
        <v>763</v>
      </c>
      <c r="D1360" t="str">
        <f t="shared" si="21"/>
        <v/>
      </c>
    </row>
    <row r="1361" spans="2:4" x14ac:dyDescent="0.25">
      <c r="B1361" s="1">
        <v>1E-3</v>
      </c>
      <c r="C1361" t="s">
        <v>764</v>
      </c>
      <c r="D1361" t="str">
        <f t="shared" si="21"/>
        <v/>
      </c>
    </row>
    <row r="1362" spans="2:4" x14ac:dyDescent="0.25">
      <c r="B1362" s="1">
        <v>1E-3</v>
      </c>
      <c r="C1362" t="s">
        <v>765</v>
      </c>
      <c r="D1362" t="str">
        <f t="shared" si="21"/>
        <v/>
      </c>
    </row>
    <row r="1363" spans="2:4" x14ac:dyDescent="0.25">
      <c r="B1363" s="1">
        <v>0</v>
      </c>
      <c r="C1363" t="s">
        <v>766</v>
      </c>
      <c r="D1363" t="str">
        <f t="shared" si="21"/>
        <v/>
      </c>
    </row>
    <row r="1364" spans="2:4" x14ac:dyDescent="0.25">
      <c r="B1364" s="1">
        <v>0</v>
      </c>
      <c r="C1364" t="s">
        <v>767</v>
      </c>
      <c r="D1364" t="str">
        <f t="shared" si="21"/>
        <v/>
      </c>
    </row>
    <row r="1365" spans="2:4" x14ac:dyDescent="0.25">
      <c r="B1365" s="1">
        <v>1E-3</v>
      </c>
      <c r="C1365" t="s">
        <v>768</v>
      </c>
      <c r="D1365" t="str">
        <f t="shared" si="21"/>
        <v/>
      </c>
    </row>
    <row r="1366" spans="2:4" x14ac:dyDescent="0.25">
      <c r="B1366" s="1">
        <v>0</v>
      </c>
      <c r="C1366" t="s">
        <v>769</v>
      </c>
      <c r="D1366" t="str">
        <f t="shared" si="21"/>
        <v/>
      </c>
    </row>
    <row r="1367" spans="2:4" x14ac:dyDescent="0.25">
      <c r="B1367" s="1">
        <v>0</v>
      </c>
      <c r="C1367" t="s">
        <v>770</v>
      </c>
      <c r="D1367" t="str">
        <f t="shared" si="21"/>
        <v/>
      </c>
    </row>
    <row r="1368" spans="2:4" x14ac:dyDescent="0.25">
      <c r="B1368" s="1">
        <v>1.2E-2</v>
      </c>
      <c r="C1368" t="s">
        <v>771</v>
      </c>
      <c r="D1368" t="str">
        <f t="shared" si="21"/>
        <v/>
      </c>
    </row>
    <row r="1369" spans="2:4" x14ac:dyDescent="0.25">
      <c r="B1369" s="1">
        <v>0.01</v>
      </c>
      <c r="C1369" t="s">
        <v>772</v>
      </c>
      <c r="D1369" t="str">
        <f t="shared" si="21"/>
        <v/>
      </c>
    </row>
    <row r="1370" spans="2:4" x14ac:dyDescent="0.25">
      <c r="B1370" s="1">
        <v>1E-3</v>
      </c>
      <c r="C1370" t="s">
        <v>773</v>
      </c>
      <c r="D1370" t="str">
        <f t="shared" si="21"/>
        <v/>
      </c>
    </row>
    <row r="1371" spans="2:4" x14ac:dyDescent="0.25">
      <c r="B1371" s="1">
        <v>1E-3</v>
      </c>
      <c r="C1371" t="s">
        <v>774</v>
      </c>
      <c r="D1371" t="str">
        <f t="shared" si="21"/>
        <v/>
      </c>
    </row>
    <row r="1372" spans="2:4" x14ac:dyDescent="0.25">
      <c r="B1372" s="1">
        <v>0</v>
      </c>
      <c r="C1372" t="s">
        <v>775</v>
      </c>
      <c r="D1372" t="str">
        <f t="shared" si="21"/>
        <v/>
      </c>
    </row>
    <row r="1373" spans="2:4" x14ac:dyDescent="0.25">
      <c r="B1373" s="1">
        <v>7.0000000000000001E-3</v>
      </c>
      <c r="C1373" t="s">
        <v>776</v>
      </c>
      <c r="D1373" t="str">
        <f t="shared" si="21"/>
        <v/>
      </c>
    </row>
    <row r="1374" spans="2:4" x14ac:dyDescent="0.25">
      <c r="B1374" s="1">
        <v>5.0000000000000001E-3</v>
      </c>
      <c r="C1374" t="s">
        <v>777</v>
      </c>
      <c r="D1374" t="str">
        <f t="shared" si="21"/>
        <v/>
      </c>
    </row>
    <row r="1375" spans="2:4" x14ac:dyDescent="0.25">
      <c r="B1375" s="1">
        <v>3.0000000000000001E-3</v>
      </c>
      <c r="C1375" t="s">
        <v>778</v>
      </c>
      <c r="D1375" t="str">
        <f t="shared" si="21"/>
        <v/>
      </c>
    </row>
    <row r="1376" spans="2:4" x14ac:dyDescent="0.25">
      <c r="B1376" s="1">
        <v>1E-3</v>
      </c>
      <c r="C1376" t="s">
        <v>779</v>
      </c>
      <c r="D1376" t="str">
        <f t="shared" si="21"/>
        <v/>
      </c>
    </row>
    <row r="1377" spans="2:4" x14ac:dyDescent="0.25">
      <c r="B1377" s="1">
        <v>2E-3</v>
      </c>
      <c r="C1377" t="s">
        <v>780</v>
      </c>
      <c r="D1377" t="str">
        <f t="shared" si="21"/>
        <v/>
      </c>
    </row>
    <row r="1378" spans="2:4" x14ac:dyDescent="0.25">
      <c r="B1378" s="1">
        <v>0</v>
      </c>
      <c r="C1378" t="s">
        <v>781</v>
      </c>
      <c r="D1378" t="str">
        <f t="shared" si="21"/>
        <v/>
      </c>
    </row>
    <row r="1379" spans="2:4" x14ac:dyDescent="0.25">
      <c r="B1379" s="1">
        <v>1E-3</v>
      </c>
      <c r="C1379" t="s">
        <v>782</v>
      </c>
      <c r="D1379" t="str">
        <f t="shared" si="21"/>
        <v/>
      </c>
    </row>
    <row r="1380" spans="2:4" x14ac:dyDescent="0.25">
      <c r="B1380" s="1">
        <v>1E-3</v>
      </c>
      <c r="C1380" t="s">
        <v>783</v>
      </c>
      <c r="D1380" t="str">
        <f t="shared" si="21"/>
        <v/>
      </c>
    </row>
    <row r="1381" spans="2:4" x14ac:dyDescent="0.25">
      <c r="B1381" s="1">
        <v>1E-3</v>
      </c>
      <c r="C1381" t="s">
        <v>784</v>
      </c>
      <c r="D1381" t="str">
        <f t="shared" si="21"/>
        <v/>
      </c>
    </row>
    <row r="1382" spans="2:4" x14ac:dyDescent="0.25">
      <c r="B1382" s="1">
        <v>0</v>
      </c>
      <c r="C1382" t="s">
        <v>785</v>
      </c>
      <c r="D1382" t="str">
        <f t="shared" si="21"/>
        <v/>
      </c>
    </row>
    <row r="1383" spans="2:4" x14ac:dyDescent="0.25">
      <c r="B1383" s="1">
        <v>0</v>
      </c>
      <c r="C1383" t="s">
        <v>786</v>
      </c>
      <c r="D1383" t="str">
        <f t="shared" si="21"/>
        <v/>
      </c>
    </row>
    <row r="1384" spans="2:4" x14ac:dyDescent="0.25">
      <c r="B1384" s="1">
        <v>0</v>
      </c>
      <c r="C1384" t="s">
        <v>787</v>
      </c>
      <c r="D1384" t="str">
        <f t="shared" si="21"/>
        <v/>
      </c>
    </row>
    <row r="1385" spans="2:4" x14ac:dyDescent="0.25">
      <c r="B1385" s="1">
        <v>1E-3</v>
      </c>
      <c r="C1385" t="s">
        <v>788</v>
      </c>
      <c r="D1385" t="str">
        <f t="shared" si="21"/>
        <v/>
      </c>
    </row>
    <row r="1386" spans="2:4" x14ac:dyDescent="0.25">
      <c r="B1386" s="1">
        <v>0</v>
      </c>
      <c r="C1386" t="s">
        <v>789</v>
      </c>
      <c r="D1386" t="str">
        <f t="shared" si="21"/>
        <v/>
      </c>
    </row>
    <row r="1387" spans="2:4" x14ac:dyDescent="0.25">
      <c r="B1387" s="1">
        <v>0</v>
      </c>
      <c r="C1387" t="s">
        <v>790</v>
      </c>
      <c r="D1387" t="str">
        <f t="shared" si="21"/>
        <v/>
      </c>
    </row>
    <row r="1388" spans="2:4" x14ac:dyDescent="0.25">
      <c r="B1388" s="1">
        <v>0</v>
      </c>
      <c r="C1388" t="s">
        <v>791</v>
      </c>
      <c r="D1388" t="str">
        <f t="shared" si="21"/>
        <v/>
      </c>
    </row>
    <row r="1389" spans="2:4" x14ac:dyDescent="0.25">
      <c r="B1389" s="1">
        <v>0</v>
      </c>
      <c r="C1389" t="s">
        <v>792</v>
      </c>
      <c r="D1389" t="str">
        <f t="shared" si="21"/>
        <v/>
      </c>
    </row>
    <row r="1390" spans="2:4" x14ac:dyDescent="0.25">
      <c r="B1390" s="1">
        <v>0</v>
      </c>
      <c r="C1390" t="s">
        <v>793</v>
      </c>
      <c r="D1390" t="str">
        <f t="shared" si="21"/>
        <v/>
      </c>
    </row>
    <row r="1391" spans="2:4" x14ac:dyDescent="0.25">
      <c r="B1391" s="1">
        <v>0</v>
      </c>
      <c r="C1391" t="s">
        <v>794</v>
      </c>
      <c r="D1391" t="str">
        <f t="shared" si="21"/>
        <v/>
      </c>
    </row>
    <row r="1392" spans="2:4" x14ac:dyDescent="0.25">
      <c r="B1392" s="1">
        <v>0</v>
      </c>
      <c r="C1392" t="s">
        <v>795</v>
      </c>
      <c r="D1392" t="str">
        <f t="shared" si="21"/>
        <v/>
      </c>
    </row>
    <row r="1393" spans="2:4" x14ac:dyDescent="0.25">
      <c r="B1393" s="1">
        <v>0</v>
      </c>
      <c r="C1393" t="s">
        <v>796</v>
      </c>
      <c r="D1393" t="str">
        <f t="shared" si="21"/>
        <v/>
      </c>
    </row>
    <row r="1394" spans="2:4" x14ac:dyDescent="0.25">
      <c r="B1394" s="1">
        <v>0</v>
      </c>
      <c r="C1394" t="s">
        <v>797</v>
      </c>
      <c r="D1394" t="str">
        <f t="shared" si="21"/>
        <v/>
      </c>
    </row>
    <row r="1395" spans="2:4" x14ac:dyDescent="0.25">
      <c r="B1395" s="1">
        <v>0</v>
      </c>
      <c r="C1395" t="s">
        <v>798</v>
      </c>
      <c r="D1395" t="str">
        <f t="shared" si="21"/>
        <v/>
      </c>
    </row>
    <row r="1396" spans="2:4" x14ac:dyDescent="0.25">
      <c r="B1396" s="1">
        <v>0</v>
      </c>
      <c r="C1396" t="s">
        <v>799</v>
      </c>
      <c r="D1396" t="str">
        <f t="shared" si="21"/>
        <v/>
      </c>
    </row>
    <row r="1397" spans="2:4" x14ac:dyDescent="0.25">
      <c r="B1397" s="1">
        <v>0</v>
      </c>
      <c r="C1397" t="s">
        <v>800</v>
      </c>
      <c r="D1397" t="str">
        <f t="shared" si="21"/>
        <v/>
      </c>
    </row>
    <row r="1398" spans="2:4" x14ac:dyDescent="0.25">
      <c r="B1398" s="1">
        <v>0</v>
      </c>
      <c r="C1398" t="s">
        <v>801</v>
      </c>
      <c r="D1398" t="str">
        <f t="shared" si="21"/>
        <v/>
      </c>
    </row>
    <row r="1399" spans="2:4" x14ac:dyDescent="0.25">
      <c r="B1399" s="1">
        <v>2E-3</v>
      </c>
      <c r="C1399" t="s">
        <v>802</v>
      </c>
      <c r="D1399" t="str">
        <f t="shared" si="21"/>
        <v/>
      </c>
    </row>
    <row r="1400" spans="2:4" x14ac:dyDescent="0.25">
      <c r="B1400" s="1">
        <v>0</v>
      </c>
      <c r="C1400" t="s">
        <v>803</v>
      </c>
      <c r="D1400" t="str">
        <f t="shared" si="21"/>
        <v/>
      </c>
    </row>
    <row r="1401" spans="2:4" x14ac:dyDescent="0.25">
      <c r="B1401" s="1">
        <v>2E-3</v>
      </c>
      <c r="C1401" t="s">
        <v>804</v>
      </c>
      <c r="D1401" t="str">
        <f t="shared" si="21"/>
        <v/>
      </c>
    </row>
    <row r="1402" spans="2:4" x14ac:dyDescent="0.25">
      <c r="B1402" s="1">
        <v>1E-3</v>
      </c>
      <c r="C1402" t="s">
        <v>805</v>
      </c>
      <c r="D1402" t="str">
        <f t="shared" si="21"/>
        <v/>
      </c>
    </row>
    <row r="1403" spans="2:4" x14ac:dyDescent="0.25">
      <c r="B1403" s="1">
        <v>1E-3</v>
      </c>
      <c r="C1403" t="s">
        <v>806</v>
      </c>
      <c r="D1403" t="str">
        <f t="shared" si="21"/>
        <v/>
      </c>
    </row>
    <row r="1404" spans="2:4" x14ac:dyDescent="0.25">
      <c r="B1404" s="1">
        <v>2E-3</v>
      </c>
      <c r="C1404" t="s">
        <v>807</v>
      </c>
      <c r="D1404" t="str">
        <f t="shared" si="21"/>
        <v/>
      </c>
    </row>
    <row r="1405" spans="2:4" x14ac:dyDescent="0.25">
      <c r="B1405" s="1">
        <v>0</v>
      </c>
      <c r="C1405" t="s">
        <v>808</v>
      </c>
      <c r="D1405" t="str">
        <f t="shared" si="21"/>
        <v/>
      </c>
    </row>
    <row r="1406" spans="2:4" x14ac:dyDescent="0.25">
      <c r="B1406" s="1">
        <v>0</v>
      </c>
      <c r="C1406" t="s">
        <v>809</v>
      </c>
      <c r="D1406" t="str">
        <f t="shared" si="21"/>
        <v/>
      </c>
    </row>
    <row r="1407" spans="2:4" x14ac:dyDescent="0.25">
      <c r="B1407" s="1">
        <v>0</v>
      </c>
      <c r="C1407" t="s">
        <v>810</v>
      </c>
      <c r="D1407" t="str">
        <f t="shared" si="21"/>
        <v/>
      </c>
    </row>
    <row r="1408" spans="2:4" x14ac:dyDescent="0.25">
      <c r="B1408" s="1">
        <v>1E-3</v>
      </c>
      <c r="C1408" t="s">
        <v>811</v>
      </c>
      <c r="D1408" t="str">
        <f t="shared" si="21"/>
        <v/>
      </c>
    </row>
    <row r="1409" spans="2:4" x14ac:dyDescent="0.25">
      <c r="B1409" s="1">
        <v>0</v>
      </c>
      <c r="C1409" t="s">
        <v>812</v>
      </c>
      <c r="D1409" t="str">
        <f t="shared" si="21"/>
        <v/>
      </c>
    </row>
    <row r="1410" spans="2:4" x14ac:dyDescent="0.25">
      <c r="B1410" s="1">
        <v>1E-3</v>
      </c>
      <c r="C1410" t="s">
        <v>813</v>
      </c>
      <c r="D1410" t="str">
        <f t="shared" ref="D1410:D1473" si="22">IFERROR(HLOOKUP($A1410,$E$2:$OL$3,2,FALSE),"")</f>
        <v/>
      </c>
    </row>
    <row r="1411" spans="2:4" x14ac:dyDescent="0.25">
      <c r="B1411" s="1">
        <v>1.7000000000000001E-2</v>
      </c>
      <c r="C1411" t="s">
        <v>814</v>
      </c>
      <c r="D1411" t="str">
        <f t="shared" si="22"/>
        <v/>
      </c>
    </row>
    <row r="1412" spans="2:4" x14ac:dyDescent="0.25">
      <c r="B1412" s="1">
        <v>1E-3</v>
      </c>
      <c r="C1412" t="s">
        <v>815</v>
      </c>
      <c r="D1412" t="str">
        <f t="shared" si="22"/>
        <v/>
      </c>
    </row>
    <row r="1413" spans="2:4" x14ac:dyDescent="0.25">
      <c r="B1413" s="1">
        <v>0</v>
      </c>
      <c r="C1413" t="s">
        <v>816</v>
      </c>
      <c r="D1413" t="str">
        <f t="shared" si="22"/>
        <v/>
      </c>
    </row>
    <row r="1414" spans="2:4" x14ac:dyDescent="0.25">
      <c r="B1414" s="1">
        <v>2E-3</v>
      </c>
      <c r="C1414" t="s">
        <v>817</v>
      </c>
      <c r="D1414" t="str">
        <f t="shared" si="22"/>
        <v/>
      </c>
    </row>
    <row r="1415" spans="2:4" x14ac:dyDescent="0.25">
      <c r="B1415" s="1">
        <v>6.0000000000000001E-3</v>
      </c>
      <c r="C1415" t="s">
        <v>818</v>
      </c>
      <c r="D1415" t="str">
        <f t="shared" si="22"/>
        <v/>
      </c>
    </row>
    <row r="1416" spans="2:4" x14ac:dyDescent="0.25">
      <c r="B1416" s="1">
        <v>3.0000000000000001E-3</v>
      </c>
      <c r="C1416" t="s">
        <v>819</v>
      </c>
      <c r="D1416" t="str">
        <f t="shared" si="22"/>
        <v/>
      </c>
    </row>
    <row r="1417" spans="2:4" x14ac:dyDescent="0.25">
      <c r="B1417" s="1">
        <v>1E-3</v>
      </c>
      <c r="C1417" t="s">
        <v>820</v>
      </c>
      <c r="D1417" t="str">
        <f t="shared" si="22"/>
        <v/>
      </c>
    </row>
    <row r="1418" spans="2:4" x14ac:dyDescent="0.25">
      <c r="B1418" s="1">
        <v>0</v>
      </c>
      <c r="C1418" t="s">
        <v>821</v>
      </c>
      <c r="D1418" t="str">
        <f t="shared" si="22"/>
        <v/>
      </c>
    </row>
    <row r="1419" spans="2:4" x14ac:dyDescent="0.25">
      <c r="B1419" s="1">
        <v>0</v>
      </c>
      <c r="C1419" t="s">
        <v>822</v>
      </c>
      <c r="D1419" t="str">
        <f t="shared" si="22"/>
        <v/>
      </c>
    </row>
    <row r="1420" spans="2:4" x14ac:dyDescent="0.25">
      <c r="B1420" s="1">
        <v>2E-3</v>
      </c>
      <c r="C1420" t="s">
        <v>823</v>
      </c>
      <c r="D1420" t="str">
        <f t="shared" si="22"/>
        <v/>
      </c>
    </row>
    <row r="1421" spans="2:4" x14ac:dyDescent="0.25">
      <c r="B1421" s="1">
        <v>2E-3</v>
      </c>
      <c r="C1421" t="s">
        <v>824</v>
      </c>
      <c r="D1421" t="str">
        <f t="shared" si="22"/>
        <v/>
      </c>
    </row>
    <row r="1422" spans="2:4" x14ac:dyDescent="0.25">
      <c r="B1422" s="1">
        <v>1E-3</v>
      </c>
      <c r="C1422" t="s">
        <v>825</v>
      </c>
      <c r="D1422" t="str">
        <f t="shared" si="22"/>
        <v/>
      </c>
    </row>
    <row r="1423" spans="2:4" x14ac:dyDescent="0.25">
      <c r="B1423" s="1">
        <v>2E-3</v>
      </c>
      <c r="C1423" t="s">
        <v>826</v>
      </c>
      <c r="D1423" t="str">
        <f t="shared" si="22"/>
        <v/>
      </c>
    </row>
    <row r="1424" spans="2:4" x14ac:dyDescent="0.25">
      <c r="B1424" s="1">
        <v>3.0000000000000001E-3</v>
      </c>
      <c r="C1424" t="s">
        <v>827</v>
      </c>
      <c r="D1424" t="str">
        <f t="shared" si="22"/>
        <v/>
      </c>
    </row>
    <row r="1425" spans="2:4" x14ac:dyDescent="0.25">
      <c r="B1425" s="1">
        <v>0</v>
      </c>
      <c r="C1425" t="s">
        <v>828</v>
      </c>
      <c r="D1425" t="str">
        <f t="shared" si="22"/>
        <v/>
      </c>
    </row>
    <row r="1426" spans="2:4" x14ac:dyDescent="0.25">
      <c r="B1426" s="1">
        <v>0.01</v>
      </c>
      <c r="C1426" t="s">
        <v>829</v>
      </c>
      <c r="D1426" t="str">
        <f t="shared" si="22"/>
        <v/>
      </c>
    </row>
    <row r="1427" spans="2:4" x14ac:dyDescent="0.25">
      <c r="B1427" s="1">
        <v>2E-3</v>
      </c>
      <c r="C1427" t="s">
        <v>830</v>
      </c>
      <c r="D1427" t="str">
        <f t="shared" si="22"/>
        <v/>
      </c>
    </row>
    <row r="1428" spans="2:4" x14ac:dyDescent="0.25">
      <c r="B1428" s="1">
        <v>0</v>
      </c>
      <c r="C1428" t="s">
        <v>831</v>
      </c>
      <c r="D1428" t="str">
        <f t="shared" si="22"/>
        <v/>
      </c>
    </row>
    <row r="1429" spans="2:4" x14ac:dyDescent="0.25">
      <c r="B1429" s="1">
        <v>4.0000000000000001E-3</v>
      </c>
      <c r="C1429" t="s">
        <v>832</v>
      </c>
      <c r="D1429" t="str">
        <f t="shared" si="22"/>
        <v/>
      </c>
    </row>
    <row r="1430" spans="2:4" x14ac:dyDescent="0.25">
      <c r="B1430" s="1">
        <v>0</v>
      </c>
      <c r="C1430" t="s">
        <v>833</v>
      </c>
      <c r="D1430" t="str">
        <f t="shared" si="22"/>
        <v/>
      </c>
    </row>
    <row r="1431" spans="2:4" x14ac:dyDescent="0.25">
      <c r="B1431" s="1">
        <v>0</v>
      </c>
      <c r="C1431" t="s">
        <v>834</v>
      </c>
      <c r="D1431" t="str">
        <f t="shared" si="22"/>
        <v/>
      </c>
    </row>
    <row r="1432" spans="2:4" x14ac:dyDescent="0.25">
      <c r="B1432" s="1">
        <v>0</v>
      </c>
      <c r="C1432" t="s">
        <v>835</v>
      </c>
      <c r="D1432" t="str">
        <f t="shared" si="22"/>
        <v/>
      </c>
    </row>
    <row r="1433" spans="2:4" x14ac:dyDescent="0.25">
      <c r="B1433" s="1">
        <v>2E-3</v>
      </c>
      <c r="C1433" t="s">
        <v>836</v>
      </c>
      <c r="D1433" t="str">
        <f t="shared" si="22"/>
        <v/>
      </c>
    </row>
    <row r="1434" spans="2:4" x14ac:dyDescent="0.25">
      <c r="B1434" s="1">
        <v>1E-3</v>
      </c>
      <c r="C1434" t="s">
        <v>837</v>
      </c>
      <c r="D1434" t="str">
        <f t="shared" si="22"/>
        <v/>
      </c>
    </row>
    <row r="1435" spans="2:4" x14ac:dyDescent="0.25">
      <c r="B1435" s="1">
        <v>1.2999999999999999E-2</v>
      </c>
      <c r="C1435" t="s">
        <v>838</v>
      </c>
      <c r="D1435" t="str">
        <f t="shared" si="22"/>
        <v/>
      </c>
    </row>
    <row r="1436" spans="2:4" x14ac:dyDescent="0.25">
      <c r="B1436" s="1">
        <v>0</v>
      </c>
      <c r="C1436" t="s">
        <v>839</v>
      </c>
      <c r="D1436" t="str">
        <f t="shared" si="22"/>
        <v/>
      </c>
    </row>
    <row r="1437" spans="2:4" x14ac:dyDescent="0.25">
      <c r="B1437" s="1">
        <v>1E-3</v>
      </c>
      <c r="C1437" t="s">
        <v>840</v>
      </c>
      <c r="D1437" t="str">
        <f t="shared" si="22"/>
        <v/>
      </c>
    </row>
    <row r="1438" spans="2:4" x14ac:dyDescent="0.25">
      <c r="B1438" s="1">
        <v>3.0000000000000001E-3</v>
      </c>
      <c r="C1438" t="s">
        <v>841</v>
      </c>
      <c r="D1438" t="str">
        <f t="shared" si="22"/>
        <v/>
      </c>
    </row>
    <row r="1439" spans="2:4" x14ac:dyDescent="0.25">
      <c r="B1439" s="1">
        <v>0</v>
      </c>
      <c r="C1439" t="s">
        <v>842</v>
      </c>
      <c r="D1439" t="str">
        <f t="shared" si="22"/>
        <v/>
      </c>
    </row>
    <row r="1440" spans="2:4" x14ac:dyDescent="0.25">
      <c r="B1440" s="1">
        <v>1E-3</v>
      </c>
      <c r="C1440" t="s">
        <v>843</v>
      </c>
      <c r="D1440" t="str">
        <f t="shared" si="22"/>
        <v/>
      </c>
    </row>
    <row r="1441" spans="2:4" x14ac:dyDescent="0.25">
      <c r="B1441" s="1">
        <v>0</v>
      </c>
      <c r="C1441" t="s">
        <v>844</v>
      </c>
      <c r="D1441" t="str">
        <f t="shared" si="22"/>
        <v/>
      </c>
    </row>
    <row r="1442" spans="2:4" x14ac:dyDescent="0.25">
      <c r="B1442" s="1">
        <v>1E-3</v>
      </c>
      <c r="C1442" t="s">
        <v>845</v>
      </c>
      <c r="D1442" t="str">
        <f t="shared" si="22"/>
        <v/>
      </c>
    </row>
    <row r="1443" spans="2:4" x14ac:dyDescent="0.25">
      <c r="B1443" s="1">
        <v>0</v>
      </c>
      <c r="C1443" t="s">
        <v>846</v>
      </c>
      <c r="D1443" t="str">
        <f t="shared" si="22"/>
        <v/>
      </c>
    </row>
    <row r="1444" spans="2:4" x14ac:dyDescent="0.25">
      <c r="B1444" s="1">
        <v>1E-3</v>
      </c>
      <c r="C1444" t="s">
        <v>847</v>
      </c>
      <c r="D1444" t="str">
        <f t="shared" si="22"/>
        <v/>
      </c>
    </row>
    <row r="1445" spans="2:4" x14ac:dyDescent="0.25">
      <c r="B1445" s="1">
        <v>2.1000000000000001E-2</v>
      </c>
      <c r="C1445" t="s">
        <v>848</v>
      </c>
      <c r="D1445" t="str">
        <f t="shared" si="22"/>
        <v/>
      </c>
    </row>
    <row r="1446" spans="2:4" x14ac:dyDescent="0.25">
      <c r="B1446" s="1">
        <v>1E-3</v>
      </c>
      <c r="C1446" t="s">
        <v>849</v>
      </c>
      <c r="D1446" t="str">
        <f t="shared" si="22"/>
        <v/>
      </c>
    </row>
    <row r="1447" spans="2:4" x14ac:dyDescent="0.25">
      <c r="B1447" s="1">
        <v>0</v>
      </c>
      <c r="C1447" t="s">
        <v>850</v>
      </c>
      <c r="D1447" t="str">
        <f t="shared" si="22"/>
        <v/>
      </c>
    </row>
    <row r="1448" spans="2:4" x14ac:dyDescent="0.25">
      <c r="B1448" s="1">
        <v>5.0000000000000001E-3</v>
      </c>
      <c r="C1448" t="s">
        <v>851</v>
      </c>
      <c r="D1448" t="str">
        <f t="shared" si="22"/>
        <v/>
      </c>
    </row>
    <row r="1449" spans="2:4" x14ac:dyDescent="0.25">
      <c r="B1449" s="1">
        <v>5.0000000000000001E-3</v>
      </c>
      <c r="C1449" t="s">
        <v>852</v>
      </c>
      <c r="D1449" t="str">
        <f t="shared" si="22"/>
        <v/>
      </c>
    </row>
    <row r="1450" spans="2:4" x14ac:dyDescent="0.25">
      <c r="B1450" s="1">
        <v>4.0000000000000001E-3</v>
      </c>
      <c r="C1450" t="s">
        <v>853</v>
      </c>
      <c r="D1450" t="str">
        <f t="shared" si="22"/>
        <v/>
      </c>
    </row>
    <row r="1451" spans="2:4" x14ac:dyDescent="0.25">
      <c r="B1451" s="1">
        <v>1E-3</v>
      </c>
      <c r="C1451" t="s">
        <v>854</v>
      </c>
      <c r="D1451" t="str">
        <f t="shared" si="22"/>
        <v/>
      </c>
    </row>
    <row r="1452" spans="2:4" x14ac:dyDescent="0.25">
      <c r="B1452" s="1">
        <v>2E-3</v>
      </c>
      <c r="C1452" t="s">
        <v>855</v>
      </c>
      <c r="D1452" t="str">
        <f t="shared" si="22"/>
        <v/>
      </c>
    </row>
    <row r="1453" spans="2:4" x14ac:dyDescent="0.25">
      <c r="B1453" s="1">
        <v>0</v>
      </c>
      <c r="C1453" t="s">
        <v>856</v>
      </c>
      <c r="D1453" t="str">
        <f t="shared" si="22"/>
        <v/>
      </c>
    </row>
    <row r="1454" spans="2:4" x14ac:dyDescent="0.25">
      <c r="B1454" s="1">
        <v>0</v>
      </c>
      <c r="C1454" t="s">
        <v>857</v>
      </c>
      <c r="D1454" t="str">
        <f t="shared" si="22"/>
        <v/>
      </c>
    </row>
    <row r="1455" spans="2:4" x14ac:dyDescent="0.25">
      <c r="B1455" s="1">
        <v>0</v>
      </c>
      <c r="C1455" t="s">
        <v>858</v>
      </c>
      <c r="D1455" t="str">
        <f t="shared" si="22"/>
        <v/>
      </c>
    </row>
    <row r="1456" spans="2:4" x14ac:dyDescent="0.25">
      <c r="B1456" s="1">
        <v>0</v>
      </c>
      <c r="C1456" t="s">
        <v>859</v>
      </c>
      <c r="D1456" t="str">
        <f t="shared" si="22"/>
        <v/>
      </c>
    </row>
    <row r="1457" spans="2:4" x14ac:dyDescent="0.25">
      <c r="B1457" s="1">
        <v>1E-3</v>
      </c>
      <c r="C1457" t="s">
        <v>860</v>
      </c>
      <c r="D1457" t="str">
        <f t="shared" si="22"/>
        <v/>
      </c>
    </row>
    <row r="1458" spans="2:4" x14ac:dyDescent="0.25">
      <c r="B1458" s="1">
        <v>0</v>
      </c>
      <c r="C1458" t="s">
        <v>861</v>
      </c>
      <c r="D1458" t="str">
        <f t="shared" si="22"/>
        <v/>
      </c>
    </row>
    <row r="1459" spans="2:4" x14ac:dyDescent="0.25">
      <c r="B1459" s="1">
        <v>0</v>
      </c>
      <c r="C1459" t="s">
        <v>862</v>
      </c>
      <c r="D1459" t="str">
        <f t="shared" si="22"/>
        <v/>
      </c>
    </row>
    <row r="1460" spans="2:4" x14ac:dyDescent="0.25">
      <c r="B1460" s="1">
        <v>0</v>
      </c>
      <c r="C1460" t="s">
        <v>863</v>
      </c>
      <c r="D1460" t="str">
        <f t="shared" si="22"/>
        <v/>
      </c>
    </row>
    <row r="1461" spans="2:4" x14ac:dyDescent="0.25">
      <c r="B1461" s="1">
        <v>0</v>
      </c>
      <c r="C1461" t="s">
        <v>864</v>
      </c>
      <c r="D1461" t="str">
        <f t="shared" si="22"/>
        <v/>
      </c>
    </row>
    <row r="1462" spans="2:4" x14ac:dyDescent="0.25">
      <c r="B1462" s="1">
        <v>0</v>
      </c>
      <c r="C1462" t="s">
        <v>865</v>
      </c>
      <c r="D1462" t="str">
        <f t="shared" si="22"/>
        <v/>
      </c>
    </row>
    <row r="1463" spans="2:4" x14ac:dyDescent="0.25">
      <c r="B1463" s="1">
        <v>0</v>
      </c>
      <c r="C1463" t="s">
        <v>866</v>
      </c>
      <c r="D1463" t="str">
        <f t="shared" si="22"/>
        <v/>
      </c>
    </row>
    <row r="1464" spans="2:4" x14ac:dyDescent="0.25">
      <c r="B1464" s="1">
        <v>0</v>
      </c>
      <c r="C1464" t="s">
        <v>867</v>
      </c>
      <c r="D1464" t="str">
        <f t="shared" si="22"/>
        <v/>
      </c>
    </row>
    <row r="1465" spans="2:4" x14ac:dyDescent="0.25">
      <c r="B1465" s="1">
        <v>0</v>
      </c>
      <c r="C1465" t="s">
        <v>868</v>
      </c>
      <c r="D1465" t="str">
        <f t="shared" si="22"/>
        <v/>
      </c>
    </row>
    <row r="1466" spans="2:4" x14ac:dyDescent="0.25">
      <c r="B1466" s="1">
        <v>0</v>
      </c>
      <c r="C1466" t="s">
        <v>869</v>
      </c>
      <c r="D1466" t="str">
        <f t="shared" si="22"/>
        <v/>
      </c>
    </row>
    <row r="1467" spans="2:4" x14ac:dyDescent="0.25">
      <c r="B1467" s="1">
        <v>0</v>
      </c>
      <c r="C1467" t="s">
        <v>870</v>
      </c>
      <c r="D1467" t="str">
        <f t="shared" si="22"/>
        <v/>
      </c>
    </row>
    <row r="1468" spans="2:4" x14ac:dyDescent="0.25">
      <c r="B1468" s="1">
        <v>0</v>
      </c>
      <c r="C1468" t="s">
        <v>871</v>
      </c>
      <c r="D1468" t="str">
        <f t="shared" si="22"/>
        <v/>
      </c>
    </row>
    <row r="1469" spans="2:4" x14ac:dyDescent="0.25">
      <c r="B1469" s="1">
        <v>0</v>
      </c>
      <c r="C1469" t="s">
        <v>872</v>
      </c>
      <c r="D1469" t="str">
        <f t="shared" si="22"/>
        <v/>
      </c>
    </row>
    <row r="1470" spans="2:4" x14ac:dyDescent="0.25">
      <c r="B1470" s="1">
        <v>0</v>
      </c>
      <c r="C1470" t="s">
        <v>873</v>
      </c>
      <c r="D1470" t="str">
        <f t="shared" si="22"/>
        <v/>
      </c>
    </row>
    <row r="1471" spans="2:4" x14ac:dyDescent="0.25">
      <c r="B1471" s="1">
        <v>8.0000000000000002E-3</v>
      </c>
      <c r="C1471" t="s">
        <v>874</v>
      </c>
      <c r="D1471" t="str">
        <f t="shared" si="22"/>
        <v/>
      </c>
    </row>
    <row r="1472" spans="2:4" x14ac:dyDescent="0.25">
      <c r="B1472" s="1">
        <v>0</v>
      </c>
      <c r="C1472" t="s">
        <v>875</v>
      </c>
      <c r="D1472" t="str">
        <f t="shared" si="22"/>
        <v/>
      </c>
    </row>
    <row r="1473" spans="2:4" x14ac:dyDescent="0.25">
      <c r="B1473" s="1">
        <v>0</v>
      </c>
      <c r="C1473" t="s">
        <v>876</v>
      </c>
      <c r="D1473" t="str">
        <f t="shared" si="22"/>
        <v/>
      </c>
    </row>
    <row r="1474" spans="2:4" x14ac:dyDescent="0.25">
      <c r="B1474" s="1">
        <v>1E-3</v>
      </c>
      <c r="C1474" t="s">
        <v>877</v>
      </c>
      <c r="D1474" t="str">
        <f t="shared" ref="D1474:D1537" si="23">IFERROR(HLOOKUP($A1474,$E$2:$OL$3,2,FALSE),"")</f>
        <v/>
      </c>
    </row>
    <row r="1475" spans="2:4" x14ac:dyDescent="0.25">
      <c r="B1475" s="1">
        <v>0</v>
      </c>
      <c r="C1475" t="s">
        <v>878</v>
      </c>
      <c r="D1475" t="str">
        <f t="shared" si="23"/>
        <v/>
      </c>
    </row>
    <row r="1476" spans="2:4" x14ac:dyDescent="0.25">
      <c r="B1476" s="1">
        <v>0</v>
      </c>
      <c r="C1476" t="s">
        <v>879</v>
      </c>
      <c r="D1476" t="str">
        <f t="shared" si="23"/>
        <v/>
      </c>
    </row>
    <row r="1477" spans="2:4" x14ac:dyDescent="0.25">
      <c r="B1477" s="1">
        <v>0</v>
      </c>
      <c r="C1477" t="s">
        <v>880</v>
      </c>
      <c r="D1477" t="str">
        <f t="shared" si="23"/>
        <v/>
      </c>
    </row>
    <row r="1478" spans="2:4" x14ac:dyDescent="0.25">
      <c r="B1478" s="1">
        <v>2E-3</v>
      </c>
      <c r="C1478" t="s">
        <v>881</v>
      </c>
      <c r="D1478" t="str">
        <f t="shared" si="23"/>
        <v/>
      </c>
    </row>
    <row r="1479" spans="2:4" x14ac:dyDescent="0.25">
      <c r="B1479" s="1">
        <v>0</v>
      </c>
      <c r="C1479" t="s">
        <v>882</v>
      </c>
      <c r="D1479" t="str">
        <f t="shared" si="23"/>
        <v/>
      </c>
    </row>
    <row r="1480" spans="2:4" x14ac:dyDescent="0.25">
      <c r="B1480" s="1">
        <v>0</v>
      </c>
      <c r="C1480" t="s">
        <v>883</v>
      </c>
      <c r="D1480" t="str">
        <f t="shared" si="23"/>
        <v/>
      </c>
    </row>
    <row r="1481" spans="2:4" x14ac:dyDescent="0.25">
      <c r="B1481" s="1">
        <v>2E-3</v>
      </c>
      <c r="C1481" t="s">
        <v>884</v>
      </c>
      <c r="D1481" t="str">
        <f t="shared" si="23"/>
        <v/>
      </c>
    </row>
    <row r="1482" spans="2:4" x14ac:dyDescent="0.25">
      <c r="B1482" s="1">
        <v>5.0000000000000001E-3</v>
      </c>
      <c r="C1482" t="s">
        <v>885</v>
      </c>
      <c r="D1482" t="str">
        <f t="shared" si="23"/>
        <v/>
      </c>
    </row>
    <row r="1483" spans="2:4" x14ac:dyDescent="0.25">
      <c r="B1483" s="1">
        <v>0</v>
      </c>
      <c r="C1483" t="s">
        <v>886</v>
      </c>
      <c r="D1483" t="str">
        <f t="shared" si="23"/>
        <v/>
      </c>
    </row>
    <row r="1484" spans="2:4" x14ac:dyDescent="0.25">
      <c r="B1484" s="1">
        <v>0</v>
      </c>
      <c r="C1484" t="s">
        <v>887</v>
      </c>
      <c r="D1484" t="str">
        <f t="shared" si="23"/>
        <v/>
      </c>
    </row>
    <row r="1485" spans="2:4" x14ac:dyDescent="0.25">
      <c r="B1485" s="1">
        <v>5.0000000000000001E-3</v>
      </c>
      <c r="C1485" t="s">
        <v>888</v>
      </c>
      <c r="D1485" t="str">
        <f t="shared" si="23"/>
        <v/>
      </c>
    </row>
    <row r="1486" spans="2:4" x14ac:dyDescent="0.25">
      <c r="B1486" s="1">
        <v>1E-3</v>
      </c>
      <c r="C1486" t="s">
        <v>889</v>
      </c>
      <c r="D1486" t="str">
        <f t="shared" si="23"/>
        <v/>
      </c>
    </row>
    <row r="1487" spans="2:4" x14ac:dyDescent="0.25">
      <c r="B1487" s="1">
        <v>4.0000000000000001E-3</v>
      </c>
      <c r="C1487" t="s">
        <v>890</v>
      </c>
      <c r="D1487" t="str">
        <f t="shared" si="23"/>
        <v/>
      </c>
    </row>
    <row r="1488" spans="2:4" x14ac:dyDescent="0.25">
      <c r="B1488" s="1">
        <v>1E-3</v>
      </c>
      <c r="C1488" t="s">
        <v>891</v>
      </c>
      <c r="D1488" t="str">
        <f t="shared" si="23"/>
        <v/>
      </c>
    </row>
    <row r="1489" spans="2:4" x14ac:dyDescent="0.25">
      <c r="B1489" s="1">
        <v>5.0000000000000001E-3</v>
      </c>
      <c r="C1489" t="s">
        <v>892</v>
      </c>
      <c r="D1489" t="str">
        <f t="shared" si="23"/>
        <v/>
      </c>
    </row>
    <row r="1490" spans="2:4" x14ac:dyDescent="0.25">
      <c r="B1490" s="1">
        <v>1.4E-2</v>
      </c>
      <c r="C1490" t="s">
        <v>893</v>
      </c>
      <c r="D1490" t="str">
        <f t="shared" si="23"/>
        <v/>
      </c>
    </row>
    <row r="1491" spans="2:4" x14ac:dyDescent="0.25">
      <c r="B1491" s="1">
        <v>0</v>
      </c>
      <c r="C1491" t="s">
        <v>894</v>
      </c>
      <c r="D1491" t="str">
        <f t="shared" si="23"/>
        <v/>
      </c>
    </row>
    <row r="1492" spans="2:4" x14ac:dyDescent="0.25">
      <c r="B1492" s="1">
        <v>0</v>
      </c>
      <c r="C1492" t="s">
        <v>895</v>
      </c>
      <c r="D1492" t="str">
        <f t="shared" si="23"/>
        <v/>
      </c>
    </row>
    <row r="1493" spans="2:4" x14ac:dyDescent="0.25">
      <c r="B1493" s="1">
        <v>0</v>
      </c>
      <c r="C1493" t="s">
        <v>896</v>
      </c>
      <c r="D1493" t="str">
        <f t="shared" si="23"/>
        <v/>
      </c>
    </row>
    <row r="1494" spans="2:4" x14ac:dyDescent="0.25">
      <c r="B1494" s="1">
        <v>1E-3</v>
      </c>
      <c r="C1494" t="s">
        <v>897</v>
      </c>
      <c r="D1494" t="str">
        <f t="shared" si="23"/>
        <v/>
      </c>
    </row>
    <row r="1495" spans="2:4" x14ac:dyDescent="0.25">
      <c r="B1495" s="1">
        <v>0</v>
      </c>
      <c r="C1495" t="s">
        <v>898</v>
      </c>
      <c r="D1495" t="str">
        <f t="shared" si="23"/>
        <v/>
      </c>
    </row>
    <row r="1496" spans="2:4" x14ac:dyDescent="0.25">
      <c r="B1496" s="1">
        <v>1E-3</v>
      </c>
      <c r="C1496" t="s">
        <v>899</v>
      </c>
      <c r="D1496" t="str">
        <f t="shared" si="23"/>
        <v/>
      </c>
    </row>
    <row r="1497" spans="2:4" x14ac:dyDescent="0.25">
      <c r="B1497" s="1">
        <v>1E-3</v>
      </c>
      <c r="C1497" t="s">
        <v>900</v>
      </c>
      <c r="D1497" t="str">
        <f t="shared" si="23"/>
        <v/>
      </c>
    </row>
    <row r="1498" spans="2:4" x14ac:dyDescent="0.25">
      <c r="B1498" s="1">
        <v>0</v>
      </c>
      <c r="C1498" t="s">
        <v>901</v>
      </c>
      <c r="D1498" t="str">
        <f t="shared" si="23"/>
        <v/>
      </c>
    </row>
    <row r="1499" spans="2:4" x14ac:dyDescent="0.25">
      <c r="B1499" s="1">
        <v>1.2E-2</v>
      </c>
      <c r="C1499" t="s">
        <v>902</v>
      </c>
      <c r="D1499" t="str">
        <f t="shared" si="23"/>
        <v/>
      </c>
    </row>
    <row r="1500" spans="2:4" x14ac:dyDescent="0.25">
      <c r="B1500" s="1">
        <v>0.01</v>
      </c>
      <c r="C1500" t="s">
        <v>903</v>
      </c>
      <c r="D1500" t="str">
        <f t="shared" si="23"/>
        <v/>
      </c>
    </row>
    <row r="1501" spans="2:4" x14ac:dyDescent="0.25">
      <c r="B1501" s="1">
        <v>0</v>
      </c>
      <c r="C1501" t="s">
        <v>904</v>
      </c>
      <c r="D1501" t="str">
        <f t="shared" si="23"/>
        <v/>
      </c>
    </row>
    <row r="1502" spans="2:4" x14ac:dyDescent="0.25">
      <c r="B1502" s="1">
        <v>0</v>
      </c>
      <c r="C1502" t="s">
        <v>905</v>
      </c>
      <c r="D1502" t="str">
        <f t="shared" si="23"/>
        <v/>
      </c>
    </row>
    <row r="1503" spans="2:4" x14ac:dyDescent="0.25">
      <c r="B1503" s="1">
        <v>8.9999999999999993E-3</v>
      </c>
      <c r="C1503" t="s">
        <v>906</v>
      </c>
      <c r="D1503" t="str">
        <f t="shared" si="23"/>
        <v/>
      </c>
    </row>
    <row r="1504" spans="2:4" x14ac:dyDescent="0.25">
      <c r="B1504" s="1">
        <v>5.0000000000000001E-3</v>
      </c>
      <c r="C1504" t="s">
        <v>907</v>
      </c>
      <c r="D1504" t="str">
        <f t="shared" si="23"/>
        <v/>
      </c>
    </row>
    <row r="1505" spans="2:4" x14ac:dyDescent="0.25">
      <c r="B1505" s="1">
        <v>3.0000000000000001E-3</v>
      </c>
      <c r="C1505" t="s">
        <v>908</v>
      </c>
      <c r="D1505" t="str">
        <f t="shared" si="23"/>
        <v/>
      </c>
    </row>
    <row r="1506" spans="2:4" x14ac:dyDescent="0.25">
      <c r="B1506" s="1">
        <v>0</v>
      </c>
      <c r="C1506" t="s">
        <v>909</v>
      </c>
      <c r="D1506" t="str">
        <f t="shared" si="23"/>
        <v/>
      </c>
    </row>
    <row r="1507" spans="2:4" x14ac:dyDescent="0.25">
      <c r="B1507" s="1">
        <v>3.0000000000000001E-3</v>
      </c>
      <c r="C1507" t="s">
        <v>910</v>
      </c>
      <c r="D1507" t="str">
        <f t="shared" si="23"/>
        <v/>
      </c>
    </row>
    <row r="1508" spans="2:4" x14ac:dyDescent="0.25">
      <c r="B1508" s="1">
        <v>1.7000000000000001E-2</v>
      </c>
      <c r="C1508" t="s">
        <v>550</v>
      </c>
      <c r="D1508" t="str">
        <f t="shared" si="23"/>
        <v/>
      </c>
    </row>
    <row r="1509" spans="2:4" x14ac:dyDescent="0.25">
      <c r="B1509" s="1">
        <v>0</v>
      </c>
      <c r="C1509" t="s">
        <v>911</v>
      </c>
      <c r="D1509" t="str">
        <f t="shared" si="23"/>
        <v/>
      </c>
    </row>
    <row r="1510" spans="2:4" x14ac:dyDescent="0.25">
      <c r="B1510" s="1">
        <v>0</v>
      </c>
      <c r="C1510" t="s">
        <v>912</v>
      </c>
      <c r="D1510" t="str">
        <f t="shared" si="23"/>
        <v/>
      </c>
    </row>
    <row r="1511" spans="2:4" x14ac:dyDescent="0.25">
      <c r="B1511" s="1">
        <v>0</v>
      </c>
      <c r="C1511" t="s">
        <v>913</v>
      </c>
      <c r="D1511" t="str">
        <f t="shared" si="23"/>
        <v/>
      </c>
    </row>
    <row r="1512" spans="2:4" x14ac:dyDescent="0.25">
      <c r="B1512" s="1">
        <v>0</v>
      </c>
      <c r="C1512" t="s">
        <v>914</v>
      </c>
      <c r="D1512" t="str">
        <f t="shared" si="23"/>
        <v/>
      </c>
    </row>
    <row r="1513" spans="2:4" x14ac:dyDescent="0.25">
      <c r="B1513" s="1">
        <v>0</v>
      </c>
      <c r="C1513" t="s">
        <v>915</v>
      </c>
      <c r="D1513" t="str">
        <f t="shared" si="23"/>
        <v/>
      </c>
    </row>
    <row r="1514" spans="2:4" x14ac:dyDescent="0.25">
      <c r="B1514" s="1">
        <v>0</v>
      </c>
      <c r="C1514" t="s">
        <v>916</v>
      </c>
      <c r="D1514" t="str">
        <f t="shared" si="23"/>
        <v/>
      </c>
    </row>
    <row r="1515" spans="2:4" x14ac:dyDescent="0.25">
      <c r="B1515" s="1">
        <v>0</v>
      </c>
      <c r="C1515" t="s">
        <v>917</v>
      </c>
      <c r="D1515" t="str">
        <f t="shared" si="23"/>
        <v/>
      </c>
    </row>
    <row r="1516" spans="2:4" x14ac:dyDescent="0.25">
      <c r="B1516" s="1">
        <v>1E-3</v>
      </c>
      <c r="C1516" t="s">
        <v>918</v>
      </c>
      <c r="D1516" t="str">
        <f t="shared" si="23"/>
        <v/>
      </c>
    </row>
    <row r="1517" spans="2:4" x14ac:dyDescent="0.25">
      <c r="B1517" s="1">
        <v>0</v>
      </c>
      <c r="C1517" t="s">
        <v>919</v>
      </c>
      <c r="D1517" t="str">
        <f t="shared" si="23"/>
        <v/>
      </c>
    </row>
    <row r="1518" spans="2:4" x14ac:dyDescent="0.25">
      <c r="B1518" s="1">
        <v>8.9999999999999993E-3</v>
      </c>
      <c r="C1518" t="s">
        <v>920</v>
      </c>
      <c r="D1518" t="str">
        <f t="shared" si="23"/>
        <v/>
      </c>
    </row>
    <row r="1519" spans="2:4" x14ac:dyDescent="0.25">
      <c r="B1519" s="1">
        <v>0</v>
      </c>
      <c r="C1519" t="s">
        <v>921</v>
      </c>
      <c r="D1519" t="str">
        <f t="shared" si="23"/>
        <v/>
      </c>
    </row>
    <row r="1520" spans="2:4" x14ac:dyDescent="0.25">
      <c r="B1520" s="1">
        <v>0</v>
      </c>
      <c r="C1520" t="s">
        <v>922</v>
      </c>
      <c r="D1520" t="str">
        <f t="shared" si="23"/>
        <v/>
      </c>
    </row>
    <row r="1521" spans="2:4" x14ac:dyDescent="0.25">
      <c r="B1521" s="1">
        <v>0</v>
      </c>
      <c r="C1521" t="s">
        <v>923</v>
      </c>
      <c r="D1521" t="str">
        <f t="shared" si="23"/>
        <v/>
      </c>
    </row>
    <row r="1522" spans="2:4" x14ac:dyDescent="0.25">
      <c r="B1522" s="1">
        <v>0</v>
      </c>
      <c r="C1522" t="s">
        <v>924</v>
      </c>
      <c r="D1522" t="str">
        <f t="shared" si="23"/>
        <v/>
      </c>
    </row>
    <row r="1523" spans="2:4" x14ac:dyDescent="0.25">
      <c r="B1523" s="1">
        <v>1E-3</v>
      </c>
      <c r="C1523" t="s">
        <v>925</v>
      </c>
      <c r="D1523" t="str">
        <f t="shared" si="23"/>
        <v/>
      </c>
    </row>
    <row r="1524" spans="2:4" x14ac:dyDescent="0.25">
      <c r="B1524" s="1">
        <v>0</v>
      </c>
      <c r="C1524" t="s">
        <v>926</v>
      </c>
      <c r="D1524" t="str">
        <f t="shared" si="23"/>
        <v/>
      </c>
    </row>
    <row r="1525" spans="2:4" x14ac:dyDescent="0.25">
      <c r="B1525" s="1">
        <v>0</v>
      </c>
      <c r="C1525" t="s">
        <v>927</v>
      </c>
      <c r="D1525" t="str">
        <f t="shared" si="23"/>
        <v/>
      </c>
    </row>
    <row r="1526" spans="2:4" x14ac:dyDescent="0.25">
      <c r="B1526" s="1">
        <v>0</v>
      </c>
      <c r="C1526" t="s">
        <v>928</v>
      </c>
      <c r="D1526" t="str">
        <f t="shared" si="23"/>
        <v/>
      </c>
    </row>
    <row r="1527" spans="2:4" x14ac:dyDescent="0.25">
      <c r="B1527" s="1">
        <v>4.0000000000000001E-3</v>
      </c>
      <c r="C1527" t="s">
        <v>929</v>
      </c>
      <c r="D1527" t="str">
        <f t="shared" si="23"/>
        <v/>
      </c>
    </row>
    <row r="1528" spans="2:4" x14ac:dyDescent="0.25">
      <c r="B1528" s="1">
        <v>3.0000000000000001E-3</v>
      </c>
      <c r="C1528" t="s">
        <v>930</v>
      </c>
      <c r="D1528" t="str">
        <f t="shared" si="23"/>
        <v/>
      </c>
    </row>
    <row r="1529" spans="2:4" x14ac:dyDescent="0.25">
      <c r="B1529" s="1">
        <v>0</v>
      </c>
      <c r="C1529" t="s">
        <v>931</v>
      </c>
      <c r="D1529" t="str">
        <f t="shared" si="23"/>
        <v/>
      </c>
    </row>
    <row r="1530" spans="2:4" x14ac:dyDescent="0.25">
      <c r="B1530" s="1">
        <v>5.0000000000000001E-3</v>
      </c>
      <c r="C1530" t="s">
        <v>932</v>
      </c>
      <c r="D1530" t="str">
        <f t="shared" si="23"/>
        <v/>
      </c>
    </row>
    <row r="1531" spans="2:4" x14ac:dyDescent="0.25">
      <c r="B1531" s="1">
        <v>4.0000000000000001E-3</v>
      </c>
      <c r="C1531" t="s">
        <v>933</v>
      </c>
      <c r="D1531" t="str">
        <f t="shared" si="23"/>
        <v/>
      </c>
    </row>
    <row r="1532" spans="2:4" x14ac:dyDescent="0.25">
      <c r="B1532" s="1">
        <v>0</v>
      </c>
      <c r="C1532" t="s">
        <v>934</v>
      </c>
      <c r="D1532" t="str">
        <f t="shared" si="23"/>
        <v/>
      </c>
    </row>
    <row r="1533" spans="2:4" x14ac:dyDescent="0.25">
      <c r="B1533" s="1">
        <v>0</v>
      </c>
      <c r="C1533" t="s">
        <v>935</v>
      </c>
      <c r="D1533" t="str">
        <f t="shared" si="23"/>
        <v/>
      </c>
    </row>
    <row r="1534" spans="2:4" x14ac:dyDescent="0.25">
      <c r="B1534" s="1">
        <v>0</v>
      </c>
      <c r="C1534" t="s">
        <v>936</v>
      </c>
      <c r="D1534" t="str">
        <f t="shared" si="23"/>
        <v/>
      </c>
    </row>
    <row r="1535" spans="2:4" x14ac:dyDescent="0.25">
      <c r="B1535" s="1">
        <v>1E-3</v>
      </c>
      <c r="C1535" t="s">
        <v>937</v>
      </c>
      <c r="D1535" t="str">
        <f t="shared" si="23"/>
        <v/>
      </c>
    </row>
    <row r="1536" spans="2:4" x14ac:dyDescent="0.25">
      <c r="B1536" s="1">
        <v>1E-3</v>
      </c>
      <c r="C1536" t="s">
        <v>938</v>
      </c>
      <c r="D1536" t="str">
        <f t="shared" si="23"/>
        <v/>
      </c>
    </row>
    <row r="1537" spans="1:4" x14ac:dyDescent="0.25">
      <c r="B1537" s="1">
        <v>0</v>
      </c>
      <c r="C1537" t="s">
        <v>939</v>
      </c>
      <c r="D1537" t="str">
        <f t="shared" si="23"/>
        <v/>
      </c>
    </row>
    <row r="1538" spans="1:4" x14ac:dyDescent="0.25">
      <c r="B1538" s="1">
        <v>0</v>
      </c>
      <c r="C1538" t="s">
        <v>940</v>
      </c>
      <c r="D1538" t="str">
        <f t="shared" ref="D1538:D1601" si="24">IFERROR(HLOOKUP($A1538,$E$2:$OL$3,2,FALSE),"")</f>
        <v/>
      </c>
    </row>
    <row r="1539" spans="1:4" x14ac:dyDescent="0.25">
      <c r="B1539" s="1">
        <v>5.0000000000000001E-3</v>
      </c>
      <c r="C1539" t="s">
        <v>941</v>
      </c>
      <c r="D1539" t="str">
        <f t="shared" si="24"/>
        <v/>
      </c>
    </row>
    <row r="1540" spans="1:4" x14ac:dyDescent="0.25">
      <c r="D1540" t="str">
        <f t="shared" si="24"/>
        <v/>
      </c>
    </row>
    <row r="1541" spans="1:4" x14ac:dyDescent="0.25">
      <c r="A1541" t="s">
        <v>942</v>
      </c>
      <c r="D1541">
        <f t="shared" si="24"/>
        <v>54</v>
      </c>
    </row>
    <row r="1542" spans="1:4" x14ac:dyDescent="0.25">
      <c r="D1542" t="str">
        <f t="shared" si="24"/>
        <v/>
      </c>
    </row>
    <row r="1543" spans="1:4" x14ac:dyDescent="0.25">
      <c r="B1543" s="1">
        <v>1</v>
      </c>
      <c r="C1543" t="s">
        <v>18</v>
      </c>
      <c r="D1543" t="str">
        <f t="shared" si="24"/>
        <v/>
      </c>
    </row>
    <row r="1544" spans="1:4" x14ac:dyDescent="0.25">
      <c r="D1544" t="str">
        <f t="shared" si="24"/>
        <v/>
      </c>
    </row>
    <row r="1545" spans="1:4" x14ac:dyDescent="0.25">
      <c r="A1545" s="2" t="s">
        <v>943</v>
      </c>
      <c r="D1545">
        <f t="shared" si="24"/>
        <v>212</v>
      </c>
    </row>
    <row r="1546" spans="1:4" x14ac:dyDescent="0.25">
      <c r="D1546" t="str">
        <f t="shared" si="24"/>
        <v/>
      </c>
    </row>
    <row r="1547" spans="1:4" x14ac:dyDescent="0.25">
      <c r="B1547" s="1">
        <v>0.16500000000000001</v>
      </c>
      <c r="C1547" t="s">
        <v>18</v>
      </c>
      <c r="D1547" t="str">
        <f t="shared" si="24"/>
        <v/>
      </c>
    </row>
    <row r="1548" spans="1:4" x14ac:dyDescent="0.25">
      <c r="B1548" s="1">
        <v>0.157</v>
      </c>
      <c r="C1548" t="s">
        <v>54</v>
      </c>
      <c r="D1548" t="str">
        <f t="shared" si="24"/>
        <v/>
      </c>
    </row>
    <row r="1549" spans="1:4" x14ac:dyDescent="0.25">
      <c r="B1549" s="1">
        <v>0.67700000000000005</v>
      </c>
      <c r="C1549" t="s">
        <v>10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944</v>
      </c>
      <c r="D1551">
        <f t="shared" si="24"/>
        <v>66</v>
      </c>
    </row>
    <row r="1552" spans="1:4" x14ac:dyDescent="0.25">
      <c r="D1552" t="str">
        <f t="shared" si="24"/>
        <v/>
      </c>
    </row>
    <row r="1553" spans="1:4" x14ac:dyDescent="0.25">
      <c r="B1553" s="1">
        <v>1</v>
      </c>
      <c r="C1553" t="s">
        <v>14</v>
      </c>
      <c r="D1553" t="str">
        <f t="shared" si="24"/>
        <v/>
      </c>
    </row>
    <row r="1554" spans="1:4" x14ac:dyDescent="0.25">
      <c r="A1554" t="s">
        <v>6</v>
      </c>
      <c r="B1554" t="s">
        <v>945</v>
      </c>
      <c r="C1554" t="s">
        <v>946</v>
      </c>
      <c r="D1554" t="str">
        <f t="shared" si="24"/>
        <v/>
      </c>
    </row>
    <row r="1555" spans="1:4" x14ac:dyDescent="0.25">
      <c r="A1555" t="s">
        <v>947</v>
      </c>
      <c r="D1555">
        <f t="shared" si="24"/>
        <v>9</v>
      </c>
    </row>
    <row r="1556" spans="1:4" x14ac:dyDescent="0.25">
      <c r="D1556" t="str">
        <f t="shared" si="24"/>
        <v/>
      </c>
    </row>
    <row r="1557" spans="1:4" x14ac:dyDescent="0.25">
      <c r="B1557" s="1">
        <v>1</v>
      </c>
      <c r="C1557" t="s">
        <v>30</v>
      </c>
      <c r="D1557" t="str">
        <f t="shared" si="24"/>
        <v/>
      </c>
    </row>
    <row r="1558" spans="1:4" x14ac:dyDescent="0.25">
      <c r="D1558" t="str">
        <f t="shared" si="24"/>
        <v/>
      </c>
    </row>
    <row r="1559" spans="1:4" x14ac:dyDescent="0.25">
      <c r="A1559" t="s">
        <v>948</v>
      </c>
      <c r="D1559">
        <f t="shared" si="24"/>
        <v>61</v>
      </c>
    </row>
    <row r="1560" spans="1:4" x14ac:dyDescent="0.25">
      <c r="D1560" t="str">
        <f t="shared" si="24"/>
        <v/>
      </c>
    </row>
    <row r="1561" spans="1:4" x14ac:dyDescent="0.25">
      <c r="B1561" s="1">
        <v>1</v>
      </c>
      <c r="C1561" t="s">
        <v>30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949</v>
      </c>
      <c r="D1563">
        <f t="shared" si="24"/>
        <v>11</v>
      </c>
    </row>
    <row r="1564" spans="1:4" x14ac:dyDescent="0.25">
      <c r="D1564" t="str">
        <f t="shared" si="24"/>
        <v/>
      </c>
    </row>
    <row r="1565" spans="1:4" x14ac:dyDescent="0.25">
      <c r="B1565" s="1">
        <v>1</v>
      </c>
      <c r="C1565" t="s">
        <v>30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950</v>
      </c>
      <c r="D1567">
        <f t="shared" si="24"/>
        <v>72</v>
      </c>
    </row>
    <row r="1568" spans="1:4" x14ac:dyDescent="0.25">
      <c r="D1568" t="str">
        <f t="shared" si="24"/>
        <v/>
      </c>
    </row>
    <row r="1569" spans="1:4" x14ac:dyDescent="0.25">
      <c r="B1569" s="1">
        <v>0.14899999999999999</v>
      </c>
      <c r="C1569" t="s">
        <v>125</v>
      </c>
      <c r="D1569" t="str">
        <f t="shared" si="24"/>
        <v/>
      </c>
    </row>
    <row r="1570" spans="1:4" x14ac:dyDescent="0.25">
      <c r="B1570" s="1">
        <v>0.85</v>
      </c>
      <c r="C1570" t="s">
        <v>30</v>
      </c>
      <c r="D1570" t="str">
        <f t="shared" si="24"/>
        <v/>
      </c>
    </row>
    <row r="1571" spans="1:4" x14ac:dyDescent="0.25">
      <c r="D1571" t="str">
        <f t="shared" si="24"/>
        <v/>
      </c>
    </row>
    <row r="1572" spans="1:4" x14ac:dyDescent="0.25">
      <c r="A1572" t="s">
        <v>951</v>
      </c>
      <c r="D1572">
        <f t="shared" si="24"/>
        <v>14</v>
      </c>
    </row>
    <row r="1573" spans="1:4" x14ac:dyDescent="0.25">
      <c r="D1573" t="str">
        <f t="shared" si="24"/>
        <v/>
      </c>
    </row>
    <row r="1574" spans="1:4" x14ac:dyDescent="0.25">
      <c r="B1574" s="1">
        <v>1</v>
      </c>
      <c r="C1574" t="s">
        <v>18</v>
      </c>
      <c r="D1574" t="str">
        <f t="shared" si="24"/>
        <v/>
      </c>
    </row>
    <row r="1575" spans="1:4" x14ac:dyDescent="0.25">
      <c r="D1575" t="str">
        <f t="shared" si="24"/>
        <v/>
      </c>
    </row>
    <row r="1576" spans="1:4" x14ac:dyDescent="0.25">
      <c r="A1576" t="s">
        <v>952</v>
      </c>
      <c r="D1576">
        <f t="shared" si="24"/>
        <v>52</v>
      </c>
    </row>
    <row r="1577" spans="1:4" x14ac:dyDescent="0.25">
      <c r="D1577" t="str">
        <f t="shared" si="24"/>
        <v/>
      </c>
    </row>
    <row r="1578" spans="1:4" x14ac:dyDescent="0.25">
      <c r="B1578" s="1">
        <v>0.46400000000000002</v>
      </c>
      <c r="C1578" t="s">
        <v>30</v>
      </c>
      <c r="D1578" t="str">
        <f t="shared" si="24"/>
        <v/>
      </c>
    </row>
    <row r="1579" spans="1:4" x14ac:dyDescent="0.25">
      <c r="B1579" s="1">
        <v>0.15</v>
      </c>
      <c r="C1579" t="s">
        <v>34</v>
      </c>
      <c r="D1579" t="str">
        <f t="shared" si="24"/>
        <v/>
      </c>
    </row>
    <row r="1580" spans="1:4" x14ac:dyDescent="0.25">
      <c r="B1580" s="1">
        <v>0.38400000000000001</v>
      </c>
      <c r="C1580" t="s">
        <v>18</v>
      </c>
      <c r="D1580" t="str">
        <f t="shared" si="24"/>
        <v/>
      </c>
    </row>
    <row r="1581" spans="1:4" x14ac:dyDescent="0.25">
      <c r="D1581" t="str">
        <f t="shared" si="24"/>
        <v/>
      </c>
    </row>
    <row r="1582" spans="1:4" x14ac:dyDescent="0.25">
      <c r="A1582" t="s">
        <v>953</v>
      </c>
      <c r="D1582">
        <f t="shared" si="24"/>
        <v>6</v>
      </c>
    </row>
    <row r="1583" spans="1:4" x14ac:dyDescent="0.25">
      <c r="D1583" t="str">
        <f t="shared" si="24"/>
        <v/>
      </c>
    </row>
    <row r="1584" spans="1:4" x14ac:dyDescent="0.25">
      <c r="B1584" s="1">
        <v>1</v>
      </c>
      <c r="C1584" t="s">
        <v>30</v>
      </c>
      <c r="D1584" t="str">
        <f t="shared" si="24"/>
        <v/>
      </c>
    </row>
    <row r="1585" spans="1:4" x14ac:dyDescent="0.25">
      <c r="D1585" t="str">
        <f t="shared" si="24"/>
        <v/>
      </c>
    </row>
    <row r="1586" spans="1:4" x14ac:dyDescent="0.25">
      <c r="A1586" t="s">
        <v>954</v>
      </c>
      <c r="D1586">
        <f t="shared" si="24"/>
        <v>81</v>
      </c>
    </row>
    <row r="1587" spans="1:4" x14ac:dyDescent="0.25">
      <c r="D1587" t="str">
        <f t="shared" si="24"/>
        <v/>
      </c>
    </row>
    <row r="1588" spans="1:4" x14ac:dyDescent="0.25">
      <c r="B1588" s="1">
        <v>1</v>
      </c>
      <c r="C1588" t="s">
        <v>69</v>
      </c>
      <c r="D1588" t="str">
        <f t="shared" si="24"/>
        <v/>
      </c>
    </row>
    <row r="1589" spans="1:4" x14ac:dyDescent="0.25">
      <c r="D1589" t="str">
        <f t="shared" si="24"/>
        <v/>
      </c>
    </row>
    <row r="1590" spans="1:4" x14ac:dyDescent="0.25">
      <c r="A1590" t="s">
        <v>955</v>
      </c>
      <c r="D1590">
        <f t="shared" si="24"/>
        <v>299</v>
      </c>
    </row>
    <row r="1591" spans="1:4" x14ac:dyDescent="0.25">
      <c r="D1591" t="str">
        <f t="shared" si="24"/>
        <v/>
      </c>
    </row>
    <row r="1592" spans="1:4" x14ac:dyDescent="0.25">
      <c r="B1592" s="1">
        <v>6.3E-2</v>
      </c>
      <c r="C1592" t="s">
        <v>32</v>
      </c>
      <c r="D1592" t="str">
        <f t="shared" si="24"/>
        <v/>
      </c>
    </row>
    <row r="1593" spans="1:4" x14ac:dyDescent="0.25">
      <c r="B1593" s="1">
        <v>8.9999999999999993E-3</v>
      </c>
      <c r="C1593" t="s">
        <v>23</v>
      </c>
      <c r="D1593" t="str">
        <f t="shared" si="24"/>
        <v/>
      </c>
    </row>
    <row r="1594" spans="1:4" x14ac:dyDescent="0.25">
      <c r="B1594" s="1">
        <v>5.0000000000000001E-3</v>
      </c>
      <c r="C1594" t="s">
        <v>33</v>
      </c>
      <c r="D1594" t="str">
        <f t="shared" si="24"/>
        <v/>
      </c>
    </row>
    <row r="1595" spans="1:4" x14ac:dyDescent="0.25">
      <c r="B1595" s="1">
        <v>0.88500000000000001</v>
      </c>
      <c r="C1595" t="s">
        <v>30</v>
      </c>
      <c r="D1595" t="str">
        <f t="shared" si="24"/>
        <v/>
      </c>
    </row>
    <row r="1596" spans="1:4" x14ac:dyDescent="0.25">
      <c r="B1596" s="1">
        <v>0.02</v>
      </c>
      <c r="C1596" t="s">
        <v>27</v>
      </c>
      <c r="D1596" t="str">
        <f t="shared" si="24"/>
        <v/>
      </c>
    </row>
    <row r="1597" spans="1:4" x14ac:dyDescent="0.25">
      <c r="B1597" s="1">
        <v>1.4999999999999999E-2</v>
      </c>
      <c r="C1597" t="s">
        <v>34</v>
      </c>
      <c r="D1597" t="str">
        <f t="shared" si="24"/>
        <v/>
      </c>
    </row>
    <row r="1598" spans="1:4" x14ac:dyDescent="0.25">
      <c r="D1598" t="str">
        <f t="shared" si="24"/>
        <v/>
      </c>
    </row>
    <row r="1599" spans="1:4" x14ac:dyDescent="0.25">
      <c r="A1599" t="s">
        <v>956</v>
      </c>
      <c r="D1599">
        <f t="shared" si="24"/>
        <v>4</v>
      </c>
    </row>
    <row r="1600" spans="1:4" x14ac:dyDescent="0.25">
      <c r="D1600" t="str">
        <f t="shared" si="24"/>
        <v/>
      </c>
    </row>
    <row r="1601" spans="1:4" x14ac:dyDescent="0.25">
      <c r="B1601" s="1">
        <v>1</v>
      </c>
      <c r="C1601" t="s">
        <v>10</v>
      </c>
      <c r="D1601" t="str">
        <f t="shared" si="24"/>
        <v/>
      </c>
    </row>
    <row r="1602" spans="1:4" x14ac:dyDescent="0.25">
      <c r="D1602" t="str">
        <f t="shared" ref="D1602:D1665" si="25">IFERROR(HLOOKUP($A1602,$E$2:$OL$3,2,FALSE),"")</f>
        <v/>
      </c>
    </row>
    <row r="1603" spans="1:4" x14ac:dyDescent="0.25">
      <c r="A1603" t="s">
        <v>957</v>
      </c>
      <c r="D1603">
        <f t="shared" si="25"/>
        <v>102</v>
      </c>
    </row>
    <row r="1604" spans="1:4" x14ac:dyDescent="0.25">
      <c r="D1604" t="str">
        <f t="shared" si="25"/>
        <v/>
      </c>
    </row>
    <row r="1605" spans="1:4" x14ac:dyDescent="0.25">
      <c r="B1605" s="1">
        <v>0.82499999999999996</v>
      </c>
      <c r="C1605" t="s">
        <v>18</v>
      </c>
      <c r="D1605" t="str">
        <f t="shared" si="25"/>
        <v/>
      </c>
    </row>
    <row r="1606" spans="1:4" x14ac:dyDescent="0.25">
      <c r="B1606" s="1">
        <v>0.17399999999999999</v>
      </c>
      <c r="C1606" t="s">
        <v>102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A1608" t="s">
        <v>958</v>
      </c>
      <c r="D1608">
        <f t="shared" si="25"/>
        <v>188</v>
      </c>
    </row>
    <row r="1609" spans="1:4" x14ac:dyDescent="0.25">
      <c r="D1609" t="str">
        <f t="shared" si="25"/>
        <v/>
      </c>
    </row>
    <row r="1610" spans="1:4" x14ac:dyDescent="0.25">
      <c r="B1610" s="1">
        <v>0.14899999999999999</v>
      </c>
      <c r="C1610" t="s">
        <v>32</v>
      </c>
      <c r="D1610" t="str">
        <f t="shared" si="25"/>
        <v/>
      </c>
    </row>
    <row r="1611" spans="1:4" x14ac:dyDescent="0.25">
      <c r="B1611" s="1">
        <v>0.11700000000000001</v>
      </c>
      <c r="C1611" t="s">
        <v>23</v>
      </c>
      <c r="D1611" t="str">
        <f t="shared" si="25"/>
        <v/>
      </c>
    </row>
    <row r="1612" spans="1:4" x14ac:dyDescent="0.25">
      <c r="B1612" s="1">
        <v>5.0999999999999997E-2</v>
      </c>
      <c r="C1612" t="s">
        <v>120</v>
      </c>
      <c r="D1612" t="str">
        <f t="shared" si="25"/>
        <v/>
      </c>
    </row>
    <row r="1613" spans="1:4" x14ac:dyDescent="0.25">
      <c r="B1613" s="1">
        <v>0.13200000000000001</v>
      </c>
      <c r="C1613" t="s">
        <v>21</v>
      </c>
      <c r="D1613" t="str">
        <f t="shared" si="25"/>
        <v/>
      </c>
    </row>
    <row r="1614" spans="1:4" x14ac:dyDescent="0.25">
      <c r="B1614" s="1">
        <v>0.39100000000000001</v>
      </c>
      <c r="C1614" t="s">
        <v>30</v>
      </c>
      <c r="D1614" t="str">
        <f t="shared" si="25"/>
        <v/>
      </c>
    </row>
    <row r="1615" spans="1:4" x14ac:dyDescent="0.25">
      <c r="B1615" s="1">
        <v>2.5999999999999999E-2</v>
      </c>
      <c r="C1615" t="s">
        <v>18</v>
      </c>
      <c r="D1615" t="str">
        <f t="shared" si="25"/>
        <v/>
      </c>
    </row>
    <row r="1616" spans="1:4" x14ac:dyDescent="0.25">
      <c r="B1616" s="1">
        <v>0.13100000000000001</v>
      </c>
      <c r="C1616" t="s">
        <v>69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959</v>
      </c>
      <c r="D1618">
        <f t="shared" si="25"/>
        <v>45</v>
      </c>
    </row>
    <row r="1619" spans="1:4" x14ac:dyDescent="0.25">
      <c r="D1619" t="str">
        <f t="shared" si="25"/>
        <v/>
      </c>
    </row>
    <row r="1620" spans="1:4" x14ac:dyDescent="0.25">
      <c r="B1620" s="1">
        <v>2.1999999999999999E-2</v>
      </c>
      <c r="C1620" t="s">
        <v>960</v>
      </c>
      <c r="D1620" t="str">
        <f t="shared" si="25"/>
        <v/>
      </c>
    </row>
    <row r="1621" spans="1:4" x14ac:dyDescent="0.25">
      <c r="B1621" s="1">
        <v>9.4E-2</v>
      </c>
      <c r="C1621" t="s">
        <v>119</v>
      </c>
      <c r="D1621" t="str">
        <f t="shared" si="25"/>
        <v/>
      </c>
    </row>
    <row r="1622" spans="1:4" x14ac:dyDescent="0.25">
      <c r="B1622" s="1">
        <v>6.6000000000000003E-2</v>
      </c>
      <c r="C1622" t="s">
        <v>23</v>
      </c>
      <c r="D1622" t="str">
        <f t="shared" si="25"/>
        <v/>
      </c>
    </row>
    <row r="1623" spans="1:4" x14ac:dyDescent="0.25">
      <c r="B1623" s="1">
        <v>0.39700000000000002</v>
      </c>
      <c r="C1623" t="s">
        <v>18</v>
      </c>
      <c r="D1623" t="str">
        <f t="shared" si="25"/>
        <v/>
      </c>
    </row>
    <row r="1624" spans="1:4" x14ac:dyDescent="0.25">
      <c r="B1624" s="1">
        <v>0.41799999999999998</v>
      </c>
      <c r="C1624" t="s">
        <v>54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961</v>
      </c>
      <c r="D1626">
        <f t="shared" si="25"/>
        <v>57</v>
      </c>
    </row>
    <row r="1627" spans="1:4" x14ac:dyDescent="0.25">
      <c r="D1627" t="str">
        <f t="shared" si="25"/>
        <v/>
      </c>
    </row>
    <row r="1628" spans="1:4" x14ac:dyDescent="0.25">
      <c r="B1628" s="1">
        <v>4.2000000000000003E-2</v>
      </c>
      <c r="C1628" t="s">
        <v>12</v>
      </c>
      <c r="D1628" t="str">
        <f t="shared" si="25"/>
        <v/>
      </c>
    </row>
    <row r="1629" spans="1:4" x14ac:dyDescent="0.25">
      <c r="B1629" s="1">
        <v>4.2000000000000003E-2</v>
      </c>
      <c r="C1629" t="s">
        <v>23</v>
      </c>
      <c r="D1629" t="str">
        <f t="shared" si="25"/>
        <v/>
      </c>
    </row>
    <row r="1630" spans="1:4" x14ac:dyDescent="0.25">
      <c r="B1630" s="1">
        <v>0.42</v>
      </c>
      <c r="C1630" t="s">
        <v>18</v>
      </c>
      <c r="D1630" t="str">
        <f t="shared" si="25"/>
        <v/>
      </c>
    </row>
    <row r="1631" spans="1:4" x14ac:dyDescent="0.25">
      <c r="B1631" s="1">
        <v>8.4000000000000005E-2</v>
      </c>
      <c r="C1631" t="s">
        <v>54</v>
      </c>
      <c r="D1631" t="str">
        <f t="shared" si="25"/>
        <v/>
      </c>
    </row>
    <row r="1632" spans="1:4" x14ac:dyDescent="0.25">
      <c r="B1632" s="1">
        <v>4.8000000000000001E-2</v>
      </c>
      <c r="C1632" t="s">
        <v>70</v>
      </c>
      <c r="D1632" t="str">
        <f t="shared" si="25"/>
        <v/>
      </c>
    </row>
    <row r="1633" spans="1:4" x14ac:dyDescent="0.25">
      <c r="B1633" s="1">
        <v>0.10199999999999999</v>
      </c>
      <c r="C1633" t="s">
        <v>91</v>
      </c>
      <c r="D1633" t="str">
        <f t="shared" si="25"/>
        <v/>
      </c>
    </row>
    <row r="1634" spans="1:4" x14ac:dyDescent="0.25">
      <c r="B1634" s="1">
        <v>0.25800000000000001</v>
      </c>
      <c r="C1634" t="s">
        <v>10</v>
      </c>
      <c r="D1634" t="str">
        <f t="shared" si="25"/>
        <v/>
      </c>
    </row>
    <row r="1635" spans="1:4" x14ac:dyDescent="0.25">
      <c r="D1635" t="str">
        <f t="shared" si="25"/>
        <v/>
      </c>
    </row>
    <row r="1636" spans="1:4" x14ac:dyDescent="0.25">
      <c r="A1636" t="s">
        <v>962</v>
      </c>
      <c r="D1636">
        <f t="shared" si="25"/>
        <v>73</v>
      </c>
    </row>
    <row r="1637" spans="1:4" x14ac:dyDescent="0.25">
      <c r="D1637" t="str">
        <f t="shared" si="25"/>
        <v/>
      </c>
    </row>
    <row r="1638" spans="1:4" x14ac:dyDescent="0.25">
      <c r="B1638" s="1">
        <v>0.28799999999999998</v>
      </c>
      <c r="C1638" t="s">
        <v>105</v>
      </c>
      <c r="D1638" t="str">
        <f t="shared" si="25"/>
        <v/>
      </c>
    </row>
    <row r="1639" spans="1:4" x14ac:dyDescent="0.25">
      <c r="B1639" s="1">
        <v>0.20300000000000001</v>
      </c>
      <c r="C1639" t="s">
        <v>32</v>
      </c>
      <c r="D1639" t="str">
        <f t="shared" si="25"/>
        <v/>
      </c>
    </row>
    <row r="1640" spans="1:4" x14ac:dyDescent="0.25">
      <c r="B1640" s="1">
        <v>0.13700000000000001</v>
      </c>
      <c r="C1640" t="s">
        <v>123</v>
      </c>
      <c r="D1640" t="str">
        <f t="shared" si="25"/>
        <v/>
      </c>
    </row>
    <row r="1641" spans="1:4" x14ac:dyDescent="0.25">
      <c r="B1641" s="1">
        <v>9.6000000000000002E-2</v>
      </c>
      <c r="C1641" t="s">
        <v>69</v>
      </c>
      <c r="D1641" t="str">
        <f t="shared" si="25"/>
        <v/>
      </c>
    </row>
    <row r="1642" spans="1:4" x14ac:dyDescent="0.25">
      <c r="B1642" s="1">
        <v>0.27300000000000002</v>
      </c>
      <c r="C1642" t="s">
        <v>70</v>
      </c>
      <c r="D1642" t="str">
        <f t="shared" si="25"/>
        <v/>
      </c>
    </row>
    <row r="1643" spans="1:4" x14ac:dyDescent="0.25">
      <c r="D1643" t="str">
        <f t="shared" si="25"/>
        <v/>
      </c>
    </row>
    <row r="1644" spans="1:4" x14ac:dyDescent="0.25">
      <c r="A1644" t="s">
        <v>963</v>
      </c>
      <c r="D1644">
        <f t="shared" si="25"/>
        <v>328</v>
      </c>
    </row>
    <row r="1645" spans="1:4" x14ac:dyDescent="0.25">
      <c r="D1645" t="str">
        <f t="shared" si="25"/>
        <v/>
      </c>
    </row>
    <row r="1646" spans="1:4" x14ac:dyDescent="0.25">
      <c r="B1646" s="1">
        <v>2.9000000000000001E-2</v>
      </c>
      <c r="C1646" t="s">
        <v>32</v>
      </c>
      <c r="D1646" t="str">
        <f t="shared" si="25"/>
        <v/>
      </c>
    </row>
    <row r="1647" spans="1:4" x14ac:dyDescent="0.25">
      <c r="B1647" s="1">
        <v>1.6E-2</v>
      </c>
      <c r="C1647" t="s">
        <v>119</v>
      </c>
      <c r="D1647" t="str">
        <f t="shared" si="25"/>
        <v/>
      </c>
    </row>
    <row r="1648" spans="1:4" x14ac:dyDescent="0.25">
      <c r="B1648" s="1">
        <v>0.13900000000000001</v>
      </c>
      <c r="C1648" t="s">
        <v>23</v>
      </c>
      <c r="D1648" t="str">
        <f t="shared" si="25"/>
        <v/>
      </c>
    </row>
    <row r="1649" spans="1:4" x14ac:dyDescent="0.25">
      <c r="B1649" s="1">
        <v>0.02</v>
      </c>
      <c r="C1649" t="s">
        <v>120</v>
      </c>
      <c r="D1649" t="str">
        <f t="shared" si="25"/>
        <v/>
      </c>
    </row>
    <row r="1650" spans="1:4" x14ac:dyDescent="0.25">
      <c r="B1650" s="1">
        <v>1.0999999999999999E-2</v>
      </c>
      <c r="C1650" t="s">
        <v>123</v>
      </c>
      <c r="D1650" t="str">
        <f t="shared" si="25"/>
        <v/>
      </c>
    </row>
    <row r="1651" spans="1:4" x14ac:dyDescent="0.25">
      <c r="B1651" s="1">
        <v>6.5000000000000002E-2</v>
      </c>
      <c r="C1651" t="s">
        <v>21</v>
      </c>
      <c r="D1651" t="str">
        <f t="shared" si="25"/>
        <v/>
      </c>
    </row>
    <row r="1652" spans="1:4" x14ac:dyDescent="0.25">
      <c r="B1652" s="1">
        <v>0.02</v>
      </c>
      <c r="C1652" t="s">
        <v>30</v>
      </c>
      <c r="D1652" t="str">
        <f t="shared" si="25"/>
        <v/>
      </c>
    </row>
    <row r="1653" spans="1:4" x14ac:dyDescent="0.25">
      <c r="B1653" s="1">
        <v>0.34899999999999998</v>
      </c>
      <c r="C1653" t="s">
        <v>27</v>
      </c>
      <c r="D1653" t="str">
        <f t="shared" si="25"/>
        <v/>
      </c>
    </row>
    <row r="1654" spans="1:4" x14ac:dyDescent="0.25">
      <c r="B1654" s="1">
        <v>1.9E-2</v>
      </c>
      <c r="C1654" t="s">
        <v>34</v>
      </c>
      <c r="D1654" t="str">
        <f t="shared" si="25"/>
        <v/>
      </c>
    </row>
    <row r="1655" spans="1:4" x14ac:dyDescent="0.25">
      <c r="B1655" s="1">
        <v>0.18099999999999999</v>
      </c>
      <c r="C1655" t="s">
        <v>18</v>
      </c>
      <c r="D1655" t="str">
        <f t="shared" si="25"/>
        <v/>
      </c>
    </row>
    <row r="1656" spans="1:4" x14ac:dyDescent="0.25">
      <c r="B1656" s="1">
        <v>0.13800000000000001</v>
      </c>
      <c r="C1656" t="s">
        <v>69</v>
      </c>
      <c r="D1656" t="str">
        <f t="shared" si="25"/>
        <v/>
      </c>
    </row>
    <row r="1657" spans="1:4" x14ac:dyDescent="0.25">
      <c r="B1657" s="1">
        <v>6.0000000000000001E-3</v>
      </c>
      <c r="C1657" t="s">
        <v>54</v>
      </c>
      <c r="D1657" t="str">
        <f t="shared" si="25"/>
        <v/>
      </c>
    </row>
    <row r="1658" spans="1:4" x14ac:dyDescent="0.25">
      <c r="D1658" t="str">
        <f t="shared" si="25"/>
        <v/>
      </c>
    </row>
    <row r="1659" spans="1:4" x14ac:dyDescent="0.25">
      <c r="A1659" t="s">
        <v>964</v>
      </c>
      <c r="D1659">
        <f t="shared" si="25"/>
        <v>2572</v>
      </c>
    </row>
    <row r="1660" spans="1:4" x14ac:dyDescent="0.25">
      <c r="D1660" t="str">
        <f t="shared" si="25"/>
        <v/>
      </c>
    </row>
    <row r="1661" spans="1:4" x14ac:dyDescent="0.25">
      <c r="B1661" s="1">
        <v>1.0999999999999999E-2</v>
      </c>
      <c r="C1661" t="s">
        <v>105</v>
      </c>
      <c r="D1661" t="str">
        <f t="shared" si="25"/>
        <v/>
      </c>
    </row>
    <row r="1662" spans="1:4" x14ac:dyDescent="0.25">
      <c r="B1662" s="1">
        <v>2.5000000000000001E-2</v>
      </c>
      <c r="C1662" t="s">
        <v>965</v>
      </c>
      <c r="D1662" t="str">
        <f t="shared" si="25"/>
        <v/>
      </c>
    </row>
    <row r="1663" spans="1:4" x14ac:dyDescent="0.25">
      <c r="B1663" s="1">
        <v>1.6E-2</v>
      </c>
      <c r="C1663" t="s">
        <v>966</v>
      </c>
      <c r="D1663" t="str">
        <f t="shared" si="25"/>
        <v/>
      </c>
    </row>
    <row r="1664" spans="1:4" x14ac:dyDescent="0.25">
      <c r="B1664" s="1">
        <v>0.34799999999999998</v>
      </c>
      <c r="C1664" t="s">
        <v>32</v>
      </c>
      <c r="D1664" t="str">
        <f t="shared" si="25"/>
        <v/>
      </c>
    </row>
    <row r="1665" spans="1:4" x14ac:dyDescent="0.25">
      <c r="B1665" s="1">
        <v>0.01</v>
      </c>
      <c r="C1665" t="s">
        <v>119</v>
      </c>
      <c r="D1665" t="str">
        <f t="shared" si="25"/>
        <v/>
      </c>
    </row>
    <row r="1666" spans="1:4" x14ac:dyDescent="0.25">
      <c r="B1666" s="1">
        <v>0.19800000000000001</v>
      </c>
      <c r="C1666" t="s">
        <v>23</v>
      </c>
      <c r="D1666" t="str">
        <f t="shared" ref="D1666:D1729" si="26">IFERROR(HLOOKUP($A1666,$E$2:$OL$3,2,FALSE),"")</f>
        <v/>
      </c>
    </row>
    <row r="1667" spans="1:4" x14ac:dyDescent="0.25">
      <c r="B1667" s="1">
        <v>2.4E-2</v>
      </c>
      <c r="C1667" t="s">
        <v>123</v>
      </c>
      <c r="D1667" t="str">
        <f t="shared" si="26"/>
        <v/>
      </c>
    </row>
    <row r="1668" spans="1:4" x14ac:dyDescent="0.25">
      <c r="B1668" s="1">
        <v>1.2E-2</v>
      </c>
      <c r="C1668" t="s">
        <v>21</v>
      </c>
      <c r="D1668" t="str">
        <f t="shared" si="26"/>
        <v/>
      </c>
    </row>
    <row r="1669" spans="1:4" x14ac:dyDescent="0.25">
      <c r="B1669" s="1">
        <v>4.0000000000000001E-3</v>
      </c>
      <c r="C1669" t="s">
        <v>33</v>
      </c>
      <c r="D1669" t="str">
        <f t="shared" si="26"/>
        <v/>
      </c>
    </row>
    <row r="1670" spans="1:4" x14ac:dyDescent="0.25">
      <c r="B1670" s="1">
        <v>1.7000000000000001E-2</v>
      </c>
      <c r="C1670" t="s">
        <v>29</v>
      </c>
      <c r="D1670" t="str">
        <f t="shared" si="26"/>
        <v/>
      </c>
    </row>
    <row r="1671" spans="1:4" x14ac:dyDescent="0.25">
      <c r="B1671" s="1">
        <v>1.6E-2</v>
      </c>
      <c r="C1671" t="s">
        <v>30</v>
      </c>
      <c r="D1671" t="str">
        <f t="shared" si="26"/>
        <v/>
      </c>
    </row>
    <row r="1672" spans="1:4" x14ac:dyDescent="0.25">
      <c r="B1672" s="1">
        <v>0</v>
      </c>
      <c r="C1672" t="s">
        <v>27</v>
      </c>
      <c r="D1672" t="str">
        <f t="shared" si="26"/>
        <v/>
      </c>
    </row>
    <row r="1673" spans="1:4" x14ac:dyDescent="0.25">
      <c r="B1673" s="1">
        <v>6.0000000000000001E-3</v>
      </c>
      <c r="C1673" t="s">
        <v>34</v>
      </c>
      <c r="D1673" t="str">
        <f t="shared" si="26"/>
        <v/>
      </c>
    </row>
    <row r="1674" spans="1:4" x14ac:dyDescent="0.25">
      <c r="B1674" s="1">
        <v>0.20699999999999999</v>
      </c>
      <c r="C1674" t="s">
        <v>18</v>
      </c>
      <c r="D1674" t="str">
        <f t="shared" si="26"/>
        <v/>
      </c>
    </row>
    <row r="1675" spans="1:4" x14ac:dyDescent="0.25">
      <c r="B1675" s="1">
        <v>7.3999999999999996E-2</v>
      </c>
      <c r="C1675" t="s">
        <v>69</v>
      </c>
      <c r="D1675" t="str">
        <f t="shared" si="26"/>
        <v/>
      </c>
    </row>
    <row r="1676" spans="1:4" x14ac:dyDescent="0.25">
      <c r="B1676" s="1">
        <v>2.5000000000000001E-2</v>
      </c>
      <c r="C1676" t="s">
        <v>54</v>
      </c>
      <c r="D1676" t="str">
        <f t="shared" si="26"/>
        <v/>
      </c>
    </row>
    <row r="1677" spans="1:4" x14ac:dyDescent="0.25">
      <c r="A1677" t="s">
        <v>6</v>
      </c>
      <c r="B1677" t="s">
        <v>967</v>
      </c>
      <c r="C1677" t="s">
        <v>968</v>
      </c>
      <c r="D1677" t="str">
        <f t="shared" si="26"/>
        <v/>
      </c>
    </row>
    <row r="1678" spans="1:4" x14ac:dyDescent="0.25">
      <c r="A1678" t="s">
        <v>969</v>
      </c>
      <c r="D1678">
        <f t="shared" si="26"/>
        <v>383</v>
      </c>
    </row>
    <row r="1679" spans="1:4" x14ac:dyDescent="0.25">
      <c r="D1679" t="str">
        <f t="shared" si="26"/>
        <v/>
      </c>
    </row>
    <row r="1680" spans="1:4" x14ac:dyDescent="0.25">
      <c r="B1680" s="1">
        <v>1</v>
      </c>
      <c r="C1680" t="s">
        <v>21</v>
      </c>
      <c r="D1680" t="str">
        <f t="shared" si="26"/>
        <v/>
      </c>
    </row>
    <row r="1681" spans="1:4" x14ac:dyDescent="0.25">
      <c r="D1681" t="str">
        <f t="shared" si="26"/>
        <v/>
      </c>
    </row>
    <row r="1682" spans="1:4" x14ac:dyDescent="0.25">
      <c r="A1682" t="s">
        <v>970</v>
      </c>
      <c r="D1682">
        <f t="shared" si="26"/>
        <v>76</v>
      </c>
    </row>
    <row r="1683" spans="1:4" x14ac:dyDescent="0.25">
      <c r="D1683" t="str">
        <f t="shared" si="26"/>
        <v/>
      </c>
    </row>
    <row r="1684" spans="1:4" x14ac:dyDescent="0.25">
      <c r="B1684" s="1">
        <v>1</v>
      </c>
      <c r="C1684" t="s">
        <v>21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A1686" t="s">
        <v>971</v>
      </c>
      <c r="D1686">
        <f t="shared" si="26"/>
        <v>10</v>
      </c>
    </row>
    <row r="1687" spans="1:4" x14ac:dyDescent="0.25">
      <c r="D1687" t="str">
        <f t="shared" si="26"/>
        <v/>
      </c>
    </row>
    <row r="1688" spans="1:4" x14ac:dyDescent="0.25">
      <c r="B1688" s="1">
        <v>1</v>
      </c>
      <c r="C1688" t="s">
        <v>21</v>
      </c>
      <c r="D1688" t="str">
        <f t="shared" si="26"/>
        <v/>
      </c>
    </row>
    <row r="1689" spans="1:4" x14ac:dyDescent="0.25">
      <c r="D1689" t="str">
        <f t="shared" si="26"/>
        <v/>
      </c>
    </row>
    <row r="1690" spans="1:4" x14ac:dyDescent="0.25">
      <c r="A1690" t="s">
        <v>972</v>
      </c>
      <c r="D1690">
        <f t="shared" si="26"/>
        <v>2</v>
      </c>
    </row>
    <row r="1691" spans="1:4" x14ac:dyDescent="0.25">
      <c r="D1691" t="str">
        <f t="shared" si="26"/>
        <v/>
      </c>
    </row>
    <row r="1692" spans="1:4" x14ac:dyDescent="0.25">
      <c r="B1692" s="1">
        <v>1</v>
      </c>
      <c r="C1692" t="s">
        <v>21</v>
      </c>
      <c r="D1692" t="str">
        <f t="shared" si="26"/>
        <v/>
      </c>
    </row>
    <row r="1693" spans="1:4" x14ac:dyDescent="0.25">
      <c r="D1693" t="str">
        <f t="shared" si="26"/>
        <v/>
      </c>
    </row>
    <row r="1694" spans="1:4" x14ac:dyDescent="0.25">
      <c r="A1694" t="s">
        <v>973</v>
      </c>
      <c r="D1694">
        <f t="shared" si="26"/>
        <v>7</v>
      </c>
    </row>
    <row r="1695" spans="1:4" x14ac:dyDescent="0.25">
      <c r="D1695" t="str">
        <f t="shared" si="26"/>
        <v/>
      </c>
    </row>
    <row r="1696" spans="1:4" x14ac:dyDescent="0.25">
      <c r="B1696" s="1">
        <v>1</v>
      </c>
      <c r="C1696" t="s">
        <v>960</v>
      </c>
      <c r="D1696" t="str">
        <f t="shared" si="26"/>
        <v/>
      </c>
    </row>
    <row r="1697" spans="1:4" x14ac:dyDescent="0.25">
      <c r="D1697" t="str">
        <f t="shared" si="26"/>
        <v/>
      </c>
    </row>
    <row r="1698" spans="1:4" x14ac:dyDescent="0.25">
      <c r="A1698" t="s">
        <v>974</v>
      </c>
      <c r="D1698">
        <f t="shared" si="26"/>
        <v>4</v>
      </c>
    </row>
    <row r="1699" spans="1:4" x14ac:dyDescent="0.25">
      <c r="D1699" t="str">
        <f t="shared" si="26"/>
        <v/>
      </c>
    </row>
    <row r="1700" spans="1:4" x14ac:dyDescent="0.25">
      <c r="B1700" s="1">
        <v>1</v>
      </c>
      <c r="C1700" t="s">
        <v>975</v>
      </c>
      <c r="D1700" t="str">
        <f t="shared" si="26"/>
        <v/>
      </c>
    </row>
    <row r="1701" spans="1:4" x14ac:dyDescent="0.25">
      <c r="D1701" t="str">
        <f t="shared" si="26"/>
        <v/>
      </c>
    </row>
    <row r="1702" spans="1:4" x14ac:dyDescent="0.25">
      <c r="A1702" t="s">
        <v>976</v>
      </c>
      <c r="D1702">
        <f t="shared" si="26"/>
        <v>64</v>
      </c>
    </row>
    <row r="1703" spans="1:4" x14ac:dyDescent="0.25">
      <c r="D1703" t="str">
        <f t="shared" si="26"/>
        <v/>
      </c>
    </row>
    <row r="1704" spans="1:4" x14ac:dyDescent="0.25">
      <c r="B1704" s="1">
        <v>1</v>
      </c>
      <c r="C1704" t="s">
        <v>21</v>
      </c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977</v>
      </c>
      <c r="D1706">
        <f t="shared" si="26"/>
        <v>29</v>
      </c>
    </row>
    <row r="1707" spans="1:4" x14ac:dyDescent="0.25">
      <c r="D1707" t="str">
        <f t="shared" si="26"/>
        <v/>
      </c>
    </row>
    <row r="1708" spans="1:4" x14ac:dyDescent="0.25">
      <c r="B1708" s="1">
        <v>1</v>
      </c>
      <c r="C1708" t="s">
        <v>21</v>
      </c>
      <c r="D1708" t="str">
        <f t="shared" si="26"/>
        <v/>
      </c>
    </row>
    <row r="1709" spans="1:4" x14ac:dyDescent="0.25">
      <c r="D1709" t="str">
        <f t="shared" si="26"/>
        <v/>
      </c>
    </row>
    <row r="1710" spans="1:4" x14ac:dyDescent="0.25">
      <c r="A1710" t="s">
        <v>978</v>
      </c>
      <c r="D1710">
        <f t="shared" si="26"/>
        <v>20</v>
      </c>
    </row>
    <row r="1711" spans="1:4" x14ac:dyDescent="0.25">
      <c r="D1711" t="str">
        <f t="shared" si="26"/>
        <v/>
      </c>
    </row>
    <row r="1712" spans="1:4" x14ac:dyDescent="0.25">
      <c r="B1712" s="1">
        <v>1</v>
      </c>
      <c r="C1712" t="s">
        <v>960</v>
      </c>
      <c r="D1712" t="str">
        <f t="shared" si="26"/>
        <v/>
      </c>
    </row>
    <row r="1713" spans="1:4" x14ac:dyDescent="0.25">
      <c r="D1713" t="str">
        <f t="shared" si="26"/>
        <v/>
      </c>
    </row>
    <row r="1714" spans="1:4" x14ac:dyDescent="0.25">
      <c r="A1714" t="s">
        <v>979</v>
      </c>
      <c r="D1714">
        <f t="shared" si="26"/>
        <v>344</v>
      </c>
    </row>
    <row r="1715" spans="1:4" x14ac:dyDescent="0.25">
      <c r="D1715" t="str">
        <f t="shared" si="26"/>
        <v/>
      </c>
    </row>
    <row r="1716" spans="1:4" x14ac:dyDescent="0.25">
      <c r="B1716" s="1">
        <v>0.151</v>
      </c>
      <c r="C1716" t="s">
        <v>64</v>
      </c>
      <c r="D1716" t="str">
        <f t="shared" si="26"/>
        <v/>
      </c>
    </row>
    <row r="1717" spans="1:4" x14ac:dyDescent="0.25">
      <c r="B1717" s="1">
        <v>0.84799999999999998</v>
      </c>
      <c r="C1717" t="s">
        <v>21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980</v>
      </c>
      <c r="D1719">
        <f t="shared" si="26"/>
        <v>469</v>
      </c>
    </row>
    <row r="1720" spans="1:4" x14ac:dyDescent="0.25">
      <c r="D1720" t="str">
        <f t="shared" si="26"/>
        <v/>
      </c>
    </row>
    <row r="1721" spans="1:4" x14ac:dyDescent="0.25">
      <c r="B1721" s="1">
        <v>0.96099999999999997</v>
      </c>
      <c r="C1721" t="s">
        <v>21</v>
      </c>
      <c r="D1721" t="str">
        <f t="shared" si="26"/>
        <v/>
      </c>
    </row>
    <row r="1722" spans="1:4" x14ac:dyDescent="0.25">
      <c r="B1722" s="1">
        <v>3.7999999999999999E-2</v>
      </c>
      <c r="C1722" t="s">
        <v>18</v>
      </c>
      <c r="D1722" t="str">
        <f t="shared" si="26"/>
        <v/>
      </c>
    </row>
    <row r="1723" spans="1:4" x14ac:dyDescent="0.25">
      <c r="A1723" t="s">
        <v>6</v>
      </c>
      <c r="B1723" t="s">
        <v>981</v>
      </c>
      <c r="C1723" t="s">
        <v>982</v>
      </c>
      <c r="D1723" t="str">
        <f t="shared" si="26"/>
        <v/>
      </c>
    </row>
    <row r="1724" spans="1:4" x14ac:dyDescent="0.25">
      <c r="A1724" t="s">
        <v>983</v>
      </c>
      <c r="D1724">
        <f t="shared" si="26"/>
        <v>9</v>
      </c>
    </row>
    <row r="1725" spans="1:4" x14ac:dyDescent="0.25">
      <c r="D1725" t="str">
        <f t="shared" si="26"/>
        <v/>
      </c>
    </row>
    <row r="1726" spans="1:4" x14ac:dyDescent="0.25">
      <c r="B1726" s="1">
        <v>1</v>
      </c>
      <c r="C1726" t="s">
        <v>14</v>
      </c>
      <c r="D1726" t="str">
        <f t="shared" si="26"/>
        <v/>
      </c>
    </row>
    <row r="1727" spans="1:4" x14ac:dyDescent="0.25">
      <c r="D1727" t="str">
        <f t="shared" si="26"/>
        <v/>
      </c>
    </row>
    <row r="1728" spans="1:4" x14ac:dyDescent="0.25">
      <c r="A1728" t="s">
        <v>984</v>
      </c>
      <c r="D1728">
        <f t="shared" si="26"/>
        <v>59</v>
      </c>
    </row>
    <row r="1729" spans="1:4" x14ac:dyDescent="0.25">
      <c r="D1729" t="str">
        <f t="shared" si="26"/>
        <v/>
      </c>
    </row>
    <row r="1730" spans="1:4" x14ac:dyDescent="0.25">
      <c r="B1730" s="1">
        <v>0.91</v>
      </c>
      <c r="C1730" t="s">
        <v>14</v>
      </c>
      <c r="D1730" t="str">
        <f t="shared" ref="D1730:D1793" si="27">IFERROR(HLOOKUP($A1730,$E$2:$OL$3,2,FALSE),"")</f>
        <v/>
      </c>
    </row>
    <row r="1731" spans="1:4" x14ac:dyDescent="0.25">
      <c r="B1731" s="1">
        <v>8.8999999999999996E-2</v>
      </c>
      <c r="C1731" t="s">
        <v>15</v>
      </c>
      <c r="D1731" t="str">
        <f t="shared" si="27"/>
        <v/>
      </c>
    </row>
    <row r="1732" spans="1:4" x14ac:dyDescent="0.25">
      <c r="D1732" t="str">
        <f t="shared" si="27"/>
        <v/>
      </c>
    </row>
    <row r="1733" spans="1:4" x14ac:dyDescent="0.25">
      <c r="A1733" t="s">
        <v>985</v>
      </c>
      <c r="D1733">
        <f t="shared" si="27"/>
        <v>6</v>
      </c>
    </row>
    <row r="1734" spans="1:4" x14ac:dyDescent="0.25">
      <c r="D1734" t="str">
        <f t="shared" si="27"/>
        <v/>
      </c>
    </row>
    <row r="1735" spans="1:4" x14ac:dyDescent="0.25">
      <c r="B1735" s="1">
        <v>1</v>
      </c>
      <c r="C1735" t="s">
        <v>70</v>
      </c>
      <c r="D1735" t="str">
        <f t="shared" si="27"/>
        <v/>
      </c>
    </row>
    <row r="1736" spans="1:4" x14ac:dyDescent="0.25">
      <c r="D1736" t="str">
        <f t="shared" si="27"/>
        <v/>
      </c>
    </row>
    <row r="1737" spans="1:4" x14ac:dyDescent="0.25">
      <c r="A1737" t="s">
        <v>986</v>
      </c>
      <c r="D1737">
        <f t="shared" si="27"/>
        <v>8</v>
      </c>
    </row>
    <row r="1738" spans="1:4" x14ac:dyDescent="0.25">
      <c r="D1738" t="str">
        <f t="shared" si="27"/>
        <v/>
      </c>
    </row>
    <row r="1739" spans="1:4" x14ac:dyDescent="0.25">
      <c r="B1739" s="1">
        <v>1</v>
      </c>
      <c r="C1739" t="s">
        <v>18</v>
      </c>
      <c r="D1739" t="str">
        <f t="shared" si="27"/>
        <v/>
      </c>
    </row>
    <row r="1740" spans="1:4" x14ac:dyDescent="0.25">
      <c r="A1740" t="s">
        <v>6</v>
      </c>
      <c r="B1740" t="s">
        <v>987</v>
      </c>
      <c r="D1740" t="str">
        <f t="shared" si="27"/>
        <v/>
      </c>
    </row>
    <row r="1741" spans="1:4" x14ac:dyDescent="0.25">
      <c r="A1741" t="s">
        <v>988</v>
      </c>
      <c r="D1741">
        <f t="shared" si="27"/>
        <v>51</v>
      </c>
    </row>
    <row r="1742" spans="1:4" x14ac:dyDescent="0.25">
      <c r="D1742" t="str">
        <f t="shared" si="27"/>
        <v/>
      </c>
    </row>
    <row r="1743" spans="1:4" x14ac:dyDescent="0.25">
      <c r="B1743" s="1">
        <v>0.29199999999999998</v>
      </c>
      <c r="C1743" t="s">
        <v>23</v>
      </c>
      <c r="D1743" t="str">
        <f t="shared" si="27"/>
        <v/>
      </c>
    </row>
    <row r="1744" spans="1:4" x14ac:dyDescent="0.25">
      <c r="B1744" s="1">
        <v>0.70699999999999996</v>
      </c>
      <c r="C1744" t="s">
        <v>110</v>
      </c>
      <c r="D1744" t="str">
        <f t="shared" si="27"/>
        <v/>
      </c>
    </row>
    <row r="1745" spans="1:4" x14ac:dyDescent="0.25">
      <c r="D1745" t="str">
        <f t="shared" si="27"/>
        <v/>
      </c>
    </row>
    <row r="1746" spans="1:4" x14ac:dyDescent="0.25">
      <c r="A1746" t="s">
        <v>989</v>
      </c>
      <c r="D1746">
        <f t="shared" si="27"/>
        <v>23</v>
      </c>
    </row>
    <row r="1747" spans="1:4" x14ac:dyDescent="0.25">
      <c r="D1747" t="str">
        <f t="shared" si="27"/>
        <v/>
      </c>
    </row>
    <row r="1748" spans="1:4" x14ac:dyDescent="0.25">
      <c r="B1748" s="1">
        <v>1</v>
      </c>
      <c r="C1748" t="s">
        <v>990</v>
      </c>
      <c r="D1748" t="str">
        <f t="shared" si="27"/>
        <v/>
      </c>
    </row>
    <row r="1749" spans="1:4" x14ac:dyDescent="0.25">
      <c r="A1749" t="s">
        <v>6</v>
      </c>
      <c r="B1749" t="s">
        <v>991</v>
      </c>
      <c r="C1749" t="s">
        <v>992</v>
      </c>
      <c r="D1749" t="str">
        <f t="shared" si="27"/>
        <v/>
      </c>
    </row>
    <row r="1750" spans="1:4" x14ac:dyDescent="0.25">
      <c r="A1750" t="s">
        <v>993</v>
      </c>
      <c r="D1750">
        <f t="shared" si="27"/>
        <v>12</v>
      </c>
    </row>
    <row r="1751" spans="1:4" x14ac:dyDescent="0.25">
      <c r="D1751" t="str">
        <f t="shared" si="27"/>
        <v/>
      </c>
    </row>
    <row r="1752" spans="1:4" x14ac:dyDescent="0.25">
      <c r="B1752" s="1">
        <v>1</v>
      </c>
      <c r="C1752" t="s">
        <v>38</v>
      </c>
      <c r="D1752" t="str">
        <f t="shared" si="27"/>
        <v/>
      </c>
    </row>
    <row r="1753" spans="1:4" x14ac:dyDescent="0.25">
      <c r="A1753" t="s">
        <v>6</v>
      </c>
      <c r="B1753" t="s">
        <v>994</v>
      </c>
      <c r="C1753" t="s">
        <v>995</v>
      </c>
      <c r="D1753" t="str">
        <f t="shared" si="27"/>
        <v/>
      </c>
    </row>
    <row r="1754" spans="1:4" x14ac:dyDescent="0.25">
      <c r="A1754" t="s">
        <v>996</v>
      </c>
      <c r="D1754">
        <f t="shared" si="27"/>
        <v>4</v>
      </c>
    </row>
    <row r="1755" spans="1:4" x14ac:dyDescent="0.25">
      <c r="D1755" t="str">
        <f t="shared" si="27"/>
        <v/>
      </c>
    </row>
    <row r="1756" spans="1:4" x14ac:dyDescent="0.25">
      <c r="B1756" s="1">
        <v>1</v>
      </c>
      <c r="C1756" t="s">
        <v>33</v>
      </c>
      <c r="D1756" t="str">
        <f t="shared" si="27"/>
        <v/>
      </c>
    </row>
    <row r="1757" spans="1:4" x14ac:dyDescent="0.25">
      <c r="D1757" t="str">
        <f t="shared" si="27"/>
        <v/>
      </c>
    </row>
    <row r="1758" spans="1:4" x14ac:dyDescent="0.25">
      <c r="A1758" t="s">
        <v>997</v>
      </c>
      <c r="D1758">
        <f t="shared" si="27"/>
        <v>452</v>
      </c>
    </row>
    <row r="1759" spans="1:4" x14ac:dyDescent="0.25">
      <c r="D1759" t="str">
        <f t="shared" si="27"/>
        <v/>
      </c>
    </row>
    <row r="1760" spans="1:4" x14ac:dyDescent="0.25">
      <c r="B1760" s="1">
        <v>0.27700000000000002</v>
      </c>
      <c r="C1760" t="s">
        <v>14</v>
      </c>
      <c r="D1760" t="str">
        <f t="shared" si="27"/>
        <v/>
      </c>
    </row>
    <row r="1761" spans="1:4" x14ac:dyDescent="0.25">
      <c r="B1761" s="1">
        <v>0.69099999999999995</v>
      </c>
      <c r="C1761" t="s">
        <v>10</v>
      </c>
      <c r="D1761" t="str">
        <f t="shared" si="27"/>
        <v/>
      </c>
    </row>
    <row r="1762" spans="1:4" x14ac:dyDescent="0.25">
      <c r="B1762" s="1">
        <v>2.1999999999999999E-2</v>
      </c>
      <c r="C1762" t="s">
        <v>15</v>
      </c>
      <c r="D1762" t="str">
        <f t="shared" si="27"/>
        <v/>
      </c>
    </row>
    <row r="1763" spans="1:4" x14ac:dyDescent="0.25">
      <c r="D1763" t="str">
        <f t="shared" si="27"/>
        <v/>
      </c>
    </row>
    <row r="1764" spans="1:4" x14ac:dyDescent="0.25">
      <c r="A1764" t="s">
        <v>998</v>
      </c>
      <c r="D1764">
        <f t="shared" si="27"/>
        <v>273</v>
      </c>
    </row>
    <row r="1765" spans="1:4" x14ac:dyDescent="0.25">
      <c r="D1765" t="str">
        <f t="shared" si="27"/>
        <v/>
      </c>
    </row>
    <row r="1766" spans="1:4" x14ac:dyDescent="0.25">
      <c r="B1766" s="1">
        <v>1.0999999999999999E-2</v>
      </c>
      <c r="C1766" t="s">
        <v>56</v>
      </c>
      <c r="D1766" t="str">
        <f t="shared" si="27"/>
        <v/>
      </c>
    </row>
    <row r="1767" spans="1:4" x14ac:dyDescent="0.25">
      <c r="B1767" s="1">
        <v>0.97599999999999998</v>
      </c>
      <c r="C1767" t="s">
        <v>21</v>
      </c>
      <c r="D1767" t="str">
        <f t="shared" si="27"/>
        <v/>
      </c>
    </row>
    <row r="1768" spans="1:4" x14ac:dyDescent="0.25">
      <c r="B1768" s="1">
        <v>1.0999999999999999E-2</v>
      </c>
      <c r="C1768" t="s">
        <v>10</v>
      </c>
      <c r="D1768" t="str">
        <f t="shared" si="27"/>
        <v/>
      </c>
    </row>
    <row r="1769" spans="1:4" x14ac:dyDescent="0.25">
      <c r="A1769" t="s">
        <v>6</v>
      </c>
      <c r="B1769" t="s">
        <v>999</v>
      </c>
      <c r="C1769" t="s">
        <v>1000</v>
      </c>
      <c r="D1769" t="str">
        <f t="shared" si="27"/>
        <v/>
      </c>
    </row>
    <row r="1770" spans="1:4" x14ac:dyDescent="0.25">
      <c r="A1770" t="s">
        <v>1001</v>
      </c>
      <c r="D1770">
        <f t="shared" si="27"/>
        <v>1035</v>
      </c>
    </row>
    <row r="1771" spans="1:4" x14ac:dyDescent="0.25">
      <c r="D1771" t="str">
        <f t="shared" si="27"/>
        <v/>
      </c>
    </row>
    <row r="1772" spans="1:4" x14ac:dyDescent="0.25">
      <c r="B1772" s="1">
        <v>1E-3</v>
      </c>
      <c r="C1772" t="s">
        <v>119</v>
      </c>
      <c r="D1772" t="str">
        <f t="shared" si="27"/>
        <v/>
      </c>
    </row>
    <row r="1773" spans="1:4" x14ac:dyDescent="0.25">
      <c r="B1773" s="1">
        <v>5.0000000000000001E-3</v>
      </c>
      <c r="C1773" t="s">
        <v>23</v>
      </c>
      <c r="D1773" t="str">
        <f t="shared" si="27"/>
        <v/>
      </c>
    </row>
    <row r="1774" spans="1:4" x14ac:dyDescent="0.25">
      <c r="B1774" s="1">
        <v>2E-3</v>
      </c>
      <c r="C1774" t="s">
        <v>120</v>
      </c>
      <c r="D1774" t="str">
        <f t="shared" si="27"/>
        <v/>
      </c>
    </row>
    <row r="1775" spans="1:4" x14ac:dyDescent="0.25">
      <c r="B1775" s="1">
        <v>1E-3</v>
      </c>
      <c r="C1775" t="s">
        <v>124</v>
      </c>
      <c r="D1775" t="str">
        <f t="shared" si="27"/>
        <v/>
      </c>
    </row>
    <row r="1776" spans="1:4" x14ac:dyDescent="0.25">
      <c r="B1776" s="1">
        <v>2E-3</v>
      </c>
      <c r="C1776" t="s">
        <v>145</v>
      </c>
      <c r="D1776" t="str">
        <f t="shared" si="27"/>
        <v/>
      </c>
    </row>
    <row r="1777" spans="1:4" x14ac:dyDescent="0.25">
      <c r="B1777" s="1">
        <v>2E-3</v>
      </c>
      <c r="C1777" t="s">
        <v>53</v>
      </c>
      <c r="D1777" t="str">
        <f t="shared" si="27"/>
        <v/>
      </c>
    </row>
    <row r="1778" spans="1:4" x14ac:dyDescent="0.25">
      <c r="B1778" s="1">
        <v>2E-3</v>
      </c>
      <c r="C1778" t="s">
        <v>21</v>
      </c>
      <c r="D1778" t="str">
        <f t="shared" si="27"/>
        <v/>
      </c>
    </row>
    <row r="1779" spans="1:4" x14ac:dyDescent="0.25">
      <c r="B1779" s="1">
        <v>6.0000000000000001E-3</v>
      </c>
      <c r="C1779" t="s">
        <v>18</v>
      </c>
      <c r="D1779" t="str">
        <f t="shared" si="27"/>
        <v/>
      </c>
    </row>
    <row r="1780" spans="1:4" x14ac:dyDescent="0.25">
      <c r="B1780" s="1">
        <v>1E-3</v>
      </c>
      <c r="C1780" t="s">
        <v>69</v>
      </c>
      <c r="D1780" t="str">
        <f t="shared" si="27"/>
        <v/>
      </c>
    </row>
    <row r="1781" spans="1:4" x14ac:dyDescent="0.25">
      <c r="B1781" s="1">
        <v>0.96599999999999997</v>
      </c>
      <c r="C1781" t="s">
        <v>54</v>
      </c>
      <c r="D1781" t="str">
        <f t="shared" si="27"/>
        <v/>
      </c>
    </row>
    <row r="1782" spans="1:4" x14ac:dyDescent="0.25">
      <c r="B1782" s="1">
        <v>2E-3</v>
      </c>
      <c r="C1782" t="s">
        <v>102</v>
      </c>
      <c r="D1782" t="str">
        <f t="shared" si="27"/>
        <v/>
      </c>
    </row>
    <row r="1783" spans="1:4" x14ac:dyDescent="0.25">
      <c r="B1783" s="1">
        <v>2E-3</v>
      </c>
      <c r="C1783" t="s">
        <v>15</v>
      </c>
      <c r="D1783" t="str">
        <f t="shared" si="27"/>
        <v/>
      </c>
    </row>
    <row r="1784" spans="1:4" x14ac:dyDescent="0.25">
      <c r="D1784" t="str">
        <f t="shared" si="27"/>
        <v/>
      </c>
    </row>
    <row r="1785" spans="1:4" x14ac:dyDescent="0.25">
      <c r="A1785" t="s">
        <v>1002</v>
      </c>
      <c r="D1785">
        <f t="shared" si="27"/>
        <v>645</v>
      </c>
    </row>
    <row r="1786" spans="1:4" x14ac:dyDescent="0.25">
      <c r="D1786" t="str">
        <f t="shared" si="27"/>
        <v/>
      </c>
    </row>
    <row r="1787" spans="1:4" x14ac:dyDescent="0.25">
      <c r="B1787" s="1">
        <v>7.1999999999999995E-2</v>
      </c>
      <c r="C1787" t="s">
        <v>18</v>
      </c>
      <c r="D1787" t="str">
        <f t="shared" si="27"/>
        <v/>
      </c>
    </row>
    <row r="1788" spans="1:4" x14ac:dyDescent="0.25">
      <c r="B1788" s="1">
        <v>0.92600000000000005</v>
      </c>
      <c r="C1788" t="s">
        <v>54</v>
      </c>
      <c r="D1788" t="str">
        <f t="shared" si="27"/>
        <v/>
      </c>
    </row>
    <row r="1789" spans="1:4" x14ac:dyDescent="0.25">
      <c r="B1789" s="1">
        <v>1E-3</v>
      </c>
      <c r="C1789" t="s">
        <v>15</v>
      </c>
      <c r="D1789" t="str">
        <f t="shared" si="27"/>
        <v/>
      </c>
    </row>
    <row r="1790" spans="1:4" x14ac:dyDescent="0.25">
      <c r="D1790" t="str">
        <f t="shared" si="27"/>
        <v/>
      </c>
    </row>
    <row r="1791" spans="1:4" x14ac:dyDescent="0.25">
      <c r="A1791" t="s">
        <v>1003</v>
      </c>
      <c r="D1791">
        <f t="shared" si="27"/>
        <v>6</v>
      </c>
    </row>
    <row r="1792" spans="1:4" x14ac:dyDescent="0.25">
      <c r="D1792" t="str">
        <f t="shared" si="27"/>
        <v/>
      </c>
    </row>
    <row r="1793" spans="1:4" x14ac:dyDescent="0.25">
      <c r="B1793" s="1">
        <v>1</v>
      </c>
      <c r="C1793" t="s">
        <v>12</v>
      </c>
      <c r="D1793" t="str">
        <f t="shared" si="27"/>
        <v/>
      </c>
    </row>
    <row r="1794" spans="1:4" x14ac:dyDescent="0.25">
      <c r="D1794" t="str">
        <f t="shared" ref="D1794:D1857" si="28">IFERROR(HLOOKUP($A1794,$E$2:$OL$3,2,FALSE),"")</f>
        <v/>
      </c>
    </row>
    <row r="1795" spans="1:4" x14ac:dyDescent="0.25">
      <c r="A1795" t="s">
        <v>1004</v>
      </c>
      <c r="D1795">
        <f t="shared" si="28"/>
        <v>36</v>
      </c>
    </row>
    <row r="1796" spans="1:4" x14ac:dyDescent="0.25">
      <c r="D1796" t="str">
        <f t="shared" si="28"/>
        <v/>
      </c>
    </row>
    <row r="1797" spans="1:4" x14ac:dyDescent="0.25">
      <c r="B1797" s="1">
        <v>1</v>
      </c>
      <c r="C1797" t="s">
        <v>54</v>
      </c>
      <c r="D1797" t="str">
        <f t="shared" si="28"/>
        <v/>
      </c>
    </row>
    <row r="1798" spans="1:4" x14ac:dyDescent="0.25">
      <c r="D1798" t="str">
        <f t="shared" si="28"/>
        <v/>
      </c>
    </row>
    <row r="1799" spans="1:4" x14ac:dyDescent="0.25">
      <c r="A1799" t="s">
        <v>1005</v>
      </c>
      <c r="D1799">
        <f t="shared" si="28"/>
        <v>60</v>
      </c>
    </row>
    <row r="1800" spans="1:4" x14ac:dyDescent="0.25">
      <c r="D1800" t="str">
        <f t="shared" si="28"/>
        <v/>
      </c>
    </row>
    <row r="1801" spans="1:4" x14ac:dyDescent="0.25">
      <c r="B1801" s="1">
        <v>1.4E-2</v>
      </c>
      <c r="C1801" t="s">
        <v>195</v>
      </c>
      <c r="D1801" t="str">
        <f t="shared" si="28"/>
        <v/>
      </c>
    </row>
    <row r="1802" spans="1:4" x14ac:dyDescent="0.25">
      <c r="B1802" s="1">
        <v>0.30299999999999999</v>
      </c>
      <c r="C1802" t="s">
        <v>69</v>
      </c>
      <c r="D1802" t="str">
        <f t="shared" si="28"/>
        <v/>
      </c>
    </row>
    <row r="1803" spans="1:4" x14ac:dyDescent="0.25">
      <c r="B1803" s="1">
        <v>0.68100000000000005</v>
      </c>
      <c r="C1803" t="s">
        <v>54</v>
      </c>
      <c r="D1803" t="str">
        <f t="shared" si="28"/>
        <v/>
      </c>
    </row>
    <row r="1804" spans="1:4" x14ac:dyDescent="0.25">
      <c r="D1804" t="str">
        <f t="shared" si="28"/>
        <v/>
      </c>
    </row>
    <row r="1805" spans="1:4" x14ac:dyDescent="0.25">
      <c r="A1805" t="s">
        <v>1006</v>
      </c>
      <c r="D1805">
        <f t="shared" si="28"/>
        <v>2981</v>
      </c>
    </row>
    <row r="1806" spans="1:4" x14ac:dyDescent="0.25">
      <c r="D1806" t="str">
        <f t="shared" si="28"/>
        <v/>
      </c>
    </row>
    <row r="1807" spans="1:4" x14ac:dyDescent="0.25">
      <c r="B1807" s="1">
        <v>0.996</v>
      </c>
      <c r="C1807" t="s">
        <v>1007</v>
      </c>
      <c r="D1807" t="str">
        <f t="shared" si="28"/>
        <v/>
      </c>
    </row>
    <row r="1808" spans="1:4" x14ac:dyDescent="0.25">
      <c r="B1808" s="1">
        <v>3.0000000000000001E-3</v>
      </c>
      <c r="C1808" t="s">
        <v>70</v>
      </c>
      <c r="D1808" t="str">
        <f t="shared" si="28"/>
        <v/>
      </c>
    </row>
    <row r="1809" spans="1:4" x14ac:dyDescent="0.25">
      <c r="D1809" t="str">
        <f t="shared" si="28"/>
        <v/>
      </c>
    </row>
    <row r="1810" spans="1:4" x14ac:dyDescent="0.25">
      <c r="A1810" t="s">
        <v>1008</v>
      </c>
      <c r="D1810">
        <f t="shared" si="28"/>
        <v>71</v>
      </c>
    </row>
    <row r="1811" spans="1:4" x14ac:dyDescent="0.25">
      <c r="D1811" t="str">
        <f t="shared" si="28"/>
        <v/>
      </c>
    </row>
    <row r="1812" spans="1:4" x14ac:dyDescent="0.25">
      <c r="B1812" s="1">
        <v>4.2000000000000003E-2</v>
      </c>
      <c r="C1812" t="s">
        <v>143</v>
      </c>
      <c r="D1812" t="str">
        <f t="shared" si="28"/>
        <v/>
      </c>
    </row>
    <row r="1813" spans="1:4" x14ac:dyDescent="0.25">
      <c r="B1813" s="1">
        <v>0.34799999999999998</v>
      </c>
      <c r="C1813" t="s">
        <v>195</v>
      </c>
      <c r="D1813" t="str">
        <f t="shared" si="28"/>
        <v/>
      </c>
    </row>
    <row r="1814" spans="1:4" x14ac:dyDescent="0.25">
      <c r="B1814" s="1">
        <v>0.60799999999999998</v>
      </c>
      <c r="C1814" t="s">
        <v>70</v>
      </c>
      <c r="D1814" t="str">
        <f t="shared" si="28"/>
        <v/>
      </c>
    </row>
    <row r="1815" spans="1:4" x14ac:dyDescent="0.25">
      <c r="D1815" t="str">
        <f t="shared" si="28"/>
        <v/>
      </c>
    </row>
    <row r="1816" spans="1:4" x14ac:dyDescent="0.25">
      <c r="A1816" t="s">
        <v>1009</v>
      </c>
      <c r="D1816">
        <f t="shared" si="28"/>
        <v>81</v>
      </c>
    </row>
    <row r="1817" spans="1:4" x14ac:dyDescent="0.25">
      <c r="D1817" t="str">
        <f t="shared" si="28"/>
        <v/>
      </c>
    </row>
    <row r="1818" spans="1:4" x14ac:dyDescent="0.25">
      <c r="B1818" s="1">
        <v>8.7999999999999995E-2</v>
      </c>
      <c r="C1818" t="s">
        <v>120</v>
      </c>
      <c r="D1818" t="str">
        <f t="shared" si="28"/>
        <v/>
      </c>
    </row>
    <row r="1819" spans="1:4" x14ac:dyDescent="0.25">
      <c r="B1819" s="1">
        <v>0.35499999999999998</v>
      </c>
      <c r="C1819" t="s">
        <v>124</v>
      </c>
      <c r="D1819" t="str">
        <f t="shared" si="28"/>
        <v/>
      </c>
    </row>
    <row r="1820" spans="1:4" x14ac:dyDescent="0.25">
      <c r="B1820" s="1">
        <v>0.13600000000000001</v>
      </c>
      <c r="C1820" t="s">
        <v>53</v>
      </c>
      <c r="D1820" t="str">
        <f t="shared" si="28"/>
        <v/>
      </c>
    </row>
    <row r="1821" spans="1:4" x14ac:dyDescent="0.25">
      <c r="B1821" s="1">
        <v>0.42</v>
      </c>
      <c r="C1821" t="s">
        <v>54</v>
      </c>
      <c r="D1821" t="str">
        <f t="shared" si="28"/>
        <v/>
      </c>
    </row>
    <row r="1822" spans="1:4" x14ac:dyDescent="0.25">
      <c r="D1822" t="str">
        <f t="shared" si="28"/>
        <v/>
      </c>
    </row>
    <row r="1823" spans="1:4" x14ac:dyDescent="0.25">
      <c r="A1823" t="s">
        <v>1010</v>
      </c>
      <c r="D1823">
        <f t="shared" si="28"/>
        <v>448</v>
      </c>
    </row>
    <row r="1824" spans="1:4" x14ac:dyDescent="0.25">
      <c r="D1824" t="str">
        <f t="shared" si="28"/>
        <v/>
      </c>
    </row>
    <row r="1825" spans="1:4" x14ac:dyDescent="0.25">
      <c r="B1825" s="1">
        <v>3.4000000000000002E-2</v>
      </c>
      <c r="C1825" t="s">
        <v>23</v>
      </c>
      <c r="D1825" t="str">
        <f t="shared" si="28"/>
        <v/>
      </c>
    </row>
    <row r="1826" spans="1:4" x14ac:dyDescent="0.25">
      <c r="B1826" s="1">
        <v>0.77200000000000002</v>
      </c>
      <c r="C1826" t="s">
        <v>18</v>
      </c>
      <c r="D1826" t="str">
        <f t="shared" si="28"/>
        <v/>
      </c>
    </row>
    <row r="1827" spans="1:4" x14ac:dyDescent="0.25">
      <c r="B1827" s="1">
        <v>0.192</v>
      </c>
      <c r="C1827" t="s">
        <v>54</v>
      </c>
      <c r="D1827" t="str">
        <f t="shared" si="28"/>
        <v/>
      </c>
    </row>
    <row r="1828" spans="1:4" x14ac:dyDescent="0.25">
      <c r="D1828" t="str">
        <f t="shared" si="28"/>
        <v/>
      </c>
    </row>
    <row r="1829" spans="1:4" x14ac:dyDescent="0.25">
      <c r="A1829" t="s">
        <v>1011</v>
      </c>
      <c r="D1829">
        <f t="shared" si="28"/>
        <v>57</v>
      </c>
    </row>
    <row r="1830" spans="1:4" x14ac:dyDescent="0.25">
      <c r="D1830" t="str">
        <f t="shared" si="28"/>
        <v/>
      </c>
    </row>
    <row r="1831" spans="1:4" x14ac:dyDescent="0.25">
      <c r="B1831" s="1">
        <v>0.72799999999999998</v>
      </c>
      <c r="C1831" t="s">
        <v>195</v>
      </c>
      <c r="D1831" t="str">
        <f t="shared" si="28"/>
        <v/>
      </c>
    </row>
    <row r="1832" spans="1:4" x14ac:dyDescent="0.25">
      <c r="B1832" s="1">
        <v>0.27100000000000002</v>
      </c>
      <c r="C1832" t="s">
        <v>54</v>
      </c>
      <c r="D1832" t="str">
        <f t="shared" si="28"/>
        <v/>
      </c>
    </row>
    <row r="1833" spans="1:4" x14ac:dyDescent="0.25">
      <c r="D1833" t="str">
        <f t="shared" si="28"/>
        <v/>
      </c>
    </row>
    <row r="1834" spans="1:4" x14ac:dyDescent="0.25">
      <c r="A1834" t="s">
        <v>1012</v>
      </c>
      <c r="D1834">
        <f t="shared" si="28"/>
        <v>4</v>
      </c>
    </row>
    <row r="1835" spans="1:4" x14ac:dyDescent="0.25">
      <c r="D1835" t="str">
        <f t="shared" si="28"/>
        <v/>
      </c>
    </row>
    <row r="1836" spans="1:4" x14ac:dyDescent="0.25">
      <c r="B1836" s="1">
        <v>0.53200000000000003</v>
      </c>
      <c r="C1836" t="s">
        <v>18</v>
      </c>
      <c r="D1836" t="str">
        <f t="shared" si="28"/>
        <v/>
      </c>
    </row>
    <row r="1837" spans="1:4" x14ac:dyDescent="0.25">
      <c r="B1837" s="1">
        <v>0.23300000000000001</v>
      </c>
      <c r="C1837" t="s">
        <v>54</v>
      </c>
      <c r="D1837" t="str">
        <f t="shared" si="28"/>
        <v/>
      </c>
    </row>
    <row r="1838" spans="1:4" x14ac:dyDescent="0.25">
      <c r="B1838" s="1">
        <v>0.23300000000000001</v>
      </c>
      <c r="C1838" t="s">
        <v>10</v>
      </c>
      <c r="D1838" t="str">
        <f t="shared" si="28"/>
        <v/>
      </c>
    </row>
    <row r="1839" spans="1:4" x14ac:dyDescent="0.25">
      <c r="D1839" t="str">
        <f t="shared" si="28"/>
        <v/>
      </c>
    </row>
    <row r="1840" spans="1:4" x14ac:dyDescent="0.25">
      <c r="A1840" t="s">
        <v>1013</v>
      </c>
      <c r="D1840">
        <f t="shared" si="28"/>
        <v>6</v>
      </c>
    </row>
    <row r="1841" spans="1:4" x14ac:dyDescent="0.25">
      <c r="D1841" t="str">
        <f t="shared" si="28"/>
        <v/>
      </c>
    </row>
    <row r="1842" spans="1:4" x14ac:dyDescent="0.25">
      <c r="B1842" s="1">
        <v>1</v>
      </c>
      <c r="C1842" t="s">
        <v>126</v>
      </c>
      <c r="D1842" t="str">
        <f t="shared" si="28"/>
        <v/>
      </c>
    </row>
    <row r="1843" spans="1:4" x14ac:dyDescent="0.25">
      <c r="D1843" t="str">
        <f t="shared" si="28"/>
        <v/>
      </c>
    </row>
    <row r="1844" spans="1:4" x14ac:dyDescent="0.25">
      <c r="A1844" t="s">
        <v>1014</v>
      </c>
      <c r="D1844">
        <f t="shared" si="28"/>
        <v>2</v>
      </c>
    </row>
    <row r="1845" spans="1:4" x14ac:dyDescent="0.25">
      <c r="D1845" t="str">
        <f t="shared" si="28"/>
        <v/>
      </c>
    </row>
    <row r="1846" spans="1:4" x14ac:dyDescent="0.25">
      <c r="B1846" s="1">
        <v>1</v>
      </c>
      <c r="C1846" t="s">
        <v>54</v>
      </c>
      <c r="D1846" t="str">
        <f t="shared" si="28"/>
        <v/>
      </c>
    </row>
    <row r="1847" spans="1:4" x14ac:dyDescent="0.25">
      <c r="D1847" t="str">
        <f t="shared" si="28"/>
        <v/>
      </c>
    </row>
    <row r="1848" spans="1:4" x14ac:dyDescent="0.25">
      <c r="A1848" t="s">
        <v>1015</v>
      </c>
      <c r="D1848">
        <f t="shared" si="28"/>
        <v>50</v>
      </c>
    </row>
    <row r="1849" spans="1:4" x14ac:dyDescent="0.25">
      <c r="D1849" t="str">
        <f t="shared" si="28"/>
        <v/>
      </c>
    </row>
    <row r="1850" spans="1:4" x14ac:dyDescent="0.25">
      <c r="B1850" s="1">
        <v>1</v>
      </c>
      <c r="C1850" t="s">
        <v>54</v>
      </c>
      <c r="D1850" t="str">
        <f t="shared" si="28"/>
        <v/>
      </c>
    </row>
    <row r="1851" spans="1:4" x14ac:dyDescent="0.25">
      <c r="D1851" t="str">
        <f t="shared" si="28"/>
        <v/>
      </c>
    </row>
    <row r="1852" spans="1:4" x14ac:dyDescent="0.25">
      <c r="A1852" t="s">
        <v>1016</v>
      </c>
      <c r="D1852">
        <f t="shared" si="28"/>
        <v>424</v>
      </c>
    </row>
    <row r="1853" spans="1:4" x14ac:dyDescent="0.25">
      <c r="D1853" t="str">
        <f t="shared" si="28"/>
        <v/>
      </c>
    </row>
    <row r="1854" spans="1:4" x14ac:dyDescent="0.25">
      <c r="B1854" s="1">
        <v>0.14499999999999999</v>
      </c>
      <c r="C1854" t="s">
        <v>195</v>
      </c>
      <c r="D1854" t="str">
        <f t="shared" si="28"/>
        <v/>
      </c>
    </row>
    <row r="1855" spans="1:4" x14ac:dyDescent="0.25">
      <c r="B1855" s="1">
        <v>0.84</v>
      </c>
      <c r="C1855" t="s">
        <v>54</v>
      </c>
      <c r="D1855" t="str">
        <f t="shared" si="28"/>
        <v/>
      </c>
    </row>
    <row r="1856" spans="1:4" x14ac:dyDescent="0.25">
      <c r="B1856" s="1">
        <v>1.2999999999999999E-2</v>
      </c>
      <c r="C1856" t="s">
        <v>15</v>
      </c>
      <c r="D1856" t="str">
        <f t="shared" si="28"/>
        <v/>
      </c>
    </row>
    <row r="1857" spans="1:4" x14ac:dyDescent="0.25">
      <c r="D1857" t="str">
        <f t="shared" si="28"/>
        <v/>
      </c>
    </row>
    <row r="1858" spans="1:4" x14ac:dyDescent="0.25">
      <c r="A1858" t="s">
        <v>1017</v>
      </c>
      <c r="D1858">
        <f t="shared" ref="D1858:D1921" si="29">IFERROR(HLOOKUP($A1858,$E$2:$OL$3,2,FALSE),"")</f>
        <v>421</v>
      </c>
    </row>
    <row r="1859" spans="1:4" x14ac:dyDescent="0.25">
      <c r="D1859" t="str">
        <f t="shared" si="29"/>
        <v/>
      </c>
    </row>
    <row r="1860" spans="1:4" x14ac:dyDescent="0.25">
      <c r="B1860" s="1">
        <v>4.0000000000000001E-3</v>
      </c>
      <c r="C1860" t="s">
        <v>196</v>
      </c>
      <c r="D1860" t="str">
        <f t="shared" si="29"/>
        <v/>
      </c>
    </row>
    <row r="1861" spans="1:4" x14ac:dyDescent="0.25">
      <c r="B1861" s="1">
        <v>0.995</v>
      </c>
      <c r="C1861" t="s">
        <v>54</v>
      </c>
      <c r="D1861" t="str">
        <f t="shared" si="29"/>
        <v/>
      </c>
    </row>
    <row r="1862" spans="1:4" x14ac:dyDescent="0.25">
      <c r="D1862" t="str">
        <f t="shared" si="29"/>
        <v/>
      </c>
    </row>
    <row r="1863" spans="1:4" x14ac:dyDescent="0.25">
      <c r="A1863" t="s">
        <v>1018</v>
      </c>
      <c r="D1863">
        <f t="shared" si="29"/>
        <v>50</v>
      </c>
    </row>
    <row r="1864" spans="1:4" x14ac:dyDescent="0.25">
      <c r="D1864" t="str">
        <f t="shared" si="29"/>
        <v/>
      </c>
    </row>
    <row r="1865" spans="1:4" x14ac:dyDescent="0.25">
      <c r="B1865" s="1">
        <v>1</v>
      </c>
      <c r="C1865" t="s">
        <v>54</v>
      </c>
      <c r="D1865" t="str">
        <f t="shared" si="29"/>
        <v/>
      </c>
    </row>
    <row r="1866" spans="1:4" x14ac:dyDescent="0.25">
      <c r="D1866" t="str">
        <f t="shared" si="29"/>
        <v/>
      </c>
    </row>
    <row r="1867" spans="1:4" x14ac:dyDescent="0.25">
      <c r="A1867" t="s">
        <v>1019</v>
      </c>
      <c r="D1867">
        <f t="shared" si="29"/>
        <v>357</v>
      </c>
    </row>
    <row r="1868" spans="1:4" x14ac:dyDescent="0.25">
      <c r="D1868" t="str">
        <f t="shared" si="29"/>
        <v/>
      </c>
    </row>
    <row r="1869" spans="1:4" x14ac:dyDescent="0.25">
      <c r="B1869" s="1">
        <v>1.4999999999999999E-2</v>
      </c>
      <c r="C1869" t="s">
        <v>143</v>
      </c>
      <c r="D1869" t="str">
        <f t="shared" si="29"/>
        <v/>
      </c>
    </row>
    <row r="1870" spans="1:4" x14ac:dyDescent="0.25">
      <c r="B1870" s="1">
        <v>0.18</v>
      </c>
      <c r="C1870" t="s">
        <v>195</v>
      </c>
      <c r="D1870" t="str">
        <f t="shared" si="29"/>
        <v/>
      </c>
    </row>
    <row r="1871" spans="1:4" x14ac:dyDescent="0.25">
      <c r="B1871" s="1">
        <v>0.8</v>
      </c>
      <c r="C1871" t="s">
        <v>54</v>
      </c>
      <c r="D1871" t="str">
        <f t="shared" si="29"/>
        <v/>
      </c>
    </row>
    <row r="1872" spans="1:4" x14ac:dyDescent="0.25">
      <c r="B1872" s="1">
        <v>2E-3</v>
      </c>
      <c r="C1872" t="s">
        <v>15</v>
      </c>
      <c r="D1872" t="str">
        <f t="shared" si="29"/>
        <v/>
      </c>
    </row>
    <row r="1873" spans="1:4" x14ac:dyDescent="0.25">
      <c r="D1873" t="str">
        <f t="shared" si="29"/>
        <v/>
      </c>
    </row>
    <row r="1874" spans="1:4" x14ac:dyDescent="0.25">
      <c r="A1874" t="s">
        <v>1020</v>
      </c>
      <c r="D1874">
        <f t="shared" si="29"/>
        <v>1</v>
      </c>
    </row>
    <row r="1875" spans="1:4" x14ac:dyDescent="0.25">
      <c r="D1875" t="str">
        <f t="shared" si="29"/>
        <v/>
      </c>
    </row>
    <row r="1876" spans="1:4" x14ac:dyDescent="0.25">
      <c r="B1876" s="1">
        <v>1</v>
      </c>
      <c r="C1876" t="s">
        <v>195</v>
      </c>
      <c r="D1876" t="str">
        <f t="shared" si="29"/>
        <v/>
      </c>
    </row>
    <row r="1877" spans="1:4" x14ac:dyDescent="0.25">
      <c r="D1877" t="str">
        <f t="shared" si="29"/>
        <v/>
      </c>
    </row>
    <row r="1878" spans="1:4" x14ac:dyDescent="0.25">
      <c r="A1878" t="s">
        <v>1021</v>
      </c>
      <c r="D1878">
        <f t="shared" si="29"/>
        <v>128</v>
      </c>
    </row>
    <row r="1879" spans="1:4" x14ac:dyDescent="0.25">
      <c r="D1879" t="str">
        <f t="shared" si="29"/>
        <v/>
      </c>
    </row>
    <row r="1880" spans="1:4" x14ac:dyDescent="0.25">
      <c r="B1880" s="1">
        <v>0.16200000000000001</v>
      </c>
      <c r="C1880" t="s">
        <v>195</v>
      </c>
      <c r="D1880" t="str">
        <f t="shared" si="29"/>
        <v/>
      </c>
    </row>
    <row r="1881" spans="1:4" x14ac:dyDescent="0.25">
      <c r="B1881" s="1">
        <v>0.83699999999999997</v>
      </c>
      <c r="C1881" t="s">
        <v>54</v>
      </c>
      <c r="D1881" t="str">
        <f t="shared" si="29"/>
        <v/>
      </c>
    </row>
    <row r="1882" spans="1:4" x14ac:dyDescent="0.25">
      <c r="D1882" t="str">
        <f t="shared" si="29"/>
        <v/>
      </c>
    </row>
    <row r="1883" spans="1:4" x14ac:dyDescent="0.25">
      <c r="A1883" t="s">
        <v>1022</v>
      </c>
      <c r="D1883">
        <f t="shared" si="29"/>
        <v>28</v>
      </c>
    </row>
    <row r="1884" spans="1:4" x14ac:dyDescent="0.25">
      <c r="D1884" t="str">
        <f t="shared" si="29"/>
        <v/>
      </c>
    </row>
    <row r="1885" spans="1:4" x14ac:dyDescent="0.25">
      <c r="B1885" s="1">
        <v>0.57599999999999996</v>
      </c>
      <c r="C1885" t="s">
        <v>195</v>
      </c>
      <c r="D1885" t="str">
        <f t="shared" si="29"/>
        <v/>
      </c>
    </row>
    <row r="1886" spans="1:4" x14ac:dyDescent="0.25">
      <c r="B1886" s="1">
        <v>0.42299999999999999</v>
      </c>
      <c r="C1886" t="s">
        <v>54</v>
      </c>
      <c r="D1886" t="str">
        <f t="shared" si="29"/>
        <v/>
      </c>
    </row>
    <row r="1887" spans="1:4" x14ac:dyDescent="0.25">
      <c r="A1887" t="s">
        <v>6</v>
      </c>
      <c r="B1887" t="s">
        <v>1023</v>
      </c>
      <c r="C1887" t="s">
        <v>1024</v>
      </c>
      <c r="D1887" t="str">
        <f t="shared" si="29"/>
        <v/>
      </c>
    </row>
    <row r="1888" spans="1:4" x14ac:dyDescent="0.25">
      <c r="A1888" t="s">
        <v>1025</v>
      </c>
      <c r="D1888">
        <f t="shared" si="29"/>
        <v>2</v>
      </c>
    </row>
    <row r="1889" spans="1:4" x14ac:dyDescent="0.25">
      <c r="D1889" t="str">
        <f t="shared" si="29"/>
        <v/>
      </c>
    </row>
    <row r="1890" spans="1:4" x14ac:dyDescent="0.25">
      <c r="B1890" s="1">
        <v>1</v>
      </c>
      <c r="C1890" t="s">
        <v>18</v>
      </c>
      <c r="D1890" t="str">
        <f t="shared" si="29"/>
        <v/>
      </c>
    </row>
    <row r="1891" spans="1:4" x14ac:dyDescent="0.25">
      <c r="A1891" t="s">
        <v>6</v>
      </c>
      <c r="B1891" t="s">
        <v>1026</v>
      </c>
      <c r="C1891" t="s">
        <v>1027</v>
      </c>
      <c r="D1891" t="str">
        <f t="shared" si="29"/>
        <v/>
      </c>
    </row>
    <row r="1892" spans="1:4" x14ac:dyDescent="0.25">
      <c r="A1892" t="s">
        <v>1028</v>
      </c>
      <c r="D1892">
        <f t="shared" si="29"/>
        <v>214</v>
      </c>
    </row>
    <row r="1893" spans="1:4" x14ac:dyDescent="0.25">
      <c r="D1893" t="str">
        <f t="shared" si="29"/>
        <v/>
      </c>
    </row>
    <row r="1894" spans="1:4" x14ac:dyDescent="0.25">
      <c r="B1894" s="1">
        <v>1</v>
      </c>
      <c r="C1894" t="s">
        <v>21</v>
      </c>
      <c r="D1894" t="str">
        <f t="shared" si="29"/>
        <v/>
      </c>
    </row>
    <row r="1895" spans="1:4" x14ac:dyDescent="0.25">
      <c r="D1895" t="str">
        <f t="shared" si="29"/>
        <v/>
      </c>
    </row>
    <row r="1896" spans="1:4" x14ac:dyDescent="0.25">
      <c r="A1896" t="s">
        <v>1029</v>
      </c>
      <c r="D1896">
        <f t="shared" si="29"/>
        <v>371</v>
      </c>
    </row>
    <row r="1897" spans="1:4" x14ac:dyDescent="0.25">
      <c r="D1897" t="str">
        <f t="shared" si="29"/>
        <v/>
      </c>
    </row>
    <row r="1898" spans="1:4" x14ac:dyDescent="0.25">
      <c r="B1898" s="1">
        <v>1</v>
      </c>
      <c r="C1898" t="s">
        <v>21</v>
      </c>
      <c r="D1898" t="str">
        <f t="shared" si="29"/>
        <v/>
      </c>
    </row>
    <row r="1899" spans="1:4" x14ac:dyDescent="0.25">
      <c r="D1899" t="str">
        <f t="shared" si="29"/>
        <v/>
      </c>
    </row>
    <row r="1900" spans="1:4" x14ac:dyDescent="0.25">
      <c r="A1900" t="s">
        <v>1030</v>
      </c>
      <c r="D1900">
        <f t="shared" si="29"/>
        <v>22</v>
      </c>
    </row>
    <row r="1901" spans="1:4" x14ac:dyDescent="0.25">
      <c r="D1901" t="str">
        <f t="shared" si="29"/>
        <v/>
      </c>
    </row>
    <row r="1902" spans="1:4" x14ac:dyDescent="0.25">
      <c r="B1902" s="1">
        <v>1</v>
      </c>
      <c r="C1902" t="s">
        <v>21</v>
      </c>
      <c r="D1902" t="str">
        <f t="shared" si="29"/>
        <v/>
      </c>
    </row>
    <row r="1903" spans="1:4" x14ac:dyDescent="0.25">
      <c r="D1903" t="str">
        <f t="shared" si="29"/>
        <v/>
      </c>
    </row>
    <row r="1904" spans="1:4" x14ac:dyDescent="0.25">
      <c r="A1904" t="s">
        <v>1031</v>
      </c>
      <c r="D1904">
        <f t="shared" si="29"/>
        <v>113</v>
      </c>
    </row>
    <row r="1905" spans="1:4" x14ac:dyDescent="0.25">
      <c r="D1905" t="str">
        <f t="shared" si="29"/>
        <v/>
      </c>
    </row>
    <row r="1906" spans="1:4" x14ac:dyDescent="0.25">
      <c r="B1906" s="1">
        <v>1</v>
      </c>
      <c r="C1906" t="s">
        <v>21</v>
      </c>
      <c r="D1906" t="str">
        <f t="shared" si="29"/>
        <v/>
      </c>
    </row>
    <row r="1907" spans="1:4" x14ac:dyDescent="0.25">
      <c r="D1907" t="str">
        <f t="shared" si="29"/>
        <v/>
      </c>
    </row>
    <row r="1908" spans="1:4" x14ac:dyDescent="0.25">
      <c r="A1908" t="s">
        <v>1032</v>
      </c>
      <c r="D1908">
        <f t="shared" si="29"/>
        <v>279</v>
      </c>
    </row>
    <row r="1909" spans="1:4" x14ac:dyDescent="0.25">
      <c r="D1909" t="str">
        <f t="shared" si="29"/>
        <v/>
      </c>
    </row>
    <row r="1910" spans="1:4" x14ac:dyDescent="0.25">
      <c r="B1910" s="1">
        <v>1</v>
      </c>
      <c r="C1910" t="s">
        <v>21</v>
      </c>
      <c r="D1910" t="str">
        <f t="shared" si="29"/>
        <v/>
      </c>
    </row>
    <row r="1911" spans="1:4" x14ac:dyDescent="0.25">
      <c r="D1911" t="str">
        <f t="shared" si="29"/>
        <v/>
      </c>
    </row>
    <row r="1912" spans="1:4" x14ac:dyDescent="0.25">
      <c r="A1912" t="s">
        <v>1033</v>
      </c>
      <c r="D1912">
        <f t="shared" si="29"/>
        <v>361</v>
      </c>
    </row>
    <row r="1913" spans="1:4" x14ac:dyDescent="0.25">
      <c r="D1913" t="str">
        <f t="shared" si="29"/>
        <v/>
      </c>
    </row>
    <row r="1914" spans="1:4" x14ac:dyDescent="0.25">
      <c r="B1914" s="1">
        <v>1</v>
      </c>
      <c r="C1914" t="s">
        <v>21</v>
      </c>
      <c r="D1914" t="str">
        <f t="shared" si="29"/>
        <v/>
      </c>
    </row>
    <row r="1915" spans="1:4" x14ac:dyDescent="0.25">
      <c r="D1915" t="str">
        <f t="shared" si="29"/>
        <v/>
      </c>
    </row>
    <row r="1916" spans="1:4" x14ac:dyDescent="0.25">
      <c r="A1916" t="s">
        <v>1034</v>
      </c>
      <c r="D1916">
        <f t="shared" si="29"/>
        <v>483</v>
      </c>
    </row>
    <row r="1917" spans="1:4" x14ac:dyDescent="0.25">
      <c r="D1917" t="str">
        <f t="shared" si="29"/>
        <v/>
      </c>
    </row>
    <row r="1918" spans="1:4" x14ac:dyDescent="0.25">
      <c r="B1918" s="1">
        <v>1</v>
      </c>
      <c r="C1918" t="s">
        <v>21</v>
      </c>
      <c r="D1918" t="str">
        <f t="shared" si="29"/>
        <v/>
      </c>
    </row>
    <row r="1919" spans="1:4" x14ac:dyDescent="0.25">
      <c r="D1919" t="str">
        <f t="shared" si="29"/>
        <v/>
      </c>
    </row>
    <row r="1920" spans="1:4" x14ac:dyDescent="0.25">
      <c r="A1920" s="2" t="s">
        <v>1035</v>
      </c>
      <c r="D1920">
        <f t="shared" si="29"/>
        <v>13</v>
      </c>
    </row>
    <row r="1921" spans="1:4" x14ac:dyDescent="0.25">
      <c r="D1921" t="str">
        <f t="shared" si="29"/>
        <v/>
      </c>
    </row>
    <row r="1922" spans="1:4" x14ac:dyDescent="0.25">
      <c r="B1922" s="1">
        <v>1</v>
      </c>
      <c r="C1922" t="s">
        <v>21</v>
      </c>
      <c r="D1922" t="str">
        <f t="shared" ref="D1922:D1985" si="30">IFERROR(HLOOKUP($A1922,$E$2:$OL$3,2,FALSE),"")</f>
        <v/>
      </c>
    </row>
    <row r="1923" spans="1:4" x14ac:dyDescent="0.25">
      <c r="A1923" t="s">
        <v>6</v>
      </c>
      <c r="B1923" t="s">
        <v>1036</v>
      </c>
      <c r="D1923" t="str">
        <f t="shared" si="30"/>
        <v/>
      </c>
    </row>
    <row r="1924" spans="1:4" x14ac:dyDescent="0.25">
      <c r="A1924" t="s">
        <v>1037</v>
      </c>
      <c r="D1924">
        <f t="shared" si="30"/>
        <v>4</v>
      </c>
    </row>
    <row r="1925" spans="1:4" x14ac:dyDescent="0.25">
      <c r="D1925" t="str">
        <f t="shared" si="30"/>
        <v/>
      </c>
    </row>
    <row r="1926" spans="1:4" x14ac:dyDescent="0.25">
      <c r="B1926" s="1">
        <v>1</v>
      </c>
      <c r="C1926" t="s">
        <v>27</v>
      </c>
      <c r="D1926" t="str">
        <f t="shared" si="30"/>
        <v/>
      </c>
    </row>
    <row r="1927" spans="1:4" x14ac:dyDescent="0.25">
      <c r="D1927" t="str">
        <f t="shared" si="30"/>
        <v/>
      </c>
    </row>
    <row r="1928" spans="1:4" x14ac:dyDescent="0.25">
      <c r="A1928" t="s">
        <v>1038</v>
      </c>
      <c r="D1928">
        <f t="shared" si="30"/>
        <v>33</v>
      </c>
    </row>
    <row r="1929" spans="1:4" x14ac:dyDescent="0.25">
      <c r="D1929" t="str">
        <f t="shared" si="30"/>
        <v/>
      </c>
    </row>
    <row r="1930" spans="1:4" x14ac:dyDescent="0.25">
      <c r="B1930" s="1">
        <v>1</v>
      </c>
      <c r="C1930" t="s">
        <v>27</v>
      </c>
      <c r="D1930" t="str">
        <f t="shared" si="30"/>
        <v/>
      </c>
    </row>
    <row r="1931" spans="1:4" x14ac:dyDescent="0.25">
      <c r="A1931" t="s">
        <v>6</v>
      </c>
      <c r="B1931" t="s">
        <v>1039</v>
      </c>
      <c r="C1931" t="s">
        <v>1040</v>
      </c>
      <c r="D1931" t="str">
        <f t="shared" si="30"/>
        <v/>
      </c>
    </row>
    <row r="1932" spans="1:4" x14ac:dyDescent="0.25">
      <c r="A1932" t="s">
        <v>1041</v>
      </c>
      <c r="D1932">
        <f t="shared" si="30"/>
        <v>36</v>
      </c>
    </row>
    <row r="1933" spans="1:4" x14ac:dyDescent="0.25">
      <c r="D1933" t="str">
        <f t="shared" si="30"/>
        <v/>
      </c>
    </row>
    <row r="1934" spans="1:4" x14ac:dyDescent="0.25">
      <c r="B1934" s="1">
        <v>0.84799999999999998</v>
      </c>
      <c r="C1934" t="s">
        <v>105</v>
      </c>
      <c r="D1934" t="str">
        <f t="shared" si="30"/>
        <v/>
      </c>
    </row>
    <row r="1935" spans="1:4" x14ac:dyDescent="0.25">
      <c r="B1935" s="1">
        <v>0.151</v>
      </c>
      <c r="C1935" t="s">
        <v>122</v>
      </c>
      <c r="D1935" t="str">
        <f t="shared" si="30"/>
        <v/>
      </c>
    </row>
    <row r="1936" spans="1:4" x14ac:dyDescent="0.25">
      <c r="D1936" t="str">
        <f t="shared" si="30"/>
        <v/>
      </c>
    </row>
    <row r="1937" spans="1:4" x14ac:dyDescent="0.25">
      <c r="A1937" t="s">
        <v>1042</v>
      </c>
      <c r="D1937">
        <f t="shared" si="30"/>
        <v>1233</v>
      </c>
    </row>
    <row r="1938" spans="1:4" x14ac:dyDescent="0.25">
      <c r="D1938" t="str">
        <f t="shared" si="30"/>
        <v/>
      </c>
    </row>
    <row r="1939" spans="1:4" x14ac:dyDescent="0.25">
      <c r="B1939" s="1">
        <v>2E-3</v>
      </c>
      <c r="C1939" t="s">
        <v>23</v>
      </c>
      <c r="D1939" t="str">
        <f t="shared" si="30"/>
        <v/>
      </c>
    </row>
    <row r="1940" spans="1:4" x14ac:dyDescent="0.25">
      <c r="B1940" s="1">
        <v>5.2999999999999999E-2</v>
      </c>
      <c r="C1940" t="s">
        <v>120</v>
      </c>
      <c r="D1940" t="str">
        <f t="shared" si="30"/>
        <v/>
      </c>
    </row>
    <row r="1941" spans="1:4" x14ac:dyDescent="0.25">
      <c r="B1941" s="1">
        <v>0.499</v>
      </c>
      <c r="C1941" t="s">
        <v>122</v>
      </c>
      <c r="D1941" t="str">
        <f t="shared" si="30"/>
        <v/>
      </c>
    </row>
    <row r="1942" spans="1:4" x14ac:dyDescent="0.25">
      <c r="B1942" s="1">
        <v>8.2000000000000003E-2</v>
      </c>
      <c r="C1942" t="s">
        <v>123</v>
      </c>
      <c r="D1942" t="str">
        <f t="shared" si="30"/>
        <v/>
      </c>
    </row>
    <row r="1943" spans="1:4" x14ac:dyDescent="0.25">
      <c r="B1943" s="1">
        <v>0.30599999999999999</v>
      </c>
      <c r="C1943" t="s">
        <v>129</v>
      </c>
      <c r="D1943" t="str">
        <f t="shared" si="30"/>
        <v/>
      </c>
    </row>
    <row r="1944" spans="1:4" x14ac:dyDescent="0.25">
      <c r="B1944" s="1">
        <v>5.0999999999999997E-2</v>
      </c>
      <c r="C1944" t="s">
        <v>53</v>
      </c>
      <c r="D1944" t="str">
        <f t="shared" si="30"/>
        <v/>
      </c>
    </row>
    <row r="1945" spans="1:4" x14ac:dyDescent="0.25">
      <c r="B1945" s="1">
        <v>3.0000000000000001E-3</v>
      </c>
      <c r="C1945" t="s">
        <v>15</v>
      </c>
      <c r="D1945" t="str">
        <f t="shared" si="30"/>
        <v/>
      </c>
    </row>
    <row r="1946" spans="1:4" x14ac:dyDescent="0.25">
      <c r="D1946" t="str">
        <f t="shared" si="30"/>
        <v/>
      </c>
    </row>
    <row r="1947" spans="1:4" x14ac:dyDescent="0.25">
      <c r="A1947" t="s">
        <v>1043</v>
      </c>
      <c r="D1947">
        <f t="shared" si="30"/>
        <v>121</v>
      </c>
    </row>
    <row r="1948" spans="1:4" x14ac:dyDescent="0.25">
      <c r="D1948" t="str">
        <f t="shared" si="30"/>
        <v/>
      </c>
    </row>
    <row r="1949" spans="1:4" x14ac:dyDescent="0.25">
      <c r="B1949" s="1">
        <v>0.11799999999999999</v>
      </c>
      <c r="C1949" t="s">
        <v>105</v>
      </c>
      <c r="D1949" t="str">
        <f t="shared" si="30"/>
        <v/>
      </c>
    </row>
    <row r="1950" spans="1:4" x14ac:dyDescent="0.25">
      <c r="B1950" s="1">
        <v>0.88100000000000001</v>
      </c>
      <c r="C1950" t="s">
        <v>122</v>
      </c>
      <c r="D1950" t="str">
        <f t="shared" si="30"/>
        <v/>
      </c>
    </row>
    <row r="1951" spans="1:4" x14ac:dyDescent="0.25">
      <c r="D1951" t="str">
        <f t="shared" si="30"/>
        <v/>
      </c>
    </row>
    <row r="1952" spans="1:4" x14ac:dyDescent="0.25">
      <c r="A1952" t="s">
        <v>1044</v>
      </c>
      <c r="D1952">
        <f t="shared" si="30"/>
        <v>361</v>
      </c>
    </row>
    <row r="1953" spans="1:4" x14ac:dyDescent="0.25">
      <c r="D1953" t="str">
        <f t="shared" si="30"/>
        <v/>
      </c>
    </row>
    <row r="1954" spans="1:4" x14ac:dyDescent="0.25">
      <c r="B1954" s="1">
        <v>0.26500000000000001</v>
      </c>
      <c r="C1954" t="s">
        <v>105</v>
      </c>
      <c r="D1954" t="str">
        <f t="shared" si="30"/>
        <v/>
      </c>
    </row>
    <row r="1955" spans="1:4" x14ac:dyDescent="0.25">
      <c r="B1955" s="1">
        <v>1.4E-2</v>
      </c>
      <c r="C1955" t="s">
        <v>120</v>
      </c>
      <c r="D1955" t="str">
        <f t="shared" si="30"/>
        <v/>
      </c>
    </row>
    <row r="1956" spans="1:4" x14ac:dyDescent="0.25">
      <c r="B1956" s="1">
        <v>0.68899999999999995</v>
      </c>
      <c r="C1956" t="s">
        <v>122</v>
      </c>
      <c r="D1956" t="str">
        <f t="shared" si="30"/>
        <v/>
      </c>
    </row>
    <row r="1957" spans="1:4" x14ac:dyDescent="0.25">
      <c r="B1957" s="1">
        <v>7.0000000000000001E-3</v>
      </c>
      <c r="C1957" t="s">
        <v>123</v>
      </c>
      <c r="D1957" t="str">
        <f t="shared" si="30"/>
        <v/>
      </c>
    </row>
    <row r="1958" spans="1:4" x14ac:dyDescent="0.25">
      <c r="B1958" s="1">
        <v>7.0000000000000001E-3</v>
      </c>
      <c r="C1958" t="s">
        <v>129</v>
      </c>
      <c r="D1958" t="str">
        <f t="shared" si="30"/>
        <v/>
      </c>
    </row>
    <row r="1959" spans="1:4" x14ac:dyDescent="0.25">
      <c r="B1959" s="1">
        <v>1.4999999999999999E-2</v>
      </c>
      <c r="C1959" t="s">
        <v>53</v>
      </c>
      <c r="D1959" t="str">
        <f t="shared" si="30"/>
        <v/>
      </c>
    </row>
    <row r="1960" spans="1:4" x14ac:dyDescent="0.25">
      <c r="D1960" t="str">
        <f t="shared" si="30"/>
        <v/>
      </c>
    </row>
    <row r="1961" spans="1:4" x14ac:dyDescent="0.25">
      <c r="A1961" t="s">
        <v>1045</v>
      </c>
      <c r="D1961">
        <f t="shared" si="30"/>
        <v>954</v>
      </c>
    </row>
    <row r="1962" spans="1:4" x14ac:dyDescent="0.25">
      <c r="D1962" t="str">
        <f t="shared" si="30"/>
        <v/>
      </c>
    </row>
    <row r="1963" spans="1:4" x14ac:dyDescent="0.25">
      <c r="B1963" s="1">
        <v>1</v>
      </c>
      <c r="C1963" t="s">
        <v>122</v>
      </c>
      <c r="D1963" t="str">
        <f t="shared" si="30"/>
        <v/>
      </c>
    </row>
    <row r="1964" spans="1:4" x14ac:dyDescent="0.25">
      <c r="D1964" t="str">
        <f t="shared" si="30"/>
        <v/>
      </c>
    </row>
    <row r="1965" spans="1:4" x14ac:dyDescent="0.25">
      <c r="A1965" t="s">
        <v>1046</v>
      </c>
      <c r="D1965">
        <f t="shared" si="30"/>
        <v>134</v>
      </c>
    </row>
    <row r="1966" spans="1:4" x14ac:dyDescent="0.25">
      <c r="D1966" t="str">
        <f t="shared" si="30"/>
        <v/>
      </c>
    </row>
    <row r="1967" spans="1:4" x14ac:dyDescent="0.25">
      <c r="B1967" s="1">
        <v>0.187</v>
      </c>
      <c r="C1967" t="s">
        <v>105</v>
      </c>
      <c r="D1967" t="str">
        <f t="shared" si="30"/>
        <v/>
      </c>
    </row>
    <row r="1968" spans="1:4" x14ac:dyDescent="0.25">
      <c r="B1968" s="1">
        <v>7.0999999999999994E-2</v>
      </c>
      <c r="C1968" t="s">
        <v>1047</v>
      </c>
      <c r="D1968" t="str">
        <f t="shared" si="30"/>
        <v/>
      </c>
    </row>
    <row r="1969" spans="1:4" x14ac:dyDescent="0.25">
      <c r="B1969" s="1">
        <v>0.311</v>
      </c>
      <c r="C1969" t="s">
        <v>120</v>
      </c>
      <c r="D1969" t="str">
        <f t="shared" si="30"/>
        <v/>
      </c>
    </row>
    <row r="1970" spans="1:4" x14ac:dyDescent="0.25">
      <c r="B1970" s="1">
        <v>0.42799999999999999</v>
      </c>
      <c r="C1970" t="s">
        <v>53</v>
      </c>
      <c r="D1970" t="str">
        <f t="shared" si="30"/>
        <v/>
      </c>
    </row>
    <row r="1971" spans="1:4" x14ac:dyDescent="0.25">
      <c r="A1971" t="s">
        <v>6</v>
      </c>
      <c r="B1971" t="s">
        <v>1048</v>
      </c>
      <c r="C1971" t="s">
        <v>1049</v>
      </c>
      <c r="D1971" t="str">
        <f t="shared" si="30"/>
        <v/>
      </c>
    </row>
    <row r="1972" spans="1:4" x14ac:dyDescent="0.25">
      <c r="A1972" t="s">
        <v>1050</v>
      </c>
      <c r="D1972">
        <f t="shared" si="30"/>
        <v>159</v>
      </c>
    </row>
    <row r="1973" spans="1:4" x14ac:dyDescent="0.25">
      <c r="D1973" t="str">
        <f t="shared" si="30"/>
        <v/>
      </c>
    </row>
    <row r="1974" spans="1:4" x14ac:dyDescent="0.25">
      <c r="B1974" s="1">
        <v>3.9E-2</v>
      </c>
      <c r="C1974" t="s">
        <v>12</v>
      </c>
      <c r="D1974" t="str">
        <f t="shared" si="30"/>
        <v/>
      </c>
    </row>
    <row r="1975" spans="1:4" x14ac:dyDescent="0.25">
      <c r="B1975" s="1">
        <v>0.157</v>
      </c>
      <c r="C1975" t="s">
        <v>23</v>
      </c>
      <c r="D1975" t="str">
        <f t="shared" si="30"/>
        <v/>
      </c>
    </row>
    <row r="1976" spans="1:4" x14ac:dyDescent="0.25">
      <c r="B1976" s="1">
        <v>2.4E-2</v>
      </c>
      <c r="C1976" t="s">
        <v>18</v>
      </c>
      <c r="D1976" t="str">
        <f t="shared" si="30"/>
        <v/>
      </c>
    </row>
    <row r="1977" spans="1:4" x14ac:dyDescent="0.25">
      <c r="B1977" s="1">
        <v>0.77900000000000003</v>
      </c>
      <c r="C1977" t="s">
        <v>110</v>
      </c>
      <c r="D1977" t="str">
        <f t="shared" si="30"/>
        <v/>
      </c>
    </row>
    <row r="1978" spans="1:4" x14ac:dyDescent="0.25">
      <c r="D1978" t="str">
        <f t="shared" si="30"/>
        <v/>
      </c>
    </row>
    <row r="1979" spans="1:4" x14ac:dyDescent="0.25">
      <c r="A1979" t="s">
        <v>1051</v>
      </c>
      <c r="D1979">
        <f t="shared" si="30"/>
        <v>2</v>
      </c>
    </row>
    <row r="1980" spans="1:4" x14ac:dyDescent="0.25">
      <c r="D1980" t="str">
        <f t="shared" si="30"/>
        <v/>
      </c>
    </row>
    <row r="1981" spans="1:4" x14ac:dyDescent="0.25">
      <c r="B1981" s="1">
        <v>1</v>
      </c>
      <c r="C1981" t="s">
        <v>46</v>
      </c>
      <c r="D1981" t="str">
        <f t="shared" si="30"/>
        <v/>
      </c>
    </row>
    <row r="1982" spans="1:4" x14ac:dyDescent="0.25">
      <c r="A1982" t="s">
        <v>6</v>
      </c>
      <c r="B1982" t="s">
        <v>1048</v>
      </c>
      <c r="C1982" t="s">
        <v>1052</v>
      </c>
      <c r="D1982" t="str">
        <f t="shared" si="30"/>
        <v/>
      </c>
    </row>
    <row r="1983" spans="1:4" x14ac:dyDescent="0.25">
      <c r="A1983" t="s">
        <v>1053</v>
      </c>
      <c r="D1983">
        <f t="shared" si="30"/>
        <v>125</v>
      </c>
    </row>
    <row r="1984" spans="1:4" x14ac:dyDescent="0.25">
      <c r="D1984" t="str">
        <f t="shared" si="30"/>
        <v/>
      </c>
    </row>
    <row r="1985" spans="1:4" x14ac:dyDescent="0.25">
      <c r="B1985" s="1">
        <v>1</v>
      </c>
      <c r="C1985" t="s">
        <v>21</v>
      </c>
      <c r="D1985" t="str">
        <f t="shared" si="30"/>
        <v/>
      </c>
    </row>
    <row r="1986" spans="1:4" x14ac:dyDescent="0.25">
      <c r="D1986" t="str">
        <f t="shared" ref="D1986:D2049" si="31">IFERROR(HLOOKUP($A1986,$E$2:$OL$3,2,FALSE),"")</f>
        <v/>
      </c>
    </row>
    <row r="1987" spans="1:4" x14ac:dyDescent="0.25">
      <c r="A1987" t="s">
        <v>1054</v>
      </c>
      <c r="D1987">
        <f t="shared" si="31"/>
        <v>32</v>
      </c>
    </row>
    <row r="1988" spans="1:4" x14ac:dyDescent="0.25">
      <c r="D1988" t="str">
        <f t="shared" si="31"/>
        <v/>
      </c>
    </row>
    <row r="1989" spans="1:4" x14ac:dyDescent="0.25">
      <c r="B1989" s="1">
        <v>1</v>
      </c>
      <c r="C1989" t="s">
        <v>21</v>
      </c>
      <c r="D1989" t="str">
        <f t="shared" si="31"/>
        <v/>
      </c>
    </row>
    <row r="1990" spans="1:4" x14ac:dyDescent="0.25">
      <c r="D1990" t="str">
        <f t="shared" si="31"/>
        <v/>
      </c>
    </row>
    <row r="1991" spans="1:4" x14ac:dyDescent="0.25">
      <c r="A1991" t="s">
        <v>1055</v>
      </c>
      <c r="D1991">
        <f t="shared" si="31"/>
        <v>74</v>
      </c>
    </row>
    <row r="1992" spans="1:4" x14ac:dyDescent="0.25">
      <c r="D1992" t="str">
        <f t="shared" si="31"/>
        <v/>
      </c>
    </row>
    <row r="1993" spans="1:4" x14ac:dyDescent="0.25">
      <c r="B1993" s="1">
        <v>1</v>
      </c>
      <c r="C1993" t="s">
        <v>21</v>
      </c>
      <c r="D1993" t="str">
        <f t="shared" si="31"/>
        <v/>
      </c>
    </row>
    <row r="1994" spans="1:4" x14ac:dyDescent="0.25">
      <c r="D1994" t="str">
        <f t="shared" si="31"/>
        <v/>
      </c>
    </row>
    <row r="1995" spans="1:4" x14ac:dyDescent="0.25">
      <c r="A1995" t="s">
        <v>1056</v>
      </c>
      <c r="D1995">
        <f t="shared" si="31"/>
        <v>10</v>
      </c>
    </row>
    <row r="1996" spans="1:4" x14ac:dyDescent="0.25">
      <c r="D1996" t="str">
        <f t="shared" si="31"/>
        <v/>
      </c>
    </row>
    <row r="1997" spans="1:4" x14ac:dyDescent="0.25">
      <c r="B1997" s="1">
        <v>1</v>
      </c>
      <c r="C1997" t="s">
        <v>21</v>
      </c>
      <c r="D1997" t="str">
        <f t="shared" si="31"/>
        <v/>
      </c>
    </row>
    <row r="1998" spans="1:4" x14ac:dyDescent="0.25">
      <c r="D1998" t="str">
        <f t="shared" si="31"/>
        <v/>
      </c>
    </row>
    <row r="1999" spans="1:4" x14ac:dyDescent="0.25">
      <c r="A1999" t="s">
        <v>1057</v>
      </c>
      <c r="D1999">
        <f t="shared" si="31"/>
        <v>376</v>
      </c>
    </row>
    <row r="2000" spans="1:4" x14ac:dyDescent="0.25">
      <c r="D2000" t="str">
        <f t="shared" si="31"/>
        <v/>
      </c>
    </row>
    <row r="2001" spans="1:4" x14ac:dyDescent="0.25">
      <c r="B2001" s="1">
        <v>1</v>
      </c>
      <c r="C2001" t="s">
        <v>21</v>
      </c>
      <c r="D2001" t="str">
        <f t="shared" si="31"/>
        <v/>
      </c>
    </row>
    <row r="2002" spans="1:4" x14ac:dyDescent="0.25">
      <c r="D2002" t="str">
        <f t="shared" si="31"/>
        <v/>
      </c>
    </row>
    <row r="2003" spans="1:4" x14ac:dyDescent="0.25">
      <c r="A2003" t="s">
        <v>1058</v>
      </c>
      <c r="D2003">
        <f t="shared" si="31"/>
        <v>3</v>
      </c>
    </row>
    <row r="2004" spans="1:4" x14ac:dyDescent="0.25">
      <c r="D2004" t="str">
        <f t="shared" si="31"/>
        <v/>
      </c>
    </row>
    <row r="2005" spans="1:4" x14ac:dyDescent="0.25">
      <c r="B2005" s="1">
        <v>1</v>
      </c>
      <c r="C2005" t="s">
        <v>18</v>
      </c>
      <c r="D2005" t="str">
        <f t="shared" si="31"/>
        <v/>
      </c>
    </row>
    <row r="2006" spans="1:4" x14ac:dyDescent="0.25">
      <c r="D2006" t="str">
        <f t="shared" si="31"/>
        <v/>
      </c>
    </row>
    <row r="2007" spans="1:4" x14ac:dyDescent="0.25">
      <c r="A2007" t="s">
        <v>1059</v>
      </c>
      <c r="D2007">
        <f t="shared" si="31"/>
        <v>119</v>
      </c>
    </row>
    <row r="2008" spans="1:4" x14ac:dyDescent="0.25">
      <c r="D2008" t="str">
        <f t="shared" si="31"/>
        <v/>
      </c>
    </row>
    <row r="2009" spans="1:4" x14ac:dyDescent="0.25">
      <c r="B2009" s="1">
        <v>1</v>
      </c>
      <c r="C2009" t="s">
        <v>21</v>
      </c>
      <c r="D2009" t="str">
        <f t="shared" si="31"/>
        <v/>
      </c>
    </row>
    <row r="2010" spans="1:4" x14ac:dyDescent="0.25">
      <c r="D2010" t="str">
        <f t="shared" si="31"/>
        <v/>
      </c>
    </row>
    <row r="2011" spans="1:4" x14ac:dyDescent="0.25">
      <c r="A2011" t="s">
        <v>1060</v>
      </c>
      <c r="D2011">
        <f t="shared" si="31"/>
        <v>327</v>
      </c>
    </row>
    <row r="2012" spans="1:4" x14ac:dyDescent="0.25">
      <c r="D2012" t="str">
        <f t="shared" si="31"/>
        <v/>
      </c>
    </row>
    <row r="2013" spans="1:4" x14ac:dyDescent="0.25">
      <c r="B2013" s="1">
        <v>1</v>
      </c>
      <c r="C2013" t="s">
        <v>21</v>
      </c>
      <c r="D2013" t="str">
        <f t="shared" si="31"/>
        <v/>
      </c>
    </row>
    <row r="2014" spans="1:4" x14ac:dyDescent="0.25">
      <c r="D2014" t="str">
        <f t="shared" si="31"/>
        <v/>
      </c>
    </row>
    <row r="2015" spans="1:4" x14ac:dyDescent="0.25">
      <c r="A2015" t="s">
        <v>1061</v>
      </c>
      <c r="D2015">
        <f t="shared" si="31"/>
        <v>178</v>
      </c>
    </row>
    <row r="2016" spans="1:4" x14ac:dyDescent="0.25">
      <c r="D2016" t="str">
        <f t="shared" si="31"/>
        <v/>
      </c>
    </row>
    <row r="2017" spans="1:4" x14ac:dyDescent="0.25">
      <c r="B2017" s="1">
        <v>0.89100000000000001</v>
      </c>
      <c r="C2017" t="s">
        <v>21</v>
      </c>
      <c r="D2017" t="str">
        <f t="shared" si="31"/>
        <v/>
      </c>
    </row>
    <row r="2018" spans="1:4" x14ac:dyDescent="0.25">
      <c r="B2018" s="1">
        <v>0.108</v>
      </c>
      <c r="C2018" t="s">
        <v>18</v>
      </c>
      <c r="D2018" t="str">
        <f t="shared" si="31"/>
        <v/>
      </c>
    </row>
    <row r="2019" spans="1:4" x14ac:dyDescent="0.25">
      <c r="D2019" t="str">
        <f t="shared" si="31"/>
        <v/>
      </c>
    </row>
    <row r="2020" spans="1:4" x14ac:dyDescent="0.25">
      <c r="A2020" t="s">
        <v>1062</v>
      </c>
      <c r="D2020">
        <f t="shared" si="31"/>
        <v>6</v>
      </c>
    </row>
    <row r="2021" spans="1:4" x14ac:dyDescent="0.25">
      <c r="D2021" t="str">
        <f t="shared" si="31"/>
        <v/>
      </c>
    </row>
    <row r="2022" spans="1:4" x14ac:dyDescent="0.25">
      <c r="B2022" s="1">
        <v>1</v>
      </c>
      <c r="C2022" t="s">
        <v>21</v>
      </c>
      <c r="D2022" t="str">
        <f t="shared" si="31"/>
        <v/>
      </c>
    </row>
    <row r="2023" spans="1:4" x14ac:dyDescent="0.25">
      <c r="D2023" t="str">
        <f t="shared" si="31"/>
        <v/>
      </c>
    </row>
    <row r="2024" spans="1:4" x14ac:dyDescent="0.25">
      <c r="A2024" t="s">
        <v>1063</v>
      </c>
      <c r="D2024">
        <f t="shared" si="31"/>
        <v>373</v>
      </c>
    </row>
    <row r="2025" spans="1:4" x14ac:dyDescent="0.25">
      <c r="D2025" t="str">
        <f t="shared" si="31"/>
        <v/>
      </c>
    </row>
    <row r="2026" spans="1:4" x14ac:dyDescent="0.25">
      <c r="B2026" s="1">
        <v>1</v>
      </c>
      <c r="C2026" t="s">
        <v>21</v>
      </c>
      <c r="D2026" t="str">
        <f t="shared" si="31"/>
        <v/>
      </c>
    </row>
    <row r="2027" spans="1:4" x14ac:dyDescent="0.25">
      <c r="D2027" t="str">
        <f t="shared" si="31"/>
        <v/>
      </c>
    </row>
    <row r="2028" spans="1:4" x14ac:dyDescent="0.25">
      <c r="A2028" t="s">
        <v>1064</v>
      </c>
      <c r="D2028">
        <f t="shared" si="31"/>
        <v>2</v>
      </c>
    </row>
    <row r="2029" spans="1:4" x14ac:dyDescent="0.25">
      <c r="D2029" t="str">
        <f t="shared" si="31"/>
        <v/>
      </c>
    </row>
    <row r="2030" spans="1:4" x14ac:dyDescent="0.25">
      <c r="B2030" s="1">
        <v>1</v>
      </c>
      <c r="C2030" t="s">
        <v>21</v>
      </c>
      <c r="D2030" t="str">
        <f t="shared" si="31"/>
        <v/>
      </c>
    </row>
    <row r="2031" spans="1:4" x14ac:dyDescent="0.25">
      <c r="D2031" t="str">
        <f t="shared" si="31"/>
        <v/>
      </c>
    </row>
    <row r="2032" spans="1:4" x14ac:dyDescent="0.25">
      <c r="A2032" t="s">
        <v>1065</v>
      </c>
      <c r="D2032">
        <f t="shared" si="31"/>
        <v>327</v>
      </c>
    </row>
    <row r="2033" spans="1:4" x14ac:dyDescent="0.25">
      <c r="D2033" t="str">
        <f t="shared" si="31"/>
        <v/>
      </c>
    </row>
    <row r="2034" spans="1:4" x14ac:dyDescent="0.25">
      <c r="B2034" s="1">
        <v>1</v>
      </c>
      <c r="C2034" t="s">
        <v>21</v>
      </c>
      <c r="D2034" t="str">
        <f t="shared" si="31"/>
        <v/>
      </c>
    </row>
    <row r="2035" spans="1:4" x14ac:dyDescent="0.25">
      <c r="D2035" t="str">
        <f t="shared" si="31"/>
        <v/>
      </c>
    </row>
    <row r="2036" spans="1:4" x14ac:dyDescent="0.25">
      <c r="A2036" t="s">
        <v>1066</v>
      </c>
      <c r="D2036">
        <f t="shared" si="31"/>
        <v>4</v>
      </c>
    </row>
    <row r="2037" spans="1:4" x14ac:dyDescent="0.25">
      <c r="D2037" t="str">
        <f t="shared" si="31"/>
        <v/>
      </c>
    </row>
    <row r="2038" spans="1:4" x14ac:dyDescent="0.25">
      <c r="B2038" s="1">
        <v>1</v>
      </c>
      <c r="C2038" t="s">
        <v>21</v>
      </c>
      <c r="D2038" t="str">
        <f t="shared" si="31"/>
        <v/>
      </c>
    </row>
    <row r="2039" spans="1:4" x14ac:dyDescent="0.25">
      <c r="D2039" t="str">
        <f t="shared" si="31"/>
        <v/>
      </c>
    </row>
    <row r="2040" spans="1:4" x14ac:dyDescent="0.25">
      <c r="A2040" t="s">
        <v>1067</v>
      </c>
      <c r="D2040">
        <f t="shared" si="31"/>
        <v>35</v>
      </c>
    </row>
    <row r="2041" spans="1:4" x14ac:dyDescent="0.25">
      <c r="D2041" t="str">
        <f t="shared" si="31"/>
        <v/>
      </c>
    </row>
    <row r="2042" spans="1:4" x14ac:dyDescent="0.25">
      <c r="B2042" s="1">
        <v>0.16900000000000001</v>
      </c>
      <c r="C2042" t="s">
        <v>56</v>
      </c>
      <c r="D2042" t="str">
        <f t="shared" si="31"/>
        <v/>
      </c>
    </row>
    <row r="2043" spans="1:4" x14ac:dyDescent="0.25">
      <c r="B2043" s="1">
        <v>0.66200000000000003</v>
      </c>
      <c r="C2043" t="s">
        <v>21</v>
      </c>
      <c r="D2043" t="str">
        <f t="shared" si="31"/>
        <v/>
      </c>
    </row>
    <row r="2044" spans="1:4" x14ac:dyDescent="0.25">
      <c r="B2044" s="1">
        <v>0.16700000000000001</v>
      </c>
      <c r="C2044" t="s">
        <v>10</v>
      </c>
      <c r="D2044" t="str">
        <f t="shared" si="31"/>
        <v/>
      </c>
    </row>
    <row r="2045" spans="1:4" x14ac:dyDescent="0.25">
      <c r="D2045" t="str">
        <f t="shared" si="31"/>
        <v/>
      </c>
    </row>
    <row r="2046" spans="1:4" x14ac:dyDescent="0.25">
      <c r="A2046" t="s">
        <v>1068</v>
      </c>
      <c r="D2046">
        <f t="shared" si="31"/>
        <v>275</v>
      </c>
    </row>
    <row r="2047" spans="1:4" x14ac:dyDescent="0.25">
      <c r="D2047" t="str">
        <f t="shared" si="31"/>
        <v/>
      </c>
    </row>
    <row r="2048" spans="1:4" x14ac:dyDescent="0.25">
      <c r="B2048" s="1">
        <v>1</v>
      </c>
      <c r="C2048" t="s">
        <v>21</v>
      </c>
      <c r="D2048" t="str">
        <f t="shared" si="31"/>
        <v/>
      </c>
    </row>
    <row r="2049" spans="1:4" x14ac:dyDescent="0.25">
      <c r="D2049" t="str">
        <f t="shared" si="31"/>
        <v/>
      </c>
    </row>
    <row r="2050" spans="1:4" x14ac:dyDescent="0.25">
      <c r="A2050" t="s">
        <v>1069</v>
      </c>
      <c r="D2050">
        <f t="shared" ref="D2050:D2113" si="32">IFERROR(HLOOKUP($A2050,$E$2:$OL$3,2,FALSE),"")</f>
        <v>143</v>
      </c>
    </row>
    <row r="2051" spans="1:4" x14ac:dyDescent="0.25">
      <c r="D2051" t="str">
        <f t="shared" si="32"/>
        <v/>
      </c>
    </row>
    <row r="2052" spans="1:4" x14ac:dyDescent="0.25">
      <c r="B2052" s="1">
        <v>0.99199999999999999</v>
      </c>
      <c r="C2052" t="s">
        <v>21</v>
      </c>
      <c r="D2052" t="str">
        <f t="shared" si="32"/>
        <v/>
      </c>
    </row>
    <row r="2053" spans="1:4" x14ac:dyDescent="0.25">
      <c r="B2053" s="1">
        <v>7.0000000000000001E-3</v>
      </c>
      <c r="C2053" t="s">
        <v>15</v>
      </c>
      <c r="D2053" t="str">
        <f t="shared" si="32"/>
        <v/>
      </c>
    </row>
    <row r="2054" spans="1:4" x14ac:dyDescent="0.25">
      <c r="D2054" t="str">
        <f t="shared" si="32"/>
        <v/>
      </c>
    </row>
    <row r="2055" spans="1:4" x14ac:dyDescent="0.25">
      <c r="A2055" t="s">
        <v>1070</v>
      </c>
      <c r="D2055">
        <f t="shared" si="32"/>
        <v>72</v>
      </c>
    </row>
    <row r="2056" spans="1:4" x14ac:dyDescent="0.25">
      <c r="D2056" t="str">
        <f t="shared" si="32"/>
        <v/>
      </c>
    </row>
    <row r="2057" spans="1:4" x14ac:dyDescent="0.25">
      <c r="B2057" s="1">
        <v>1</v>
      </c>
      <c r="C2057" t="s">
        <v>21</v>
      </c>
      <c r="D2057" t="str">
        <f t="shared" si="32"/>
        <v/>
      </c>
    </row>
    <row r="2058" spans="1:4" x14ac:dyDescent="0.25">
      <c r="D2058" t="str">
        <f t="shared" si="32"/>
        <v/>
      </c>
    </row>
    <row r="2059" spans="1:4" x14ac:dyDescent="0.25">
      <c r="A2059" t="s">
        <v>1071</v>
      </c>
      <c r="D2059">
        <f t="shared" si="32"/>
        <v>275</v>
      </c>
    </row>
    <row r="2060" spans="1:4" x14ac:dyDescent="0.25">
      <c r="D2060" t="str">
        <f t="shared" si="32"/>
        <v/>
      </c>
    </row>
    <row r="2061" spans="1:4" x14ac:dyDescent="0.25">
      <c r="B2061" s="1">
        <v>1.0999999999999999E-2</v>
      </c>
      <c r="C2061" t="s">
        <v>56</v>
      </c>
      <c r="D2061" t="str">
        <f t="shared" si="32"/>
        <v/>
      </c>
    </row>
    <row r="2062" spans="1:4" x14ac:dyDescent="0.25">
      <c r="B2062" s="1">
        <v>0.96799999999999997</v>
      </c>
      <c r="C2062" t="s">
        <v>21</v>
      </c>
      <c r="D2062" t="str">
        <f t="shared" si="32"/>
        <v/>
      </c>
    </row>
    <row r="2063" spans="1:4" x14ac:dyDescent="0.25">
      <c r="B2063" s="1">
        <v>8.0000000000000002E-3</v>
      </c>
      <c r="C2063" t="s">
        <v>18</v>
      </c>
      <c r="D2063" t="str">
        <f t="shared" si="32"/>
        <v/>
      </c>
    </row>
    <row r="2064" spans="1:4" x14ac:dyDescent="0.25">
      <c r="B2064" s="1">
        <v>1.0999999999999999E-2</v>
      </c>
      <c r="C2064" t="s">
        <v>10</v>
      </c>
      <c r="D2064" t="str">
        <f t="shared" si="32"/>
        <v/>
      </c>
    </row>
    <row r="2065" spans="1:4" x14ac:dyDescent="0.25">
      <c r="D2065" t="str">
        <f t="shared" si="32"/>
        <v/>
      </c>
    </row>
    <row r="2066" spans="1:4" x14ac:dyDescent="0.25">
      <c r="A2066" t="s">
        <v>1072</v>
      </c>
      <c r="D2066">
        <f t="shared" si="32"/>
        <v>324</v>
      </c>
    </row>
    <row r="2067" spans="1:4" x14ac:dyDescent="0.25">
      <c r="D2067" t="str">
        <f t="shared" si="32"/>
        <v/>
      </c>
    </row>
    <row r="2068" spans="1:4" x14ac:dyDescent="0.25">
      <c r="B2068" s="1">
        <v>1</v>
      </c>
      <c r="C2068" t="s">
        <v>21</v>
      </c>
      <c r="D2068" t="str">
        <f t="shared" si="32"/>
        <v/>
      </c>
    </row>
    <row r="2069" spans="1:4" x14ac:dyDescent="0.25">
      <c r="D2069" t="str">
        <f t="shared" si="32"/>
        <v/>
      </c>
    </row>
    <row r="2070" spans="1:4" x14ac:dyDescent="0.25">
      <c r="A2070" t="s">
        <v>1073</v>
      </c>
      <c r="D2070">
        <f t="shared" si="32"/>
        <v>273</v>
      </c>
    </row>
    <row r="2071" spans="1:4" x14ac:dyDescent="0.25">
      <c r="D2071" t="str">
        <f t="shared" si="32"/>
        <v/>
      </c>
    </row>
    <row r="2072" spans="1:4" x14ac:dyDescent="0.25">
      <c r="B2072" s="1">
        <v>1.0999999999999999E-2</v>
      </c>
      <c r="C2072" t="s">
        <v>56</v>
      </c>
      <c r="D2072" t="str">
        <f t="shared" si="32"/>
        <v/>
      </c>
    </row>
    <row r="2073" spans="1:4" x14ac:dyDescent="0.25">
      <c r="B2073" s="1">
        <v>0.97599999999999998</v>
      </c>
      <c r="C2073" t="s">
        <v>21</v>
      </c>
      <c r="D2073" t="str">
        <f t="shared" si="32"/>
        <v/>
      </c>
    </row>
    <row r="2074" spans="1:4" x14ac:dyDescent="0.25">
      <c r="B2074" s="1">
        <v>1.0999999999999999E-2</v>
      </c>
      <c r="C2074" t="s">
        <v>10</v>
      </c>
      <c r="D2074" t="str">
        <f t="shared" si="32"/>
        <v/>
      </c>
    </row>
    <row r="2075" spans="1:4" x14ac:dyDescent="0.25">
      <c r="D2075" t="str">
        <f t="shared" si="32"/>
        <v/>
      </c>
    </row>
    <row r="2076" spans="1:4" x14ac:dyDescent="0.25">
      <c r="A2076" t="s">
        <v>1074</v>
      </c>
      <c r="D2076">
        <f t="shared" si="32"/>
        <v>3</v>
      </c>
    </row>
    <row r="2077" spans="1:4" x14ac:dyDescent="0.25">
      <c r="D2077" t="str">
        <f t="shared" si="32"/>
        <v/>
      </c>
    </row>
    <row r="2078" spans="1:4" x14ac:dyDescent="0.25">
      <c r="B2078" s="1">
        <v>1</v>
      </c>
      <c r="C2078" t="s">
        <v>21</v>
      </c>
      <c r="D2078" t="str">
        <f t="shared" si="32"/>
        <v/>
      </c>
    </row>
    <row r="2079" spans="1:4" x14ac:dyDescent="0.25">
      <c r="D2079" t="str">
        <f t="shared" si="32"/>
        <v/>
      </c>
    </row>
    <row r="2080" spans="1:4" x14ac:dyDescent="0.25">
      <c r="A2080" t="s">
        <v>1075</v>
      </c>
      <c r="D2080">
        <f t="shared" si="32"/>
        <v>8</v>
      </c>
    </row>
    <row r="2081" spans="1:4" x14ac:dyDescent="0.25">
      <c r="D2081" t="str">
        <f t="shared" si="32"/>
        <v/>
      </c>
    </row>
    <row r="2082" spans="1:4" x14ac:dyDescent="0.25">
      <c r="B2082" s="1">
        <v>1</v>
      </c>
      <c r="C2082" t="s">
        <v>14</v>
      </c>
      <c r="D2082" t="str">
        <f t="shared" si="32"/>
        <v/>
      </c>
    </row>
    <row r="2083" spans="1:4" x14ac:dyDescent="0.25">
      <c r="D2083" t="str">
        <f t="shared" si="32"/>
        <v/>
      </c>
    </row>
    <row r="2084" spans="1:4" x14ac:dyDescent="0.25">
      <c r="A2084" t="s">
        <v>1076</v>
      </c>
      <c r="D2084">
        <f t="shared" si="32"/>
        <v>63</v>
      </c>
    </row>
    <row r="2085" spans="1:4" x14ac:dyDescent="0.25">
      <c r="D2085" t="str">
        <f t="shared" si="32"/>
        <v/>
      </c>
    </row>
    <row r="2086" spans="1:4" x14ac:dyDescent="0.25">
      <c r="B2086" s="1">
        <v>1</v>
      </c>
      <c r="C2086" t="s">
        <v>21</v>
      </c>
      <c r="D2086" t="str">
        <f t="shared" si="32"/>
        <v/>
      </c>
    </row>
    <row r="2087" spans="1:4" x14ac:dyDescent="0.25">
      <c r="D2087" t="str">
        <f t="shared" si="32"/>
        <v/>
      </c>
    </row>
    <row r="2088" spans="1:4" x14ac:dyDescent="0.25">
      <c r="A2088" t="s">
        <v>1077</v>
      </c>
      <c r="D2088">
        <f t="shared" si="32"/>
        <v>9</v>
      </c>
    </row>
    <row r="2089" spans="1:4" x14ac:dyDescent="0.25">
      <c r="D2089" t="str">
        <f t="shared" si="32"/>
        <v/>
      </c>
    </row>
    <row r="2090" spans="1:4" x14ac:dyDescent="0.25">
      <c r="B2090" s="1">
        <v>1</v>
      </c>
      <c r="C2090" t="s">
        <v>21</v>
      </c>
      <c r="D2090" t="str">
        <f t="shared" si="32"/>
        <v/>
      </c>
    </row>
    <row r="2091" spans="1:4" x14ac:dyDescent="0.25">
      <c r="D2091" t="str">
        <f t="shared" si="32"/>
        <v/>
      </c>
    </row>
    <row r="2092" spans="1:4" x14ac:dyDescent="0.25">
      <c r="A2092" t="s">
        <v>1078</v>
      </c>
      <c r="D2092">
        <f t="shared" si="32"/>
        <v>2</v>
      </c>
    </row>
    <row r="2093" spans="1:4" x14ac:dyDescent="0.25">
      <c r="D2093" t="str">
        <f t="shared" si="32"/>
        <v/>
      </c>
    </row>
    <row r="2094" spans="1:4" x14ac:dyDescent="0.25">
      <c r="B2094" s="1">
        <v>1</v>
      </c>
      <c r="C2094" t="s">
        <v>21</v>
      </c>
      <c r="D2094" t="str">
        <f t="shared" si="32"/>
        <v/>
      </c>
    </row>
    <row r="2095" spans="1:4" x14ac:dyDescent="0.25">
      <c r="D2095" t="str">
        <f t="shared" si="32"/>
        <v/>
      </c>
    </row>
    <row r="2096" spans="1:4" x14ac:dyDescent="0.25">
      <c r="A2096" t="s">
        <v>1079</v>
      </c>
      <c r="D2096">
        <f t="shared" si="32"/>
        <v>2</v>
      </c>
    </row>
    <row r="2097" spans="1:4" x14ac:dyDescent="0.25">
      <c r="D2097" t="str">
        <f t="shared" si="32"/>
        <v/>
      </c>
    </row>
    <row r="2098" spans="1:4" x14ac:dyDescent="0.25">
      <c r="B2098" s="1">
        <v>1</v>
      </c>
      <c r="C2098" t="s">
        <v>21</v>
      </c>
      <c r="D2098" t="str">
        <f t="shared" si="32"/>
        <v/>
      </c>
    </row>
    <row r="2099" spans="1:4" x14ac:dyDescent="0.25">
      <c r="D2099" t="str">
        <f t="shared" si="32"/>
        <v/>
      </c>
    </row>
    <row r="2100" spans="1:4" x14ac:dyDescent="0.25">
      <c r="A2100" t="s">
        <v>1080</v>
      </c>
      <c r="D2100">
        <f t="shared" si="32"/>
        <v>10</v>
      </c>
    </row>
    <row r="2101" spans="1:4" x14ac:dyDescent="0.25">
      <c r="D2101" t="str">
        <f t="shared" si="32"/>
        <v/>
      </c>
    </row>
    <row r="2102" spans="1:4" x14ac:dyDescent="0.25">
      <c r="B2102" s="1">
        <v>1</v>
      </c>
      <c r="C2102" t="s">
        <v>21</v>
      </c>
      <c r="D2102" t="str">
        <f t="shared" si="32"/>
        <v/>
      </c>
    </row>
    <row r="2103" spans="1:4" x14ac:dyDescent="0.25">
      <c r="D2103" t="str">
        <f t="shared" si="32"/>
        <v/>
      </c>
    </row>
    <row r="2104" spans="1:4" x14ac:dyDescent="0.25">
      <c r="A2104" t="s">
        <v>1081</v>
      </c>
      <c r="D2104">
        <f t="shared" si="32"/>
        <v>33</v>
      </c>
    </row>
    <row r="2105" spans="1:4" x14ac:dyDescent="0.25">
      <c r="D2105" t="str">
        <f t="shared" si="32"/>
        <v/>
      </c>
    </row>
    <row r="2106" spans="1:4" x14ac:dyDescent="0.25">
      <c r="B2106" s="1">
        <v>0.58299999999999996</v>
      </c>
      <c r="C2106" t="s">
        <v>21</v>
      </c>
      <c r="D2106" t="str">
        <f t="shared" si="32"/>
        <v/>
      </c>
    </row>
    <row r="2107" spans="1:4" x14ac:dyDescent="0.25">
      <c r="B2107" s="1">
        <v>0.41599999999999998</v>
      </c>
      <c r="C2107" t="s">
        <v>69</v>
      </c>
      <c r="D2107" t="str">
        <f t="shared" si="32"/>
        <v/>
      </c>
    </row>
    <row r="2108" spans="1:4" x14ac:dyDescent="0.25">
      <c r="D2108" t="str">
        <f t="shared" si="32"/>
        <v/>
      </c>
    </row>
    <row r="2109" spans="1:4" x14ac:dyDescent="0.25">
      <c r="A2109" t="s">
        <v>1082</v>
      </c>
      <c r="D2109">
        <f t="shared" si="32"/>
        <v>33</v>
      </c>
    </row>
    <row r="2110" spans="1:4" x14ac:dyDescent="0.25">
      <c r="D2110" t="str">
        <f t="shared" si="32"/>
        <v/>
      </c>
    </row>
    <row r="2111" spans="1:4" x14ac:dyDescent="0.25">
      <c r="B2111" s="1">
        <v>1</v>
      </c>
      <c r="C2111" t="s">
        <v>21</v>
      </c>
      <c r="D2111" t="str">
        <f t="shared" si="32"/>
        <v/>
      </c>
    </row>
    <row r="2112" spans="1:4" x14ac:dyDescent="0.25">
      <c r="D2112" t="str">
        <f t="shared" si="32"/>
        <v/>
      </c>
    </row>
    <row r="2113" spans="1:4" x14ac:dyDescent="0.25">
      <c r="A2113" t="s">
        <v>1083</v>
      </c>
      <c r="D2113">
        <f t="shared" si="32"/>
        <v>218</v>
      </c>
    </row>
    <row r="2114" spans="1:4" x14ac:dyDescent="0.25">
      <c r="D2114" t="str">
        <f t="shared" ref="D2114:D2125" si="33">IFERROR(HLOOKUP($A2114,$E$2:$OL$3,2,FALSE),"")</f>
        <v/>
      </c>
    </row>
    <row r="2115" spans="1:4" x14ac:dyDescent="0.25">
      <c r="B2115" s="1">
        <v>1</v>
      </c>
      <c r="C2115" t="s">
        <v>21</v>
      </c>
      <c r="D2115" t="str">
        <f t="shared" si="33"/>
        <v/>
      </c>
    </row>
    <row r="2116" spans="1:4" x14ac:dyDescent="0.25">
      <c r="D2116" t="str">
        <f t="shared" si="33"/>
        <v/>
      </c>
    </row>
    <row r="2117" spans="1:4" x14ac:dyDescent="0.25">
      <c r="A2117" t="s">
        <v>1084</v>
      </c>
      <c r="D2117">
        <f t="shared" si="33"/>
        <v>69</v>
      </c>
    </row>
    <row r="2118" spans="1:4" x14ac:dyDescent="0.25">
      <c r="D2118" t="str">
        <f t="shared" si="33"/>
        <v/>
      </c>
    </row>
    <row r="2119" spans="1:4" x14ac:dyDescent="0.25">
      <c r="B2119" s="1">
        <v>1</v>
      </c>
      <c r="C2119" t="s">
        <v>21</v>
      </c>
      <c r="D2119" t="str">
        <f t="shared" si="33"/>
        <v/>
      </c>
    </row>
    <row r="2120" spans="1:4" x14ac:dyDescent="0.25">
      <c r="D2120" t="str">
        <f t="shared" si="33"/>
        <v/>
      </c>
    </row>
    <row r="2121" spans="1:4" x14ac:dyDescent="0.25">
      <c r="A2121" t="s">
        <v>1085</v>
      </c>
      <c r="D2121">
        <f t="shared" si="33"/>
        <v>40</v>
      </c>
    </row>
    <row r="2122" spans="1:4" x14ac:dyDescent="0.25">
      <c r="D2122" t="str">
        <f t="shared" si="33"/>
        <v/>
      </c>
    </row>
    <row r="2123" spans="1:4" x14ac:dyDescent="0.25">
      <c r="B2123" s="1">
        <v>4.7E-2</v>
      </c>
      <c r="C2123" t="s">
        <v>41</v>
      </c>
      <c r="D2123" t="str">
        <f t="shared" si="33"/>
        <v/>
      </c>
    </row>
    <row r="2124" spans="1:4" x14ac:dyDescent="0.25">
      <c r="B2124" s="1">
        <v>0.50700000000000001</v>
      </c>
      <c r="C2124" t="s">
        <v>21</v>
      </c>
      <c r="D2124" t="str">
        <f t="shared" si="33"/>
        <v/>
      </c>
    </row>
    <row r="2125" spans="1:4" x14ac:dyDescent="0.25">
      <c r="B2125" s="1">
        <v>0.44400000000000001</v>
      </c>
      <c r="C2125" t="s">
        <v>18</v>
      </c>
      <c r="D212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opLeftCell="A251" workbookViewId="0">
      <selection activeCell="B1" sqref="B1:C270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7" bestFit="1" customWidth="1"/>
  </cols>
  <sheetData>
    <row r="1" spans="1:3" x14ac:dyDescent="0.25">
      <c r="A1" t="s">
        <v>1086</v>
      </c>
      <c r="B1" t="s">
        <v>101</v>
      </c>
      <c r="C1">
        <v>2</v>
      </c>
    </row>
    <row r="2" spans="1:3" x14ac:dyDescent="0.25">
      <c r="A2" t="s">
        <v>1086</v>
      </c>
      <c r="B2" t="s">
        <v>103</v>
      </c>
      <c r="C2">
        <v>6</v>
      </c>
    </row>
    <row r="3" spans="1:3" x14ac:dyDescent="0.25">
      <c r="A3" t="s">
        <v>1086</v>
      </c>
      <c r="B3" t="s">
        <v>171</v>
      </c>
      <c r="C3">
        <v>33</v>
      </c>
    </row>
    <row r="4" spans="1:3" x14ac:dyDescent="0.25">
      <c r="A4" t="s">
        <v>1086</v>
      </c>
      <c r="B4" t="s">
        <v>172</v>
      </c>
      <c r="C4">
        <v>40</v>
      </c>
    </row>
    <row r="5" spans="1:3" x14ac:dyDescent="0.25">
      <c r="A5" t="s">
        <v>1086</v>
      </c>
      <c r="B5" s="2" t="s">
        <v>255</v>
      </c>
      <c r="C5">
        <v>4</v>
      </c>
    </row>
    <row r="6" spans="1:3" x14ac:dyDescent="0.25">
      <c r="A6" t="s">
        <v>1086</v>
      </c>
      <c r="B6" t="s">
        <v>173</v>
      </c>
      <c r="C6">
        <v>2852</v>
      </c>
    </row>
    <row r="7" spans="1:3" x14ac:dyDescent="0.25">
      <c r="A7" t="s">
        <v>1086</v>
      </c>
      <c r="B7" t="s">
        <v>969</v>
      </c>
      <c r="C7">
        <v>383</v>
      </c>
    </row>
    <row r="8" spans="1:3" x14ac:dyDescent="0.25">
      <c r="A8" t="s">
        <v>1086</v>
      </c>
      <c r="B8" t="s">
        <v>970</v>
      </c>
      <c r="C8">
        <v>76</v>
      </c>
    </row>
    <row r="9" spans="1:3" x14ac:dyDescent="0.25">
      <c r="A9" t="s">
        <v>1086</v>
      </c>
      <c r="B9" t="s">
        <v>256</v>
      </c>
      <c r="C9">
        <v>60</v>
      </c>
    </row>
    <row r="10" spans="1:3" x14ac:dyDescent="0.25">
      <c r="A10" t="s">
        <v>1086</v>
      </c>
      <c r="B10" t="s">
        <v>1053</v>
      </c>
      <c r="C10">
        <v>125</v>
      </c>
    </row>
    <row r="11" spans="1:3" x14ac:dyDescent="0.25">
      <c r="A11" t="s">
        <v>1086</v>
      </c>
      <c r="B11" t="s">
        <v>1054</v>
      </c>
      <c r="C11">
        <v>32</v>
      </c>
    </row>
    <row r="12" spans="1:3" x14ac:dyDescent="0.25">
      <c r="A12" t="s">
        <v>1086</v>
      </c>
      <c r="B12" t="s">
        <v>1055</v>
      </c>
      <c r="C12">
        <v>74</v>
      </c>
    </row>
    <row r="13" spans="1:3" x14ac:dyDescent="0.25">
      <c r="A13" t="s">
        <v>1086</v>
      </c>
      <c r="B13" t="s">
        <v>223</v>
      </c>
      <c r="C13">
        <v>69</v>
      </c>
    </row>
    <row r="14" spans="1:3" x14ac:dyDescent="0.25">
      <c r="A14" t="s">
        <v>1086</v>
      </c>
      <c r="B14" t="s">
        <v>225</v>
      </c>
      <c r="C14">
        <v>69</v>
      </c>
    </row>
    <row r="15" spans="1:3" x14ac:dyDescent="0.25">
      <c r="A15" t="s">
        <v>1086</v>
      </c>
      <c r="B15" t="s">
        <v>1037</v>
      </c>
      <c r="C15">
        <v>4</v>
      </c>
    </row>
    <row r="16" spans="1:3" x14ac:dyDescent="0.25">
      <c r="A16" t="s">
        <v>1086</v>
      </c>
      <c r="B16" t="s">
        <v>140</v>
      </c>
      <c r="C16">
        <v>225</v>
      </c>
    </row>
    <row r="17" spans="1:3" x14ac:dyDescent="0.25">
      <c r="A17" t="s">
        <v>1086</v>
      </c>
      <c r="B17" t="s">
        <v>947</v>
      </c>
      <c r="C17">
        <v>9</v>
      </c>
    </row>
    <row r="18" spans="1:3" x14ac:dyDescent="0.25">
      <c r="A18" t="s">
        <v>1086</v>
      </c>
      <c r="B18" t="s">
        <v>948</v>
      </c>
      <c r="C18">
        <v>61</v>
      </c>
    </row>
    <row r="19" spans="1:3" x14ac:dyDescent="0.25">
      <c r="A19" t="s">
        <v>1086</v>
      </c>
      <c r="B19" t="s">
        <v>949</v>
      </c>
      <c r="C19">
        <v>11</v>
      </c>
    </row>
    <row r="20" spans="1:3" x14ac:dyDescent="0.25">
      <c r="A20" t="s">
        <v>1086</v>
      </c>
      <c r="B20" t="s">
        <v>950</v>
      </c>
      <c r="C20">
        <v>72</v>
      </c>
    </row>
    <row r="21" spans="1:3" x14ac:dyDescent="0.25">
      <c r="A21" t="s">
        <v>1086</v>
      </c>
      <c r="B21" t="s">
        <v>1056</v>
      </c>
      <c r="C21">
        <v>10</v>
      </c>
    </row>
    <row r="22" spans="1:3" x14ac:dyDescent="0.25">
      <c r="A22" t="s">
        <v>1086</v>
      </c>
      <c r="B22" t="s">
        <v>73</v>
      </c>
      <c r="C22">
        <v>35</v>
      </c>
    </row>
    <row r="23" spans="1:3" x14ac:dyDescent="0.25">
      <c r="A23" t="s">
        <v>1086</v>
      </c>
      <c r="B23" t="s">
        <v>74</v>
      </c>
      <c r="C23">
        <v>2</v>
      </c>
    </row>
    <row r="24" spans="1:3" x14ac:dyDescent="0.25">
      <c r="A24" t="s">
        <v>1086</v>
      </c>
      <c r="B24" t="s">
        <v>40</v>
      </c>
      <c r="C24">
        <v>3</v>
      </c>
    </row>
    <row r="25" spans="1:3" x14ac:dyDescent="0.25">
      <c r="A25" t="s">
        <v>1086</v>
      </c>
      <c r="B25" t="s">
        <v>951</v>
      </c>
      <c r="C25">
        <v>14</v>
      </c>
    </row>
    <row r="26" spans="1:3" x14ac:dyDescent="0.25">
      <c r="A26" t="s">
        <v>1086</v>
      </c>
      <c r="B26" t="s">
        <v>952</v>
      </c>
      <c r="C26">
        <v>52</v>
      </c>
    </row>
    <row r="27" spans="1:3" x14ac:dyDescent="0.25">
      <c r="A27" t="s">
        <v>1086</v>
      </c>
      <c r="B27" t="s">
        <v>75</v>
      </c>
      <c r="C27">
        <v>442</v>
      </c>
    </row>
    <row r="28" spans="1:3" x14ac:dyDescent="0.25">
      <c r="A28" t="s">
        <v>1086</v>
      </c>
      <c r="B28" t="s">
        <v>1001</v>
      </c>
      <c r="C28">
        <v>1035</v>
      </c>
    </row>
    <row r="29" spans="1:3" x14ac:dyDescent="0.25">
      <c r="A29" t="s">
        <v>1086</v>
      </c>
      <c r="B29" t="s">
        <v>1002</v>
      </c>
      <c r="C29">
        <v>645</v>
      </c>
    </row>
    <row r="30" spans="1:3" x14ac:dyDescent="0.25">
      <c r="A30" t="s">
        <v>1086</v>
      </c>
      <c r="B30" t="s">
        <v>236</v>
      </c>
      <c r="C30">
        <v>39</v>
      </c>
    </row>
    <row r="31" spans="1:3" x14ac:dyDescent="0.25">
      <c r="A31" t="s">
        <v>1086</v>
      </c>
      <c r="B31" t="s">
        <v>237</v>
      </c>
      <c r="C31">
        <v>105</v>
      </c>
    </row>
    <row r="32" spans="1:3" x14ac:dyDescent="0.25">
      <c r="A32" t="s">
        <v>1086</v>
      </c>
      <c r="B32" t="s">
        <v>202</v>
      </c>
      <c r="C32">
        <v>4</v>
      </c>
    </row>
    <row r="33" spans="1:3" x14ac:dyDescent="0.25">
      <c r="A33" t="s">
        <v>1086</v>
      </c>
      <c r="B33" t="s">
        <v>76</v>
      </c>
      <c r="C33">
        <v>312</v>
      </c>
    </row>
    <row r="34" spans="1:3" x14ac:dyDescent="0.25">
      <c r="A34" t="s">
        <v>1086</v>
      </c>
      <c r="B34" t="s">
        <v>104</v>
      </c>
      <c r="C34">
        <v>41</v>
      </c>
    </row>
    <row r="35" spans="1:3" x14ac:dyDescent="0.25">
      <c r="A35" t="s">
        <v>1086</v>
      </c>
      <c r="B35" t="s">
        <v>42</v>
      </c>
      <c r="C35">
        <v>2</v>
      </c>
    </row>
    <row r="36" spans="1:3" x14ac:dyDescent="0.25">
      <c r="A36" t="s">
        <v>1086</v>
      </c>
      <c r="B36" t="s">
        <v>43</v>
      </c>
      <c r="C36">
        <v>1842</v>
      </c>
    </row>
    <row r="37" spans="1:3" x14ac:dyDescent="0.25">
      <c r="A37" t="s">
        <v>1086</v>
      </c>
      <c r="B37" t="s">
        <v>1057</v>
      </c>
      <c r="C37">
        <v>376</v>
      </c>
    </row>
    <row r="38" spans="1:3" x14ac:dyDescent="0.25">
      <c r="A38" t="s">
        <v>1086</v>
      </c>
      <c r="B38" t="s">
        <v>77</v>
      </c>
      <c r="C38">
        <v>47</v>
      </c>
    </row>
    <row r="39" spans="1:3" x14ac:dyDescent="0.25">
      <c r="A39" t="s">
        <v>1086</v>
      </c>
      <c r="B39" t="s">
        <v>78</v>
      </c>
      <c r="C39">
        <v>73</v>
      </c>
    </row>
    <row r="40" spans="1:3" x14ac:dyDescent="0.25">
      <c r="A40" t="s">
        <v>1086</v>
      </c>
      <c r="B40" s="2" t="s">
        <v>79</v>
      </c>
      <c r="C40">
        <v>23</v>
      </c>
    </row>
    <row r="41" spans="1:3" x14ac:dyDescent="0.25">
      <c r="A41" t="s">
        <v>1086</v>
      </c>
      <c r="B41" t="s">
        <v>106</v>
      </c>
      <c r="C41">
        <v>2</v>
      </c>
    </row>
    <row r="42" spans="1:3" x14ac:dyDescent="0.25">
      <c r="A42" t="s">
        <v>1086</v>
      </c>
      <c r="B42" t="s">
        <v>203</v>
      </c>
      <c r="C42">
        <v>12</v>
      </c>
    </row>
    <row r="43" spans="1:3" x14ac:dyDescent="0.25">
      <c r="A43" t="s">
        <v>1086</v>
      </c>
      <c r="B43" t="s">
        <v>193</v>
      </c>
      <c r="C43">
        <v>39</v>
      </c>
    </row>
    <row r="44" spans="1:3" x14ac:dyDescent="0.25">
      <c r="A44" t="s">
        <v>1086</v>
      </c>
      <c r="B44" t="s">
        <v>1003</v>
      </c>
      <c r="C44">
        <v>6</v>
      </c>
    </row>
    <row r="45" spans="1:3" x14ac:dyDescent="0.25">
      <c r="A45" t="s">
        <v>1086</v>
      </c>
      <c r="B45" t="s">
        <v>1038</v>
      </c>
      <c r="C45">
        <v>33</v>
      </c>
    </row>
    <row r="46" spans="1:3" x14ac:dyDescent="0.25">
      <c r="A46" t="s">
        <v>1086</v>
      </c>
      <c r="B46" t="s">
        <v>80</v>
      </c>
      <c r="C46">
        <v>140</v>
      </c>
    </row>
    <row r="47" spans="1:3" x14ac:dyDescent="0.25">
      <c r="A47" t="s">
        <v>1086</v>
      </c>
      <c r="B47" t="s">
        <v>1004</v>
      </c>
      <c r="C47">
        <v>36</v>
      </c>
    </row>
    <row r="48" spans="1:3" x14ac:dyDescent="0.25">
      <c r="A48" t="s">
        <v>1086</v>
      </c>
      <c r="B48" t="s">
        <v>238</v>
      </c>
      <c r="C48">
        <v>2</v>
      </c>
    </row>
    <row r="49" spans="1:3" x14ac:dyDescent="0.25">
      <c r="A49" t="s">
        <v>1086</v>
      </c>
      <c r="B49" t="s">
        <v>239</v>
      </c>
      <c r="C49">
        <v>4</v>
      </c>
    </row>
    <row r="50" spans="1:3" x14ac:dyDescent="0.25">
      <c r="A50" t="s">
        <v>1086</v>
      </c>
      <c r="B50" t="s">
        <v>240</v>
      </c>
      <c r="C50">
        <v>154</v>
      </c>
    </row>
    <row r="51" spans="1:3" x14ac:dyDescent="0.25">
      <c r="A51" t="s">
        <v>1086</v>
      </c>
      <c r="B51" t="s">
        <v>971</v>
      </c>
      <c r="C51">
        <v>10</v>
      </c>
    </row>
    <row r="52" spans="1:3" x14ac:dyDescent="0.25">
      <c r="A52" t="s">
        <v>1086</v>
      </c>
      <c r="B52" t="s">
        <v>972</v>
      </c>
      <c r="C52">
        <v>2</v>
      </c>
    </row>
    <row r="53" spans="1:3" x14ac:dyDescent="0.25">
      <c r="A53" t="s">
        <v>1086</v>
      </c>
      <c r="B53" t="s">
        <v>141</v>
      </c>
      <c r="C53">
        <v>120</v>
      </c>
    </row>
    <row r="54" spans="1:3" x14ac:dyDescent="0.25">
      <c r="A54" t="s">
        <v>1086</v>
      </c>
      <c r="B54" t="s">
        <v>996</v>
      </c>
      <c r="C54">
        <v>4</v>
      </c>
    </row>
    <row r="55" spans="1:3" x14ac:dyDescent="0.25">
      <c r="A55" t="s">
        <v>1086</v>
      </c>
      <c r="B55" s="2" t="s">
        <v>204</v>
      </c>
      <c r="C55">
        <v>4</v>
      </c>
    </row>
    <row r="56" spans="1:3" x14ac:dyDescent="0.25">
      <c r="A56" t="s">
        <v>1086</v>
      </c>
      <c r="B56" t="s">
        <v>194</v>
      </c>
      <c r="C56">
        <v>275</v>
      </c>
    </row>
    <row r="57" spans="1:3" x14ac:dyDescent="0.25">
      <c r="A57" t="s">
        <v>1086</v>
      </c>
      <c r="B57" t="s">
        <v>953</v>
      </c>
      <c r="C57">
        <v>6</v>
      </c>
    </row>
    <row r="58" spans="1:3" x14ac:dyDescent="0.25">
      <c r="A58" t="s">
        <v>1086</v>
      </c>
      <c r="B58" t="s">
        <v>954</v>
      </c>
      <c r="C58">
        <v>81</v>
      </c>
    </row>
    <row r="59" spans="1:3" x14ac:dyDescent="0.25">
      <c r="A59" t="s">
        <v>1086</v>
      </c>
      <c r="B59" t="s">
        <v>955</v>
      </c>
      <c r="C59">
        <v>299</v>
      </c>
    </row>
    <row r="60" spans="1:3" x14ac:dyDescent="0.25">
      <c r="A60" t="s">
        <v>1086</v>
      </c>
      <c r="B60" t="s">
        <v>174</v>
      </c>
      <c r="C60">
        <v>2</v>
      </c>
    </row>
    <row r="61" spans="1:3" x14ac:dyDescent="0.25">
      <c r="A61" t="s">
        <v>1086</v>
      </c>
      <c r="B61" t="s">
        <v>175</v>
      </c>
      <c r="C61">
        <v>24</v>
      </c>
    </row>
    <row r="62" spans="1:3" x14ac:dyDescent="0.25">
      <c r="A62" t="s">
        <v>1086</v>
      </c>
      <c r="B62" t="s">
        <v>205</v>
      </c>
      <c r="C62">
        <v>452</v>
      </c>
    </row>
    <row r="63" spans="1:3" x14ac:dyDescent="0.25">
      <c r="A63" t="s">
        <v>1086</v>
      </c>
      <c r="B63" t="s">
        <v>176</v>
      </c>
      <c r="C63">
        <v>1152</v>
      </c>
    </row>
    <row r="64" spans="1:3" x14ac:dyDescent="0.25">
      <c r="A64" t="s">
        <v>1086</v>
      </c>
      <c r="B64" t="s">
        <v>142</v>
      </c>
      <c r="C64">
        <v>4</v>
      </c>
    </row>
    <row r="65" spans="1:3" x14ac:dyDescent="0.25">
      <c r="A65" t="s">
        <v>1086</v>
      </c>
      <c r="B65" t="s">
        <v>1005</v>
      </c>
      <c r="C65">
        <v>60</v>
      </c>
    </row>
    <row r="66" spans="1:3" x14ac:dyDescent="0.25">
      <c r="A66" t="s">
        <v>1086</v>
      </c>
      <c r="B66" t="s">
        <v>144</v>
      </c>
      <c r="C66">
        <v>63</v>
      </c>
    </row>
    <row r="67" spans="1:3" x14ac:dyDescent="0.25">
      <c r="A67" t="s">
        <v>1086</v>
      </c>
      <c r="B67" t="s">
        <v>1058</v>
      </c>
      <c r="C67">
        <v>3</v>
      </c>
    </row>
    <row r="68" spans="1:3" x14ac:dyDescent="0.25">
      <c r="A68" t="s">
        <v>1086</v>
      </c>
      <c r="B68" t="s">
        <v>153</v>
      </c>
      <c r="C68">
        <v>2249</v>
      </c>
    </row>
    <row r="69" spans="1:3" x14ac:dyDescent="0.25">
      <c r="A69" t="s">
        <v>1086</v>
      </c>
      <c r="B69" t="s">
        <v>1059</v>
      </c>
      <c r="C69">
        <v>119</v>
      </c>
    </row>
    <row r="70" spans="1:3" x14ac:dyDescent="0.25">
      <c r="A70" t="s">
        <v>1086</v>
      </c>
      <c r="B70" t="s">
        <v>1060</v>
      </c>
      <c r="C70">
        <v>327</v>
      </c>
    </row>
    <row r="71" spans="1:3" x14ac:dyDescent="0.25">
      <c r="A71" t="s">
        <v>1086</v>
      </c>
      <c r="B71" t="s">
        <v>1061</v>
      </c>
      <c r="C71">
        <v>178</v>
      </c>
    </row>
    <row r="72" spans="1:3" x14ac:dyDescent="0.25">
      <c r="A72" t="s">
        <v>1086</v>
      </c>
      <c r="B72" t="s">
        <v>241</v>
      </c>
      <c r="C72">
        <v>996</v>
      </c>
    </row>
    <row r="73" spans="1:3" x14ac:dyDescent="0.25">
      <c r="A73" t="s">
        <v>1086</v>
      </c>
      <c r="B73" t="s">
        <v>242</v>
      </c>
      <c r="C73">
        <v>1862</v>
      </c>
    </row>
    <row r="74" spans="1:3" x14ac:dyDescent="0.25">
      <c r="A74" t="s">
        <v>1086</v>
      </c>
      <c r="B74" t="s">
        <v>243</v>
      </c>
      <c r="C74">
        <v>48</v>
      </c>
    </row>
    <row r="75" spans="1:3" x14ac:dyDescent="0.25">
      <c r="A75" t="s">
        <v>1086</v>
      </c>
      <c r="B75" t="s">
        <v>244</v>
      </c>
      <c r="C75">
        <v>44</v>
      </c>
    </row>
    <row r="76" spans="1:3" x14ac:dyDescent="0.25">
      <c r="A76" t="s">
        <v>1086</v>
      </c>
      <c r="B76" t="s">
        <v>245</v>
      </c>
      <c r="C76">
        <v>44</v>
      </c>
    </row>
    <row r="77" spans="1:3" x14ac:dyDescent="0.25">
      <c r="A77" t="s">
        <v>1086</v>
      </c>
      <c r="B77" t="s">
        <v>1062</v>
      </c>
      <c r="C77">
        <v>6</v>
      </c>
    </row>
    <row r="78" spans="1:3" x14ac:dyDescent="0.25">
      <c r="A78" t="s">
        <v>1086</v>
      </c>
      <c r="B78" t="s">
        <v>973</v>
      </c>
      <c r="C78">
        <v>7</v>
      </c>
    </row>
    <row r="79" spans="1:3" x14ac:dyDescent="0.25">
      <c r="A79" t="s">
        <v>1086</v>
      </c>
      <c r="B79" t="s">
        <v>213</v>
      </c>
      <c r="C79">
        <v>54</v>
      </c>
    </row>
    <row r="80" spans="1:3" x14ac:dyDescent="0.25">
      <c r="A80" t="s">
        <v>1086</v>
      </c>
      <c r="B80" t="s">
        <v>257</v>
      </c>
      <c r="C80">
        <v>23</v>
      </c>
    </row>
    <row r="81" spans="1:3" x14ac:dyDescent="0.25">
      <c r="A81" t="s">
        <v>1086</v>
      </c>
      <c r="B81" t="s">
        <v>9</v>
      </c>
      <c r="C81">
        <v>19</v>
      </c>
    </row>
    <row r="82" spans="1:3" x14ac:dyDescent="0.25">
      <c r="A82" t="s">
        <v>1086</v>
      </c>
      <c r="B82" t="s">
        <v>81</v>
      </c>
      <c r="C82">
        <v>419</v>
      </c>
    </row>
    <row r="83" spans="1:3" x14ac:dyDescent="0.25">
      <c r="A83" t="s">
        <v>1086</v>
      </c>
      <c r="B83" t="s">
        <v>1028</v>
      </c>
      <c r="C83">
        <v>214</v>
      </c>
    </row>
    <row r="84" spans="1:3" x14ac:dyDescent="0.25">
      <c r="A84" t="s">
        <v>1086</v>
      </c>
      <c r="B84" t="s">
        <v>1029</v>
      </c>
      <c r="C84">
        <v>371</v>
      </c>
    </row>
    <row r="85" spans="1:3" x14ac:dyDescent="0.25">
      <c r="A85" t="s">
        <v>1086</v>
      </c>
      <c r="B85" t="s">
        <v>215</v>
      </c>
      <c r="C85">
        <v>61</v>
      </c>
    </row>
    <row r="86" spans="1:3" x14ac:dyDescent="0.25">
      <c r="A86" t="s">
        <v>1086</v>
      </c>
      <c r="B86" t="s">
        <v>50</v>
      </c>
      <c r="C86">
        <v>48</v>
      </c>
    </row>
    <row r="87" spans="1:3" x14ac:dyDescent="0.25">
      <c r="A87" t="s">
        <v>1086</v>
      </c>
      <c r="B87" t="s">
        <v>1006</v>
      </c>
      <c r="C87">
        <v>2981</v>
      </c>
    </row>
    <row r="88" spans="1:3" x14ac:dyDescent="0.25">
      <c r="A88" t="s">
        <v>1086</v>
      </c>
      <c r="B88" t="s">
        <v>1041</v>
      </c>
      <c r="C88">
        <v>36</v>
      </c>
    </row>
    <row r="89" spans="1:3" x14ac:dyDescent="0.25">
      <c r="A89" t="s">
        <v>1086</v>
      </c>
      <c r="B89" t="s">
        <v>258</v>
      </c>
      <c r="C89">
        <v>2</v>
      </c>
    </row>
    <row r="90" spans="1:3" x14ac:dyDescent="0.25">
      <c r="A90" t="s">
        <v>1086</v>
      </c>
      <c r="B90" t="s">
        <v>983</v>
      </c>
      <c r="C90">
        <v>9</v>
      </c>
    </row>
    <row r="91" spans="1:3" x14ac:dyDescent="0.25">
      <c r="A91" t="s">
        <v>1086</v>
      </c>
      <c r="B91" t="s">
        <v>11</v>
      </c>
      <c r="C91">
        <v>9</v>
      </c>
    </row>
    <row r="92" spans="1:3" x14ac:dyDescent="0.25">
      <c r="A92" t="s">
        <v>1086</v>
      </c>
      <c r="B92" t="s">
        <v>82</v>
      </c>
      <c r="C92">
        <v>190</v>
      </c>
    </row>
    <row r="93" spans="1:3" x14ac:dyDescent="0.25">
      <c r="A93" t="s">
        <v>1086</v>
      </c>
      <c r="B93" t="s">
        <v>83</v>
      </c>
      <c r="C93">
        <v>120</v>
      </c>
    </row>
    <row r="94" spans="1:3" x14ac:dyDescent="0.25">
      <c r="A94" t="s">
        <v>1086</v>
      </c>
      <c r="B94" t="s">
        <v>984</v>
      </c>
      <c r="C94">
        <v>59</v>
      </c>
    </row>
    <row r="95" spans="1:3" x14ac:dyDescent="0.25">
      <c r="A95" t="s">
        <v>1086</v>
      </c>
      <c r="B95" t="s">
        <v>1030</v>
      </c>
      <c r="C95">
        <v>22</v>
      </c>
    </row>
    <row r="96" spans="1:3" x14ac:dyDescent="0.25">
      <c r="A96" t="s">
        <v>1086</v>
      </c>
      <c r="B96" t="s">
        <v>1031</v>
      </c>
      <c r="C96">
        <v>113</v>
      </c>
    </row>
    <row r="97" spans="1:3" x14ac:dyDescent="0.25">
      <c r="A97" t="s">
        <v>1086</v>
      </c>
      <c r="B97" t="s">
        <v>1032</v>
      </c>
      <c r="C97">
        <v>279</v>
      </c>
    </row>
    <row r="98" spans="1:3" x14ac:dyDescent="0.25">
      <c r="A98" t="s">
        <v>1086</v>
      </c>
      <c r="B98" t="s">
        <v>956</v>
      </c>
      <c r="C98">
        <v>4</v>
      </c>
    </row>
    <row r="99" spans="1:3" x14ac:dyDescent="0.25">
      <c r="A99" t="s">
        <v>1086</v>
      </c>
      <c r="B99" t="s">
        <v>957</v>
      </c>
      <c r="C99">
        <v>102</v>
      </c>
    </row>
    <row r="100" spans="1:3" x14ac:dyDescent="0.25">
      <c r="A100" t="s">
        <v>1086</v>
      </c>
      <c r="B100" t="s">
        <v>1042</v>
      </c>
      <c r="C100">
        <v>1233</v>
      </c>
    </row>
    <row r="101" spans="1:3" x14ac:dyDescent="0.25">
      <c r="A101" t="s">
        <v>1086</v>
      </c>
      <c r="B101" t="s">
        <v>1043</v>
      </c>
      <c r="C101">
        <v>121</v>
      </c>
    </row>
    <row r="102" spans="1:3" x14ac:dyDescent="0.25">
      <c r="A102" t="s">
        <v>1086</v>
      </c>
      <c r="B102" t="s">
        <v>197</v>
      </c>
      <c r="C102">
        <v>154</v>
      </c>
    </row>
    <row r="103" spans="1:3" x14ac:dyDescent="0.25">
      <c r="A103" t="s">
        <v>1086</v>
      </c>
      <c r="B103" t="s">
        <v>1063</v>
      </c>
      <c r="C103">
        <v>373</v>
      </c>
    </row>
    <row r="104" spans="1:3" x14ac:dyDescent="0.25">
      <c r="A104" t="s">
        <v>1086</v>
      </c>
      <c r="B104" t="s">
        <v>259</v>
      </c>
      <c r="C104">
        <v>619562</v>
      </c>
    </row>
    <row r="105" spans="1:3" x14ac:dyDescent="0.25">
      <c r="A105" t="s">
        <v>1086</v>
      </c>
      <c r="B105" t="s">
        <v>45</v>
      </c>
      <c r="C105">
        <v>100</v>
      </c>
    </row>
    <row r="106" spans="1:3" x14ac:dyDescent="0.25">
      <c r="A106" t="s">
        <v>1086</v>
      </c>
      <c r="B106" t="s">
        <v>1064</v>
      </c>
      <c r="C106">
        <v>2</v>
      </c>
    </row>
    <row r="107" spans="1:3" x14ac:dyDescent="0.25">
      <c r="A107" t="s">
        <v>1086</v>
      </c>
      <c r="B107" t="s">
        <v>549</v>
      </c>
      <c r="C107">
        <v>7</v>
      </c>
    </row>
    <row r="108" spans="1:3" x14ac:dyDescent="0.25">
      <c r="A108" t="s">
        <v>1086</v>
      </c>
      <c r="B108" t="s">
        <v>551</v>
      </c>
      <c r="C108">
        <v>57</v>
      </c>
    </row>
    <row r="109" spans="1:3" x14ac:dyDescent="0.25">
      <c r="A109" t="s">
        <v>1086</v>
      </c>
      <c r="B109" t="s">
        <v>553</v>
      </c>
      <c r="C109">
        <v>48</v>
      </c>
    </row>
    <row r="110" spans="1:3" x14ac:dyDescent="0.25">
      <c r="A110" t="s">
        <v>1086</v>
      </c>
      <c r="B110" t="s">
        <v>985</v>
      </c>
      <c r="C110">
        <v>6</v>
      </c>
    </row>
    <row r="111" spans="1:3" x14ac:dyDescent="0.25">
      <c r="A111" t="s">
        <v>1086</v>
      </c>
      <c r="B111" t="s">
        <v>1065</v>
      </c>
      <c r="C111">
        <v>327</v>
      </c>
    </row>
    <row r="112" spans="1:3" x14ac:dyDescent="0.25">
      <c r="A112" t="s">
        <v>1086</v>
      </c>
      <c r="B112" t="s">
        <v>84</v>
      </c>
      <c r="C112">
        <v>61</v>
      </c>
    </row>
    <row r="113" spans="1:3" x14ac:dyDescent="0.25">
      <c r="A113" t="s">
        <v>1086</v>
      </c>
      <c r="B113" t="s">
        <v>85</v>
      </c>
      <c r="C113">
        <v>47</v>
      </c>
    </row>
    <row r="114" spans="1:3" x14ac:dyDescent="0.25">
      <c r="A114" t="s">
        <v>1086</v>
      </c>
      <c r="B114" t="s">
        <v>108</v>
      </c>
      <c r="C114">
        <v>9</v>
      </c>
    </row>
    <row r="115" spans="1:3" x14ac:dyDescent="0.25">
      <c r="A115" t="s">
        <v>1086</v>
      </c>
      <c r="B115" t="s">
        <v>216</v>
      </c>
      <c r="C115">
        <v>11</v>
      </c>
    </row>
    <row r="116" spans="1:3" x14ac:dyDescent="0.25">
      <c r="A116" t="s">
        <v>1086</v>
      </c>
      <c r="B116" t="s">
        <v>958</v>
      </c>
      <c r="C116">
        <v>188</v>
      </c>
    </row>
    <row r="117" spans="1:3" x14ac:dyDescent="0.25">
      <c r="A117" t="s">
        <v>1086</v>
      </c>
      <c r="B117" t="s">
        <v>959</v>
      </c>
      <c r="C117">
        <v>45</v>
      </c>
    </row>
    <row r="118" spans="1:3" x14ac:dyDescent="0.25">
      <c r="A118" t="s">
        <v>1086</v>
      </c>
      <c r="B118" t="s">
        <v>961</v>
      </c>
      <c r="C118">
        <v>57</v>
      </c>
    </row>
    <row r="119" spans="1:3" x14ac:dyDescent="0.25">
      <c r="A119" t="s">
        <v>1086</v>
      </c>
      <c r="B119" t="s">
        <v>962</v>
      </c>
      <c r="C119">
        <v>73</v>
      </c>
    </row>
    <row r="120" spans="1:3" x14ac:dyDescent="0.25">
      <c r="A120" t="s">
        <v>1086</v>
      </c>
      <c r="B120" s="2" t="s">
        <v>198</v>
      </c>
      <c r="C120">
        <v>473</v>
      </c>
    </row>
    <row r="121" spans="1:3" x14ac:dyDescent="0.25">
      <c r="A121" t="s">
        <v>1086</v>
      </c>
      <c r="B121" t="s">
        <v>37</v>
      </c>
      <c r="C121">
        <v>33</v>
      </c>
    </row>
    <row r="122" spans="1:3" x14ac:dyDescent="0.25">
      <c r="A122" t="s">
        <v>1086</v>
      </c>
      <c r="B122" t="s">
        <v>1025</v>
      </c>
      <c r="C122">
        <v>2</v>
      </c>
    </row>
    <row r="123" spans="1:3" x14ac:dyDescent="0.25">
      <c r="A123" t="s">
        <v>1086</v>
      </c>
      <c r="B123" t="s">
        <v>13</v>
      </c>
      <c r="C123">
        <v>454</v>
      </c>
    </row>
    <row r="124" spans="1:3" x14ac:dyDescent="0.25">
      <c r="A124" t="s">
        <v>1086</v>
      </c>
      <c r="B124" t="s">
        <v>986</v>
      </c>
      <c r="C124">
        <v>8</v>
      </c>
    </row>
    <row r="125" spans="1:3" x14ac:dyDescent="0.25">
      <c r="A125" t="s">
        <v>1086</v>
      </c>
      <c r="B125" t="s">
        <v>217</v>
      </c>
      <c r="C125">
        <v>8</v>
      </c>
    </row>
    <row r="126" spans="1:3" x14ac:dyDescent="0.25">
      <c r="A126" t="s">
        <v>1086</v>
      </c>
      <c r="B126" t="s">
        <v>1066</v>
      </c>
      <c r="C126">
        <v>4</v>
      </c>
    </row>
    <row r="127" spans="1:3" x14ac:dyDescent="0.25">
      <c r="A127" t="s">
        <v>1086</v>
      </c>
      <c r="B127" t="s">
        <v>52</v>
      </c>
      <c r="C127">
        <v>8</v>
      </c>
    </row>
    <row r="128" spans="1:3" x14ac:dyDescent="0.25">
      <c r="A128" t="s">
        <v>1086</v>
      </c>
      <c r="B128" t="s">
        <v>55</v>
      </c>
      <c r="C128">
        <v>16</v>
      </c>
    </row>
    <row r="129" spans="1:3" x14ac:dyDescent="0.25">
      <c r="A129" t="s">
        <v>1086</v>
      </c>
      <c r="B129" t="s">
        <v>57</v>
      </c>
      <c r="C129">
        <v>226</v>
      </c>
    </row>
    <row r="130" spans="1:3" x14ac:dyDescent="0.25">
      <c r="A130" t="s">
        <v>1086</v>
      </c>
      <c r="B130" t="s">
        <v>58</v>
      </c>
      <c r="C130">
        <v>36</v>
      </c>
    </row>
    <row r="131" spans="1:3" x14ac:dyDescent="0.25">
      <c r="A131" t="s">
        <v>1086</v>
      </c>
      <c r="B131" t="s">
        <v>1008</v>
      </c>
      <c r="C131">
        <v>71</v>
      </c>
    </row>
    <row r="132" spans="1:3" x14ac:dyDescent="0.25">
      <c r="A132" t="s">
        <v>1086</v>
      </c>
      <c r="B132" t="s">
        <v>218</v>
      </c>
      <c r="C132">
        <v>117</v>
      </c>
    </row>
    <row r="133" spans="1:3" x14ac:dyDescent="0.25">
      <c r="A133" t="s">
        <v>1086</v>
      </c>
      <c r="B133" t="s">
        <v>1067</v>
      </c>
      <c r="C133">
        <v>35</v>
      </c>
    </row>
    <row r="134" spans="1:3" x14ac:dyDescent="0.25">
      <c r="A134" t="s">
        <v>1086</v>
      </c>
      <c r="B134" t="s">
        <v>1068</v>
      </c>
      <c r="C134">
        <v>275</v>
      </c>
    </row>
    <row r="135" spans="1:3" x14ac:dyDescent="0.25">
      <c r="A135" t="s">
        <v>1086</v>
      </c>
      <c r="B135" t="s">
        <v>1069</v>
      </c>
      <c r="C135">
        <v>143</v>
      </c>
    </row>
    <row r="136" spans="1:3" x14ac:dyDescent="0.25">
      <c r="A136" t="s">
        <v>1086</v>
      </c>
      <c r="B136" t="s">
        <v>1009</v>
      </c>
      <c r="C136">
        <v>81</v>
      </c>
    </row>
    <row r="137" spans="1:3" x14ac:dyDescent="0.25">
      <c r="A137" t="s">
        <v>1086</v>
      </c>
      <c r="B137" t="s">
        <v>1070</v>
      </c>
      <c r="C137">
        <v>72</v>
      </c>
    </row>
    <row r="138" spans="1:3" x14ac:dyDescent="0.25">
      <c r="A138" t="s">
        <v>1086</v>
      </c>
      <c r="B138" t="s">
        <v>997</v>
      </c>
      <c r="C138">
        <v>452</v>
      </c>
    </row>
    <row r="139" spans="1:3" x14ac:dyDescent="0.25">
      <c r="A139" t="s">
        <v>1086</v>
      </c>
      <c r="B139" t="s">
        <v>16</v>
      </c>
      <c r="C139">
        <v>452</v>
      </c>
    </row>
    <row r="140" spans="1:3" x14ac:dyDescent="0.25">
      <c r="A140" t="s">
        <v>1086</v>
      </c>
      <c r="B140" t="s">
        <v>1071</v>
      </c>
      <c r="C140">
        <v>275</v>
      </c>
    </row>
    <row r="141" spans="1:3" x14ac:dyDescent="0.25">
      <c r="A141" t="s">
        <v>1086</v>
      </c>
      <c r="B141" t="s">
        <v>26</v>
      </c>
      <c r="C141">
        <v>440</v>
      </c>
    </row>
    <row r="142" spans="1:3" x14ac:dyDescent="0.25">
      <c r="A142" t="s">
        <v>1086</v>
      </c>
      <c r="B142" t="s">
        <v>998</v>
      </c>
      <c r="C142">
        <v>273</v>
      </c>
    </row>
    <row r="143" spans="1:3" x14ac:dyDescent="0.25">
      <c r="A143" t="s">
        <v>1086</v>
      </c>
      <c r="B143" t="s">
        <v>1072</v>
      </c>
      <c r="C143">
        <v>324</v>
      </c>
    </row>
    <row r="144" spans="1:3" x14ac:dyDescent="0.25">
      <c r="A144" t="s">
        <v>1086</v>
      </c>
      <c r="B144" t="s">
        <v>555</v>
      </c>
      <c r="C144">
        <v>768999</v>
      </c>
    </row>
    <row r="145" spans="1:3" x14ac:dyDescent="0.25">
      <c r="A145" t="s">
        <v>1086</v>
      </c>
      <c r="B145" t="s">
        <v>974</v>
      </c>
      <c r="C145">
        <v>4</v>
      </c>
    </row>
    <row r="146" spans="1:3" x14ac:dyDescent="0.25">
      <c r="A146" t="s">
        <v>1086</v>
      </c>
      <c r="B146" t="s">
        <v>1073</v>
      </c>
      <c r="C146">
        <v>273</v>
      </c>
    </row>
    <row r="147" spans="1:3" x14ac:dyDescent="0.25">
      <c r="A147" t="s">
        <v>1086</v>
      </c>
      <c r="B147" t="s">
        <v>1050</v>
      </c>
      <c r="C147">
        <v>159</v>
      </c>
    </row>
    <row r="148" spans="1:3" x14ac:dyDescent="0.25">
      <c r="A148" t="s">
        <v>1086</v>
      </c>
      <c r="B148" t="s">
        <v>28</v>
      </c>
      <c r="C148">
        <v>273</v>
      </c>
    </row>
    <row r="149" spans="1:3" x14ac:dyDescent="0.25">
      <c r="A149" t="s">
        <v>1086</v>
      </c>
      <c r="B149" t="s">
        <v>1010</v>
      </c>
      <c r="C149">
        <v>448</v>
      </c>
    </row>
    <row r="150" spans="1:3" x14ac:dyDescent="0.25">
      <c r="A150" t="s">
        <v>1086</v>
      </c>
      <c r="B150" t="s">
        <v>1011</v>
      </c>
      <c r="C150">
        <v>57</v>
      </c>
    </row>
    <row r="151" spans="1:3" x14ac:dyDescent="0.25">
      <c r="A151" t="s">
        <v>1086</v>
      </c>
      <c r="B151" t="s">
        <v>187</v>
      </c>
      <c r="C151">
        <v>14</v>
      </c>
    </row>
    <row r="152" spans="1:3" x14ac:dyDescent="0.25">
      <c r="A152" t="s">
        <v>1086</v>
      </c>
      <c r="B152" t="s">
        <v>188</v>
      </c>
      <c r="C152">
        <v>14</v>
      </c>
    </row>
    <row r="153" spans="1:3" x14ac:dyDescent="0.25">
      <c r="A153" t="s">
        <v>1086</v>
      </c>
      <c r="B153" t="s">
        <v>154</v>
      </c>
      <c r="C153">
        <v>13</v>
      </c>
    </row>
    <row r="154" spans="1:3" x14ac:dyDescent="0.25">
      <c r="A154" t="s">
        <v>1086</v>
      </c>
      <c r="B154" t="s">
        <v>219</v>
      </c>
      <c r="C154">
        <v>60</v>
      </c>
    </row>
    <row r="155" spans="1:3" x14ac:dyDescent="0.25">
      <c r="A155" t="s">
        <v>1086</v>
      </c>
      <c r="B155" t="s">
        <v>109</v>
      </c>
      <c r="C155">
        <v>303</v>
      </c>
    </row>
    <row r="156" spans="1:3" x14ac:dyDescent="0.25">
      <c r="A156" t="s">
        <v>1086</v>
      </c>
      <c r="B156" t="s">
        <v>1074</v>
      </c>
      <c r="C156">
        <v>3</v>
      </c>
    </row>
    <row r="157" spans="1:3" x14ac:dyDescent="0.25">
      <c r="A157" t="s">
        <v>1086</v>
      </c>
      <c r="B157" t="s">
        <v>17</v>
      </c>
      <c r="C157">
        <v>1</v>
      </c>
    </row>
    <row r="158" spans="1:3" x14ac:dyDescent="0.25">
      <c r="A158" t="s">
        <v>1086</v>
      </c>
      <c r="B158" t="s">
        <v>111</v>
      </c>
      <c r="C158">
        <v>1</v>
      </c>
    </row>
    <row r="159" spans="1:3" x14ac:dyDescent="0.25">
      <c r="A159" t="s">
        <v>1086</v>
      </c>
      <c r="B159" t="s">
        <v>226</v>
      </c>
      <c r="C159">
        <v>4</v>
      </c>
    </row>
    <row r="160" spans="1:3" x14ac:dyDescent="0.25">
      <c r="A160" t="s">
        <v>1086</v>
      </c>
      <c r="B160" t="s">
        <v>19</v>
      </c>
      <c r="C160">
        <v>1</v>
      </c>
    </row>
    <row r="161" spans="1:3" x14ac:dyDescent="0.25">
      <c r="A161" t="s">
        <v>1086</v>
      </c>
      <c r="B161" t="s">
        <v>1075</v>
      </c>
      <c r="C161">
        <v>8</v>
      </c>
    </row>
    <row r="162" spans="1:3" x14ac:dyDescent="0.25">
      <c r="A162" t="s">
        <v>1086</v>
      </c>
      <c r="B162" t="s">
        <v>112</v>
      </c>
      <c r="C162">
        <v>42</v>
      </c>
    </row>
    <row r="163" spans="1:3" x14ac:dyDescent="0.25">
      <c r="A163" t="s">
        <v>1086</v>
      </c>
      <c r="B163" t="s">
        <v>136</v>
      </c>
      <c r="C163">
        <v>6</v>
      </c>
    </row>
    <row r="164" spans="1:3" x14ac:dyDescent="0.25">
      <c r="A164" t="s">
        <v>1086</v>
      </c>
      <c r="B164" t="s">
        <v>963</v>
      </c>
      <c r="C164">
        <v>328</v>
      </c>
    </row>
    <row r="165" spans="1:3" x14ac:dyDescent="0.25">
      <c r="A165" t="s">
        <v>1086</v>
      </c>
      <c r="B165" t="s">
        <v>964</v>
      </c>
      <c r="C165">
        <v>2572</v>
      </c>
    </row>
    <row r="166" spans="1:3" x14ac:dyDescent="0.25">
      <c r="A166" t="s">
        <v>1086</v>
      </c>
      <c r="B166" t="s">
        <v>246</v>
      </c>
      <c r="C166">
        <v>3593</v>
      </c>
    </row>
    <row r="167" spans="1:3" x14ac:dyDescent="0.25">
      <c r="A167" t="s">
        <v>1086</v>
      </c>
      <c r="B167" t="s">
        <v>1033</v>
      </c>
      <c r="C167">
        <v>361</v>
      </c>
    </row>
    <row r="168" spans="1:3" x14ac:dyDescent="0.25">
      <c r="A168" t="s">
        <v>1086</v>
      </c>
      <c r="B168" t="s">
        <v>113</v>
      </c>
      <c r="C168">
        <v>5</v>
      </c>
    </row>
    <row r="169" spans="1:3" x14ac:dyDescent="0.25">
      <c r="A169" t="s">
        <v>1086</v>
      </c>
      <c r="B169" t="s">
        <v>114</v>
      </c>
      <c r="C169">
        <v>25</v>
      </c>
    </row>
    <row r="170" spans="1:3" x14ac:dyDescent="0.25">
      <c r="A170" t="s">
        <v>1086</v>
      </c>
      <c r="B170" s="2" t="s">
        <v>115</v>
      </c>
      <c r="C170">
        <v>21</v>
      </c>
    </row>
    <row r="171" spans="1:3" x14ac:dyDescent="0.25">
      <c r="A171" t="s">
        <v>1086</v>
      </c>
      <c r="B171" t="s">
        <v>116</v>
      </c>
      <c r="C171">
        <v>17</v>
      </c>
    </row>
    <row r="172" spans="1:3" x14ac:dyDescent="0.25">
      <c r="A172" t="s">
        <v>1086</v>
      </c>
      <c r="B172" t="s">
        <v>117</v>
      </c>
      <c r="C172">
        <v>185</v>
      </c>
    </row>
    <row r="173" spans="1:3" x14ac:dyDescent="0.25">
      <c r="A173" t="s">
        <v>1086</v>
      </c>
      <c r="B173" t="s">
        <v>118</v>
      </c>
      <c r="C173">
        <v>533</v>
      </c>
    </row>
    <row r="174" spans="1:3" x14ac:dyDescent="0.25">
      <c r="A174" t="s">
        <v>1086</v>
      </c>
      <c r="B174" t="s">
        <v>127</v>
      </c>
      <c r="C174">
        <v>414</v>
      </c>
    </row>
    <row r="175" spans="1:3" x14ac:dyDescent="0.25">
      <c r="A175" t="s">
        <v>1086</v>
      </c>
      <c r="B175" t="s">
        <v>128</v>
      </c>
      <c r="C175">
        <v>1487</v>
      </c>
    </row>
    <row r="176" spans="1:3" x14ac:dyDescent="0.25">
      <c r="A176" t="s">
        <v>1086</v>
      </c>
      <c r="B176" t="s">
        <v>1012</v>
      </c>
      <c r="C176">
        <v>4</v>
      </c>
    </row>
    <row r="177" spans="1:3" x14ac:dyDescent="0.25">
      <c r="A177" t="s">
        <v>1086</v>
      </c>
      <c r="B177" t="s">
        <v>1044</v>
      </c>
      <c r="C177">
        <v>361</v>
      </c>
    </row>
    <row r="178" spans="1:3" x14ac:dyDescent="0.25">
      <c r="A178" t="s">
        <v>1086</v>
      </c>
      <c r="B178" t="s">
        <v>1045</v>
      </c>
      <c r="C178">
        <v>954</v>
      </c>
    </row>
    <row r="179" spans="1:3" x14ac:dyDescent="0.25">
      <c r="A179" t="s">
        <v>1086</v>
      </c>
      <c r="B179" t="s">
        <v>1013</v>
      </c>
      <c r="C179">
        <v>6</v>
      </c>
    </row>
    <row r="180" spans="1:3" x14ac:dyDescent="0.25">
      <c r="A180" t="s">
        <v>1086</v>
      </c>
      <c r="B180" t="s">
        <v>209</v>
      </c>
      <c r="C180">
        <v>894</v>
      </c>
    </row>
    <row r="181" spans="1:3" x14ac:dyDescent="0.25">
      <c r="A181" t="s">
        <v>1086</v>
      </c>
      <c r="B181" t="s">
        <v>210</v>
      </c>
      <c r="C181">
        <v>1718</v>
      </c>
    </row>
    <row r="182" spans="1:3" x14ac:dyDescent="0.25">
      <c r="A182" t="s">
        <v>1086</v>
      </c>
      <c r="B182" t="s">
        <v>233</v>
      </c>
      <c r="C182">
        <v>11</v>
      </c>
    </row>
    <row r="183" spans="1:3" x14ac:dyDescent="0.25">
      <c r="A183" t="s">
        <v>1086</v>
      </c>
      <c r="B183" t="s">
        <v>59</v>
      </c>
      <c r="C183">
        <v>158</v>
      </c>
    </row>
    <row r="184" spans="1:3" x14ac:dyDescent="0.25">
      <c r="A184" t="s">
        <v>1086</v>
      </c>
      <c r="B184" t="s">
        <v>61</v>
      </c>
      <c r="C184">
        <v>296</v>
      </c>
    </row>
    <row r="185" spans="1:3" x14ac:dyDescent="0.25">
      <c r="A185" t="s">
        <v>1086</v>
      </c>
      <c r="B185" t="s">
        <v>62</v>
      </c>
      <c r="C185">
        <v>66</v>
      </c>
    </row>
    <row r="186" spans="1:3" x14ac:dyDescent="0.25">
      <c r="A186" t="s">
        <v>1086</v>
      </c>
      <c r="B186" t="s">
        <v>976</v>
      </c>
      <c r="C186">
        <v>64</v>
      </c>
    </row>
    <row r="187" spans="1:3" x14ac:dyDescent="0.25">
      <c r="A187" t="s">
        <v>1086</v>
      </c>
      <c r="B187" t="s">
        <v>977</v>
      </c>
      <c r="C187">
        <v>29</v>
      </c>
    </row>
    <row r="188" spans="1:3" x14ac:dyDescent="0.25">
      <c r="A188" t="s">
        <v>1086</v>
      </c>
      <c r="B188" t="s">
        <v>220</v>
      </c>
      <c r="C188">
        <v>34</v>
      </c>
    </row>
    <row r="189" spans="1:3" x14ac:dyDescent="0.25">
      <c r="A189" t="s">
        <v>1086</v>
      </c>
      <c r="B189" t="s">
        <v>1051</v>
      </c>
      <c r="C189">
        <v>2</v>
      </c>
    </row>
    <row r="190" spans="1:3" x14ac:dyDescent="0.25">
      <c r="A190" t="s">
        <v>1086</v>
      </c>
      <c r="B190" t="s">
        <v>31</v>
      </c>
      <c r="C190">
        <v>4443</v>
      </c>
    </row>
    <row r="191" spans="1:3" x14ac:dyDescent="0.25">
      <c r="A191" t="s">
        <v>1086</v>
      </c>
      <c r="B191" t="s">
        <v>199</v>
      </c>
      <c r="C191">
        <v>240</v>
      </c>
    </row>
    <row r="192" spans="1:3" x14ac:dyDescent="0.25">
      <c r="A192" t="s">
        <v>1086</v>
      </c>
      <c r="B192" t="s">
        <v>177</v>
      </c>
      <c r="C192">
        <v>390</v>
      </c>
    </row>
    <row r="193" spans="1:3" x14ac:dyDescent="0.25">
      <c r="A193" t="s">
        <v>1086</v>
      </c>
      <c r="B193" t="s">
        <v>146</v>
      </c>
      <c r="C193">
        <v>2250</v>
      </c>
    </row>
    <row r="194" spans="1:3" x14ac:dyDescent="0.25">
      <c r="A194" t="s">
        <v>1086</v>
      </c>
      <c r="B194" t="s">
        <v>978</v>
      </c>
      <c r="C194">
        <v>20</v>
      </c>
    </row>
    <row r="195" spans="1:3" x14ac:dyDescent="0.25">
      <c r="A195" t="s">
        <v>1086</v>
      </c>
      <c r="B195" t="s">
        <v>993</v>
      </c>
      <c r="C195">
        <v>12</v>
      </c>
    </row>
    <row r="196" spans="1:3" x14ac:dyDescent="0.25">
      <c r="A196" t="s">
        <v>1086</v>
      </c>
      <c r="B196" t="s">
        <v>178</v>
      </c>
      <c r="C196">
        <v>547</v>
      </c>
    </row>
    <row r="197" spans="1:3" x14ac:dyDescent="0.25">
      <c r="A197" t="s">
        <v>1086</v>
      </c>
      <c r="B197" s="2" t="s">
        <v>20</v>
      </c>
      <c r="C197">
        <v>12</v>
      </c>
    </row>
    <row r="198" spans="1:3" x14ac:dyDescent="0.25">
      <c r="A198" t="s">
        <v>1086</v>
      </c>
      <c r="B198" t="s">
        <v>137</v>
      </c>
      <c r="C198">
        <v>468</v>
      </c>
    </row>
    <row r="199" spans="1:3" x14ac:dyDescent="0.25">
      <c r="A199" t="s">
        <v>1086</v>
      </c>
      <c r="B199" t="s">
        <v>147</v>
      </c>
      <c r="C199">
        <v>160</v>
      </c>
    </row>
    <row r="200" spans="1:3" x14ac:dyDescent="0.25">
      <c r="A200" t="s">
        <v>1086</v>
      </c>
      <c r="B200" t="s">
        <v>988</v>
      </c>
      <c r="C200">
        <v>51</v>
      </c>
    </row>
    <row r="201" spans="1:3" x14ac:dyDescent="0.25">
      <c r="A201" t="s">
        <v>1086</v>
      </c>
      <c r="B201" t="s">
        <v>22</v>
      </c>
      <c r="C201">
        <v>731</v>
      </c>
    </row>
    <row r="202" spans="1:3" x14ac:dyDescent="0.25">
      <c r="A202" t="s">
        <v>1086</v>
      </c>
      <c r="B202" t="s">
        <v>252</v>
      </c>
      <c r="C202">
        <v>3</v>
      </c>
    </row>
    <row r="203" spans="1:3" x14ac:dyDescent="0.25">
      <c r="A203" t="s">
        <v>1086</v>
      </c>
      <c r="B203" t="s">
        <v>86</v>
      </c>
      <c r="C203">
        <v>132</v>
      </c>
    </row>
    <row r="204" spans="1:3" x14ac:dyDescent="0.25">
      <c r="A204" t="s">
        <v>1086</v>
      </c>
      <c r="B204" t="s">
        <v>87</v>
      </c>
      <c r="C204">
        <v>36</v>
      </c>
    </row>
    <row r="205" spans="1:3" x14ac:dyDescent="0.25">
      <c r="A205" t="s">
        <v>1086</v>
      </c>
      <c r="B205" t="s">
        <v>247</v>
      </c>
      <c r="C205">
        <v>38</v>
      </c>
    </row>
    <row r="206" spans="1:3" x14ac:dyDescent="0.25">
      <c r="A206" t="s">
        <v>1086</v>
      </c>
      <c r="B206" t="s">
        <v>155</v>
      </c>
      <c r="C206">
        <v>48</v>
      </c>
    </row>
    <row r="207" spans="1:3" x14ac:dyDescent="0.25">
      <c r="A207" t="s">
        <v>1086</v>
      </c>
      <c r="B207" t="s">
        <v>942</v>
      </c>
      <c r="C207">
        <v>54</v>
      </c>
    </row>
    <row r="208" spans="1:3" x14ac:dyDescent="0.25">
      <c r="A208" t="s">
        <v>1086</v>
      </c>
      <c r="B208" t="s">
        <v>1076</v>
      </c>
      <c r="C208">
        <v>63</v>
      </c>
    </row>
    <row r="209" spans="1:3" x14ac:dyDescent="0.25">
      <c r="A209" t="s">
        <v>1086</v>
      </c>
      <c r="B209" t="s">
        <v>150</v>
      </c>
      <c r="C209">
        <v>14</v>
      </c>
    </row>
    <row r="210" spans="1:3" x14ac:dyDescent="0.25">
      <c r="A210" t="s">
        <v>1086</v>
      </c>
      <c r="B210" t="s">
        <v>1014</v>
      </c>
      <c r="C210">
        <v>2</v>
      </c>
    </row>
    <row r="211" spans="1:3" x14ac:dyDescent="0.25">
      <c r="A211" t="s">
        <v>1086</v>
      </c>
      <c r="B211" t="s">
        <v>1015</v>
      </c>
      <c r="C211">
        <v>50</v>
      </c>
    </row>
    <row r="212" spans="1:3" x14ac:dyDescent="0.25">
      <c r="A212" t="s">
        <v>1086</v>
      </c>
      <c r="B212" t="s">
        <v>989</v>
      </c>
      <c r="C212">
        <v>23</v>
      </c>
    </row>
    <row r="213" spans="1:3" x14ac:dyDescent="0.25">
      <c r="A213" t="s">
        <v>1086</v>
      </c>
      <c r="B213" t="s">
        <v>133</v>
      </c>
      <c r="C213">
        <v>6</v>
      </c>
    </row>
    <row r="214" spans="1:3" x14ac:dyDescent="0.25">
      <c r="A214" t="s">
        <v>1086</v>
      </c>
      <c r="B214" t="s">
        <v>134</v>
      </c>
      <c r="C214">
        <v>8</v>
      </c>
    </row>
    <row r="215" spans="1:3" x14ac:dyDescent="0.25">
      <c r="A215" t="s">
        <v>1086</v>
      </c>
      <c r="B215" t="s">
        <v>1016</v>
      </c>
      <c r="C215">
        <v>424</v>
      </c>
    </row>
    <row r="216" spans="1:3" x14ac:dyDescent="0.25">
      <c r="A216" t="s">
        <v>1086</v>
      </c>
      <c r="B216" t="s">
        <v>1017</v>
      </c>
      <c r="C216">
        <v>421</v>
      </c>
    </row>
    <row r="217" spans="1:3" x14ac:dyDescent="0.25">
      <c r="A217" t="s">
        <v>1086</v>
      </c>
      <c r="B217" t="s">
        <v>88</v>
      </c>
      <c r="C217">
        <v>41</v>
      </c>
    </row>
    <row r="218" spans="1:3" x14ac:dyDescent="0.25">
      <c r="A218" t="s">
        <v>1086</v>
      </c>
      <c r="B218" t="s">
        <v>89</v>
      </c>
      <c r="C218">
        <v>43</v>
      </c>
    </row>
    <row r="219" spans="1:3" x14ac:dyDescent="0.25">
      <c r="A219" t="s">
        <v>1086</v>
      </c>
      <c r="B219" t="s">
        <v>90</v>
      </c>
      <c r="C219">
        <v>72</v>
      </c>
    </row>
    <row r="220" spans="1:3" x14ac:dyDescent="0.25">
      <c r="A220" t="s">
        <v>1086</v>
      </c>
      <c r="B220" t="s">
        <v>248</v>
      </c>
      <c r="C220">
        <v>50</v>
      </c>
    </row>
    <row r="221" spans="1:3" x14ac:dyDescent="0.25">
      <c r="A221" t="s">
        <v>1086</v>
      </c>
      <c r="B221" t="s">
        <v>1077</v>
      </c>
      <c r="C221">
        <v>9</v>
      </c>
    </row>
    <row r="222" spans="1:3" x14ac:dyDescent="0.25">
      <c r="A222" t="s">
        <v>1086</v>
      </c>
      <c r="B222" t="s">
        <v>1078</v>
      </c>
      <c r="C222">
        <v>2</v>
      </c>
    </row>
    <row r="223" spans="1:3" x14ac:dyDescent="0.25">
      <c r="A223" t="s">
        <v>1086</v>
      </c>
      <c r="B223" t="s">
        <v>1018</v>
      </c>
      <c r="C223">
        <v>50</v>
      </c>
    </row>
    <row r="224" spans="1:3" x14ac:dyDescent="0.25">
      <c r="A224" t="s">
        <v>1086</v>
      </c>
      <c r="B224" s="2" t="s">
        <v>943</v>
      </c>
      <c r="C224">
        <v>212</v>
      </c>
    </row>
    <row r="225" spans="1:3" x14ac:dyDescent="0.25">
      <c r="A225" t="s">
        <v>1086</v>
      </c>
      <c r="B225" t="s">
        <v>206</v>
      </c>
      <c r="C225">
        <v>84</v>
      </c>
    </row>
    <row r="226" spans="1:3" x14ac:dyDescent="0.25">
      <c r="A226" t="s">
        <v>1086</v>
      </c>
      <c r="B226" t="s">
        <v>1034</v>
      </c>
      <c r="C226">
        <v>483</v>
      </c>
    </row>
    <row r="227" spans="1:3" x14ac:dyDescent="0.25">
      <c r="A227" t="s">
        <v>1086</v>
      </c>
      <c r="B227" s="2" t="s">
        <v>1035</v>
      </c>
      <c r="C227">
        <v>13</v>
      </c>
    </row>
    <row r="228" spans="1:3" x14ac:dyDescent="0.25">
      <c r="A228" t="s">
        <v>1086</v>
      </c>
      <c r="B228" t="s">
        <v>189</v>
      </c>
      <c r="C228">
        <v>2</v>
      </c>
    </row>
    <row r="229" spans="1:3" x14ac:dyDescent="0.25">
      <c r="A229" t="s">
        <v>1086</v>
      </c>
      <c r="B229" t="s">
        <v>1079</v>
      </c>
      <c r="C229">
        <v>2</v>
      </c>
    </row>
    <row r="230" spans="1:3" x14ac:dyDescent="0.25">
      <c r="A230" t="s">
        <v>1086</v>
      </c>
      <c r="B230" t="s">
        <v>249</v>
      </c>
      <c r="C230">
        <v>14</v>
      </c>
    </row>
    <row r="231" spans="1:3" x14ac:dyDescent="0.25">
      <c r="A231" t="s">
        <v>1086</v>
      </c>
      <c r="B231" t="s">
        <v>1080</v>
      </c>
      <c r="C231">
        <v>10</v>
      </c>
    </row>
    <row r="232" spans="1:3" x14ac:dyDescent="0.25">
      <c r="A232" t="s">
        <v>1086</v>
      </c>
      <c r="B232" t="s">
        <v>1081</v>
      </c>
      <c r="C232">
        <v>33</v>
      </c>
    </row>
    <row r="233" spans="1:3" x14ac:dyDescent="0.25">
      <c r="A233" t="s">
        <v>1086</v>
      </c>
      <c r="B233" t="s">
        <v>179</v>
      </c>
      <c r="C233">
        <v>40</v>
      </c>
    </row>
    <row r="234" spans="1:3" x14ac:dyDescent="0.25">
      <c r="A234" t="s">
        <v>1086</v>
      </c>
      <c r="B234" t="s">
        <v>180</v>
      </c>
      <c r="C234">
        <v>13</v>
      </c>
    </row>
    <row r="235" spans="1:3" x14ac:dyDescent="0.25">
      <c r="A235" t="s">
        <v>1086</v>
      </c>
      <c r="B235" t="s">
        <v>97</v>
      </c>
      <c r="C235">
        <v>18</v>
      </c>
    </row>
    <row r="236" spans="1:3" x14ac:dyDescent="0.25">
      <c r="A236" t="s">
        <v>1086</v>
      </c>
      <c r="B236" t="s">
        <v>92</v>
      </c>
      <c r="C236">
        <v>474</v>
      </c>
    </row>
    <row r="237" spans="1:3" x14ac:dyDescent="0.25">
      <c r="A237" t="s">
        <v>1086</v>
      </c>
      <c r="B237" t="s">
        <v>1082</v>
      </c>
      <c r="C237">
        <v>33</v>
      </c>
    </row>
    <row r="238" spans="1:3" x14ac:dyDescent="0.25">
      <c r="A238" t="s">
        <v>1086</v>
      </c>
      <c r="B238" t="s">
        <v>1083</v>
      </c>
      <c r="C238">
        <v>218</v>
      </c>
    </row>
    <row r="239" spans="1:3" x14ac:dyDescent="0.25">
      <c r="A239" t="s">
        <v>1086</v>
      </c>
      <c r="B239" t="s">
        <v>1084</v>
      </c>
      <c r="C239">
        <v>69</v>
      </c>
    </row>
    <row r="240" spans="1:3" x14ac:dyDescent="0.25">
      <c r="A240" t="s">
        <v>1086</v>
      </c>
      <c r="B240" t="s">
        <v>228</v>
      </c>
      <c r="C240">
        <v>2</v>
      </c>
    </row>
    <row r="241" spans="1:3" x14ac:dyDescent="0.25">
      <c r="A241" t="s">
        <v>1086</v>
      </c>
      <c r="B241" t="s">
        <v>1019</v>
      </c>
      <c r="C241">
        <v>357</v>
      </c>
    </row>
    <row r="242" spans="1:3" x14ac:dyDescent="0.25">
      <c r="A242" t="s">
        <v>1086</v>
      </c>
      <c r="B242" t="s">
        <v>1020</v>
      </c>
      <c r="C242">
        <v>1</v>
      </c>
    </row>
    <row r="243" spans="1:3" x14ac:dyDescent="0.25">
      <c r="A243" t="s">
        <v>1086</v>
      </c>
      <c r="B243" t="s">
        <v>1021</v>
      </c>
      <c r="C243">
        <v>128</v>
      </c>
    </row>
    <row r="244" spans="1:3" x14ac:dyDescent="0.25">
      <c r="A244" t="s">
        <v>1086</v>
      </c>
      <c r="B244" t="s">
        <v>1046</v>
      </c>
      <c r="C244">
        <v>134</v>
      </c>
    </row>
    <row r="245" spans="1:3" x14ac:dyDescent="0.25">
      <c r="A245" t="s">
        <v>1086</v>
      </c>
      <c r="B245" t="s">
        <v>93</v>
      </c>
      <c r="C245">
        <v>1088</v>
      </c>
    </row>
    <row r="246" spans="1:3" x14ac:dyDescent="0.25">
      <c r="A246" t="s">
        <v>1086</v>
      </c>
      <c r="B246" t="s">
        <v>1022</v>
      </c>
      <c r="C246">
        <v>28</v>
      </c>
    </row>
    <row r="247" spans="1:3" x14ac:dyDescent="0.25">
      <c r="A247" t="s">
        <v>1086</v>
      </c>
      <c r="B247" t="s">
        <v>181</v>
      </c>
      <c r="C247">
        <v>5</v>
      </c>
    </row>
    <row r="248" spans="1:3" x14ac:dyDescent="0.25">
      <c r="A248" t="s">
        <v>1086</v>
      </c>
      <c r="B248" t="s">
        <v>182</v>
      </c>
      <c r="C248">
        <v>40</v>
      </c>
    </row>
    <row r="249" spans="1:3" x14ac:dyDescent="0.25">
      <c r="A249" t="s">
        <v>1086</v>
      </c>
      <c r="B249" t="s">
        <v>183</v>
      </c>
      <c r="C249">
        <v>166</v>
      </c>
    </row>
    <row r="250" spans="1:3" x14ac:dyDescent="0.25">
      <c r="A250" t="s">
        <v>1086</v>
      </c>
      <c r="B250" t="s">
        <v>944</v>
      </c>
      <c r="C250">
        <v>66</v>
      </c>
    </row>
    <row r="251" spans="1:3" x14ac:dyDescent="0.25">
      <c r="A251" t="s">
        <v>1086</v>
      </c>
      <c r="B251" t="s">
        <v>184</v>
      </c>
      <c r="C251">
        <v>1086</v>
      </c>
    </row>
    <row r="252" spans="1:3" x14ac:dyDescent="0.25">
      <c r="A252" t="s">
        <v>1086</v>
      </c>
      <c r="B252" t="s">
        <v>156</v>
      </c>
      <c r="C252">
        <v>2</v>
      </c>
    </row>
    <row r="253" spans="1:3" x14ac:dyDescent="0.25">
      <c r="A253" t="s">
        <v>1086</v>
      </c>
      <c r="B253" t="s">
        <v>157</v>
      </c>
      <c r="C253">
        <v>297</v>
      </c>
    </row>
    <row r="254" spans="1:3" x14ac:dyDescent="0.25">
      <c r="A254" t="s">
        <v>1086</v>
      </c>
      <c r="B254" t="s">
        <v>94</v>
      </c>
      <c r="C254">
        <v>1086</v>
      </c>
    </row>
    <row r="255" spans="1:3" x14ac:dyDescent="0.25">
      <c r="A255" t="s">
        <v>1086</v>
      </c>
      <c r="B255" t="s">
        <v>979</v>
      </c>
      <c r="C255">
        <v>344</v>
      </c>
    </row>
    <row r="256" spans="1:3" x14ac:dyDescent="0.25">
      <c r="A256" t="s">
        <v>1086</v>
      </c>
      <c r="B256" t="s">
        <v>980</v>
      </c>
      <c r="C256">
        <v>469</v>
      </c>
    </row>
    <row r="257" spans="1:3" x14ac:dyDescent="0.25">
      <c r="A257" t="s">
        <v>1086</v>
      </c>
      <c r="B257" t="s">
        <v>158</v>
      </c>
      <c r="C257">
        <v>2</v>
      </c>
    </row>
    <row r="258" spans="1:3" x14ac:dyDescent="0.25">
      <c r="A258" t="s">
        <v>1086</v>
      </c>
      <c r="B258" t="s">
        <v>159</v>
      </c>
      <c r="C258">
        <v>9</v>
      </c>
    </row>
    <row r="259" spans="1:3" x14ac:dyDescent="0.25">
      <c r="A259" t="s">
        <v>1086</v>
      </c>
      <c r="B259" t="s">
        <v>160</v>
      </c>
      <c r="C259">
        <v>430</v>
      </c>
    </row>
    <row r="260" spans="1:3" x14ac:dyDescent="0.25">
      <c r="A260" t="s">
        <v>1086</v>
      </c>
      <c r="B260" t="s">
        <v>162</v>
      </c>
      <c r="C260">
        <v>78</v>
      </c>
    </row>
    <row r="261" spans="1:3" x14ac:dyDescent="0.25">
      <c r="A261" t="s">
        <v>1086</v>
      </c>
      <c r="B261" t="s">
        <v>163</v>
      </c>
      <c r="C261">
        <v>94</v>
      </c>
    </row>
    <row r="262" spans="1:3" x14ac:dyDescent="0.25">
      <c r="A262" t="s">
        <v>1086</v>
      </c>
      <c r="B262" t="s">
        <v>164</v>
      </c>
      <c r="C262">
        <v>31</v>
      </c>
    </row>
    <row r="263" spans="1:3" x14ac:dyDescent="0.25">
      <c r="A263" t="s">
        <v>1086</v>
      </c>
      <c r="B263" t="s">
        <v>165</v>
      </c>
      <c r="C263">
        <v>12</v>
      </c>
    </row>
    <row r="264" spans="1:3" x14ac:dyDescent="0.25">
      <c r="A264" t="s">
        <v>1086</v>
      </c>
      <c r="B264" t="s">
        <v>166</v>
      </c>
      <c r="C264">
        <v>40</v>
      </c>
    </row>
    <row r="265" spans="1:3" x14ac:dyDescent="0.25">
      <c r="A265" t="s">
        <v>1086</v>
      </c>
      <c r="B265" t="s">
        <v>167</v>
      </c>
      <c r="C265">
        <v>100</v>
      </c>
    </row>
    <row r="266" spans="1:3" x14ac:dyDescent="0.25">
      <c r="A266" t="s">
        <v>1086</v>
      </c>
      <c r="B266" t="s">
        <v>168</v>
      </c>
      <c r="C266">
        <v>97</v>
      </c>
    </row>
    <row r="267" spans="1:3" x14ac:dyDescent="0.25">
      <c r="A267" t="s">
        <v>1086</v>
      </c>
      <c r="B267" t="s">
        <v>63</v>
      </c>
      <c r="C267">
        <v>414</v>
      </c>
    </row>
    <row r="268" spans="1:3" x14ac:dyDescent="0.25">
      <c r="A268" t="s">
        <v>1086</v>
      </c>
      <c r="B268" t="s">
        <v>229</v>
      </c>
      <c r="C268">
        <v>79</v>
      </c>
    </row>
    <row r="269" spans="1:3" x14ac:dyDescent="0.25">
      <c r="A269" t="s">
        <v>1086</v>
      </c>
      <c r="B269" t="s">
        <v>1085</v>
      </c>
      <c r="C269">
        <v>40</v>
      </c>
    </row>
    <row r="270" spans="1:3" x14ac:dyDescent="0.25">
      <c r="A270" t="s">
        <v>1086</v>
      </c>
      <c r="B270" t="s">
        <v>221</v>
      </c>
      <c r="C27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Sheet2</vt:lpstr>
      <vt:lpstr>Sheet3</vt:lpstr>
      <vt:lpstr>Sheet2!Aug_2014</vt:lpstr>
      <vt:lpstr>Sheet3!Aug_2014LOC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2016-04-07T22:28:22Z</dcterms:created>
  <dcterms:modified xsi:type="dcterms:W3CDTF">2016-04-08T04:00:04Z</dcterms:modified>
</cp:coreProperties>
</file>