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burnham/Desktop/"/>
    </mc:Choice>
  </mc:AlternateContent>
  <bookViews>
    <workbookView xWindow="4940" yWindow="460" windowWidth="21120" windowHeight="139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9" i="1" l="1"/>
  <c r="B79" i="1"/>
  <c r="T27" i="1"/>
  <c r="W26" i="1"/>
  <c r="W25" i="1"/>
  <c r="W24" i="1"/>
  <c r="T26" i="1"/>
  <c r="N26" i="1"/>
  <c r="T25" i="1"/>
  <c r="T24" i="1"/>
  <c r="Q26" i="1"/>
  <c r="K26" i="1"/>
  <c r="H26" i="1"/>
  <c r="E26" i="1"/>
  <c r="C72" i="1"/>
  <c r="A72" i="1"/>
  <c r="B26" i="1"/>
  <c r="D78" i="1"/>
  <c r="B78" i="1"/>
  <c r="E24" i="1"/>
  <c r="D77" i="1"/>
  <c r="B77" i="1"/>
  <c r="D76" i="1"/>
  <c r="B76" i="1"/>
  <c r="C71" i="1"/>
  <c r="A71" i="1"/>
  <c r="B27" i="1"/>
  <c r="B34" i="1"/>
  <c r="Q25" i="1"/>
  <c r="Q24" i="1"/>
  <c r="N27" i="1"/>
  <c r="N25" i="1"/>
  <c r="N24" i="1"/>
  <c r="K25" i="1"/>
  <c r="K24" i="1"/>
  <c r="H27" i="1"/>
  <c r="H25" i="1"/>
  <c r="H24" i="1"/>
  <c r="E25" i="1"/>
  <c r="B25" i="1"/>
  <c r="B24" i="1"/>
</calcChain>
</file>

<file path=xl/sharedStrings.xml><?xml version="1.0" encoding="utf-8"?>
<sst xmlns="http://schemas.openxmlformats.org/spreadsheetml/2006/main" count="236" uniqueCount="94">
  <si>
    <t>Hive number</t>
  </si>
  <si>
    <t>Y1L1</t>
  </si>
  <si>
    <t>Y1L2</t>
  </si>
  <si>
    <t>Y1L3</t>
  </si>
  <si>
    <t>Y1L4</t>
  </si>
  <si>
    <t>Y1L5</t>
  </si>
  <si>
    <t>Y1L6</t>
  </si>
  <si>
    <t>Y1L7</t>
  </si>
  <si>
    <t>Y1L8</t>
  </si>
  <si>
    <t>Y1L9</t>
  </si>
  <si>
    <t>Y1L10</t>
  </si>
  <si>
    <t>Y2L1</t>
  </si>
  <si>
    <t>Y2L2</t>
  </si>
  <si>
    <t>Y2L3</t>
  </si>
  <si>
    <t>Y2L4</t>
  </si>
  <si>
    <t>Y2L5</t>
  </si>
  <si>
    <t>Y2L6</t>
  </si>
  <si>
    <t>Y2L7</t>
  </si>
  <si>
    <t>Y2L8</t>
  </si>
  <si>
    <t>Y2L9</t>
  </si>
  <si>
    <t>Y2L10</t>
  </si>
  <si>
    <t>avg</t>
  </si>
  <si>
    <t>stdev</t>
  </si>
  <si>
    <t>std error</t>
  </si>
  <si>
    <t>p value</t>
  </si>
  <si>
    <t>Hive number</t>
    <phoneticPr fontId="1" type="noConversion"/>
  </si>
  <si>
    <t>Y1C1</t>
    <phoneticPr fontId="1" type="noConversion"/>
  </si>
  <si>
    <t>Y1C2</t>
    <phoneticPr fontId="1" type="noConversion"/>
  </si>
  <si>
    <t>Y1C4</t>
    <phoneticPr fontId="1" type="noConversion"/>
  </si>
  <si>
    <t>Y1C5</t>
    <phoneticPr fontId="1" type="noConversion"/>
  </si>
  <si>
    <t>Y1C6</t>
    <phoneticPr fontId="1" type="noConversion"/>
  </si>
  <si>
    <t>Y1C7</t>
    <phoneticPr fontId="1" type="noConversion"/>
  </si>
  <si>
    <t>Y1C8</t>
    <phoneticPr fontId="1" type="noConversion"/>
  </si>
  <si>
    <t>Y1C9</t>
    <phoneticPr fontId="1" type="noConversion"/>
  </si>
  <si>
    <t>Y1C10</t>
    <phoneticPr fontId="1" type="noConversion"/>
  </si>
  <si>
    <t>Y2C1</t>
    <phoneticPr fontId="1" type="noConversion"/>
  </si>
  <si>
    <t>Y2C2</t>
    <phoneticPr fontId="1" type="noConversion"/>
  </si>
  <si>
    <t>Y2C3</t>
    <phoneticPr fontId="1" type="noConversion"/>
  </si>
  <si>
    <t>Y2C4</t>
    <phoneticPr fontId="1" type="noConversion"/>
  </si>
  <si>
    <t>Y2C5x</t>
    <phoneticPr fontId="1" type="noConversion"/>
  </si>
  <si>
    <t>Y2C6</t>
    <phoneticPr fontId="1" type="noConversion"/>
  </si>
  <si>
    <t>Y2C7</t>
    <phoneticPr fontId="1" type="noConversion"/>
  </si>
  <si>
    <t>Y2C8</t>
    <phoneticPr fontId="1" type="noConversion"/>
  </si>
  <si>
    <t>Y2C9</t>
    <phoneticPr fontId="1" type="noConversion"/>
  </si>
  <si>
    <t>Y2C10</t>
    <phoneticPr fontId="1" type="noConversion"/>
  </si>
  <si>
    <t>avg</t>
    <phoneticPr fontId="1" type="noConversion"/>
  </si>
  <si>
    <t>stdev</t>
    <phoneticPr fontId="1" type="noConversion"/>
  </si>
  <si>
    <t>std error</t>
    <phoneticPr fontId="1" type="noConversion"/>
  </si>
  <si>
    <t>Brood frames</t>
    <phoneticPr fontId="1" type="noConversion"/>
  </si>
  <si>
    <t>Y1C3</t>
    <phoneticPr fontId="1" type="noConversion"/>
  </si>
  <si>
    <t>Y1C6x</t>
    <phoneticPr fontId="1" type="noConversion"/>
  </si>
  <si>
    <t>Y1C7x</t>
    <phoneticPr fontId="1" type="noConversion"/>
  </si>
  <si>
    <t>Y1L10x</t>
    <phoneticPr fontId="1" type="noConversion"/>
  </si>
  <si>
    <t>Y2C2x</t>
    <phoneticPr fontId="1" type="noConversion"/>
  </si>
  <si>
    <t>Y1L8x</t>
    <phoneticPr fontId="1" type="noConversion"/>
  </si>
  <si>
    <t>Y2L6x</t>
    <phoneticPr fontId="1" type="noConversion"/>
  </si>
  <si>
    <t>Y1C5x</t>
    <phoneticPr fontId="1" type="noConversion"/>
  </si>
  <si>
    <t>Y1C8x</t>
    <phoneticPr fontId="1" type="noConversion"/>
  </si>
  <si>
    <t>Y1L10x</t>
    <phoneticPr fontId="1" type="noConversion"/>
  </si>
  <si>
    <t>Local</t>
    <phoneticPr fontId="1" type="noConversion"/>
  </si>
  <si>
    <t>CA</t>
    <phoneticPr fontId="1" type="noConversion"/>
  </si>
  <si>
    <t>NOTE: day one 18 hive each had 4 frames; the other 2 had 3 for both sets</t>
    <phoneticPr fontId="1" type="noConversion"/>
  </si>
  <si>
    <t>p value</t>
    <phoneticPr fontId="1" type="noConversion"/>
  </si>
  <si>
    <t>local</t>
    <phoneticPr fontId="1" type="noConversion"/>
  </si>
  <si>
    <t>CA</t>
    <phoneticPr fontId="1" type="noConversion"/>
  </si>
  <si>
    <t>avg</t>
    <phoneticPr fontId="1" type="noConversion"/>
  </si>
  <si>
    <t>Local</t>
    <phoneticPr fontId="1" type="noConversion"/>
  </si>
  <si>
    <t xml:space="preserve">P value </t>
    <phoneticPr fontId="1" type="noConversion"/>
  </si>
  <si>
    <t>CA</t>
    <phoneticPr fontId="1" type="noConversion"/>
  </si>
  <si>
    <t>std error</t>
    <phoneticPr fontId="1" type="noConversion"/>
  </si>
  <si>
    <t>std error</t>
    <phoneticPr fontId="1" type="noConversion"/>
  </si>
  <si>
    <t>5) 8/3/2016</t>
  </si>
  <si>
    <t>1) 5/30/16</t>
  </si>
  <si>
    <t>2) 6/15/2016</t>
  </si>
  <si>
    <t>3) 6/27/2016</t>
  </si>
  <si>
    <t>4) 7/13/16</t>
  </si>
  <si>
    <t>Y1L8x</t>
  </si>
  <si>
    <t>Y1L10x</t>
  </si>
  <si>
    <t>Y2L6x</t>
  </si>
  <si>
    <t>Y1C3x</t>
  </si>
  <si>
    <t>Y1C5x</t>
  </si>
  <si>
    <t>Y1C6x</t>
  </si>
  <si>
    <t>Y1C7x</t>
  </si>
  <si>
    <t>Y1C8x</t>
  </si>
  <si>
    <t>Y1C10x</t>
  </si>
  <si>
    <t>Y2C2x</t>
  </si>
  <si>
    <t>Y2C6x</t>
  </si>
  <si>
    <t>Y2C8x</t>
  </si>
  <si>
    <t>Y2C9x</t>
  </si>
  <si>
    <t>1 vs 2</t>
  </si>
  <si>
    <t>2 vs 3</t>
  </si>
  <si>
    <t>3 vs 4</t>
  </si>
  <si>
    <t>4 vs 5</t>
  </si>
  <si>
    <t>Time steps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</si>
</sst>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Estimated Brood Population Over Time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Local Colonies</c:v>
          </c:tx>
          <c:errBars>
            <c:errDir val="y"/>
            <c:errBarType val="both"/>
            <c:errValType val="cust"/>
            <c:noEndCap val="1"/>
            <c:plus>
              <c:numRef>
                <c:f>(Sheet1!$A$72,Sheet1!$B$26,Sheet1!$H$26,Sheet1!$N$26,Sheet1!$T$26)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0.195676962579172</c:v>
                  </c:pt>
                  <c:pt idx="2">
                    <c:v>0.256644541023295</c:v>
                  </c:pt>
                  <c:pt idx="3">
                    <c:v>0.453542499483845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(Sheet1!$A$72,Sheet1!$B$26,Sheet1!$H$26,Sheet1!$N$26,Sheet1!$T$26)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0.195676962579172</c:v>
                  </c:pt>
                  <c:pt idx="2">
                    <c:v>0.256644541023295</c:v>
                  </c:pt>
                  <c:pt idx="3">
                    <c:v>0.453542499483845</c:v>
                  </c:pt>
                  <c:pt idx="4">
                    <c:v>0.333333333333333</c:v>
                  </c:pt>
                </c:numCache>
              </c:numRef>
            </c:minus>
          </c:errBars>
          <c:xVal>
            <c:numRef>
              <c:f>Sheet1!$B$31:$B$35</c:f>
              <c:numCache>
                <c:formatCode>General</c:formatCode>
                <c:ptCount val="5"/>
                <c:pt idx="0">
                  <c:v>1.0</c:v>
                </c:pt>
                <c:pt idx="1">
                  <c:v>15.0</c:v>
                </c:pt>
                <c:pt idx="2">
                  <c:v>27.0</c:v>
                </c:pt>
                <c:pt idx="3">
                  <c:v>43.0</c:v>
                </c:pt>
                <c:pt idx="4">
                  <c:v>64.0</c:v>
                </c:pt>
              </c:numCache>
            </c:numRef>
          </c:xVal>
          <c:yVal>
            <c:numRef>
              <c:f>Sheet1!$C$31:$C$35</c:f>
              <c:numCache>
                <c:formatCode>General</c:formatCode>
                <c:ptCount val="5"/>
                <c:pt idx="0">
                  <c:v>3.9</c:v>
                </c:pt>
                <c:pt idx="1">
                  <c:v>4.65</c:v>
                </c:pt>
                <c:pt idx="2">
                  <c:v>2.84</c:v>
                </c:pt>
                <c:pt idx="3">
                  <c:v>4.94</c:v>
                </c:pt>
                <c:pt idx="4">
                  <c:v>6.0</c:v>
                </c:pt>
              </c:numCache>
            </c:numRef>
          </c:yVal>
          <c:smooth val="1"/>
        </c:ser>
        <c:ser>
          <c:idx val="1"/>
          <c:order val="1"/>
          <c:tx>
            <c:v>CA Colonies</c:v>
          </c:tx>
          <c:errBars>
            <c:errDir val="y"/>
            <c:errBarType val="both"/>
            <c:errValType val="cust"/>
            <c:noEndCap val="1"/>
            <c:plus>
              <c:numRef>
                <c:f>(Sheet1!$C$72,Sheet1!$E$26,Sheet1!$K$26,Sheet1!$Q$26,Sheet1!$W$26)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0.241825416703337</c:v>
                  </c:pt>
                  <c:pt idx="2">
                    <c:v>0.473242362150023</c:v>
                  </c:pt>
                  <c:pt idx="3">
                    <c:v>0.510486577992832</c:v>
                  </c:pt>
                  <c:pt idx="4">
                    <c:v>0.474666874739863</c:v>
                  </c:pt>
                </c:numCache>
              </c:numRef>
            </c:plus>
            <c:minus>
              <c:numRef>
                <c:f>(Sheet1!$C$72,Sheet1!$E$26,Sheet1!$K$26,Sheet1!$Q$26,Sheet1!$W$26)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0.241825416703337</c:v>
                  </c:pt>
                  <c:pt idx="2">
                    <c:v>0.473242362150023</c:v>
                  </c:pt>
                  <c:pt idx="3">
                    <c:v>0.510486577992832</c:v>
                  </c:pt>
                  <c:pt idx="4">
                    <c:v>0.474666874739863</c:v>
                  </c:pt>
                </c:numCache>
              </c:numRef>
            </c:minus>
          </c:errBars>
          <c:xVal>
            <c:numRef>
              <c:f>Sheet1!$B$31:$B$35</c:f>
              <c:numCache>
                <c:formatCode>General</c:formatCode>
                <c:ptCount val="5"/>
                <c:pt idx="0">
                  <c:v>1.0</c:v>
                </c:pt>
                <c:pt idx="1">
                  <c:v>15.0</c:v>
                </c:pt>
                <c:pt idx="2">
                  <c:v>27.0</c:v>
                </c:pt>
                <c:pt idx="3">
                  <c:v>43.0</c:v>
                </c:pt>
                <c:pt idx="4">
                  <c:v>64.0</c:v>
                </c:pt>
              </c:numCache>
            </c:numRef>
          </c:xVal>
          <c:yVal>
            <c:numRef>
              <c:f>Sheet1!$D$31:$D$35</c:f>
              <c:numCache>
                <c:formatCode>General</c:formatCode>
                <c:ptCount val="5"/>
                <c:pt idx="0">
                  <c:v>3.9</c:v>
                </c:pt>
                <c:pt idx="1">
                  <c:v>4.0</c:v>
                </c:pt>
                <c:pt idx="2">
                  <c:v>3.38</c:v>
                </c:pt>
                <c:pt idx="3">
                  <c:v>3.43</c:v>
                </c:pt>
                <c:pt idx="4">
                  <c:v>4.56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605728"/>
        <c:axId val="-2099664176"/>
      </c:scatterChart>
      <c:valAx>
        <c:axId val="-210360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9664176"/>
        <c:crosses val="autoZero"/>
        <c:crossBetween val="midCat"/>
      </c:valAx>
      <c:valAx>
        <c:axId val="-2099664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Frames of Brood per Hive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3605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45</xdr:row>
      <xdr:rowOff>114300</xdr:rowOff>
    </xdr:from>
    <xdr:to>
      <xdr:col>14</xdr:col>
      <xdr:colOff>88900</xdr:colOff>
      <xdr:row>82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topLeftCell="A42" workbookViewId="0">
      <selection activeCell="D39" sqref="D39"/>
    </sheetView>
  </sheetViews>
  <sheetFormatPr baseColWidth="10" defaultRowHeight="13" x14ac:dyDescent="0.15"/>
  <cols>
    <col min="2" max="2" width="12.33203125" bestFit="1" customWidth="1"/>
  </cols>
  <sheetData>
    <row r="1" spans="1:23" x14ac:dyDescent="0.15">
      <c r="A1" t="s">
        <v>0</v>
      </c>
      <c r="B1" t="s">
        <v>48</v>
      </c>
      <c r="D1" t="s">
        <v>25</v>
      </c>
      <c r="E1" t="s">
        <v>48</v>
      </c>
      <c r="G1" t="s">
        <v>0</v>
      </c>
      <c r="H1" t="s">
        <v>48</v>
      </c>
      <c r="J1" t="s">
        <v>25</v>
      </c>
      <c r="K1" t="s">
        <v>48</v>
      </c>
      <c r="M1" t="s">
        <v>0</v>
      </c>
      <c r="N1" t="s">
        <v>48</v>
      </c>
      <c r="P1" t="s">
        <v>25</v>
      </c>
      <c r="Q1" t="s">
        <v>48</v>
      </c>
      <c r="S1" t="s">
        <v>0</v>
      </c>
      <c r="T1" t="s">
        <v>48</v>
      </c>
      <c r="V1" t="s">
        <v>25</v>
      </c>
      <c r="W1" t="s">
        <v>48</v>
      </c>
    </row>
    <row r="2" spans="1:23" x14ac:dyDescent="0.15">
      <c r="B2" t="s">
        <v>73</v>
      </c>
      <c r="E2" t="s">
        <v>73</v>
      </c>
      <c r="H2" s="1" t="s">
        <v>74</v>
      </c>
      <c r="K2" s="1" t="s">
        <v>74</v>
      </c>
      <c r="N2" t="s">
        <v>75</v>
      </c>
      <c r="Q2" t="s">
        <v>75</v>
      </c>
      <c r="T2" t="s">
        <v>71</v>
      </c>
      <c r="W2" t="s">
        <v>71</v>
      </c>
    </row>
    <row r="4" spans="1:23" x14ac:dyDescent="0.15">
      <c r="A4" t="s">
        <v>1</v>
      </c>
      <c r="B4">
        <v>5</v>
      </c>
      <c r="D4" t="s">
        <v>26</v>
      </c>
      <c r="E4">
        <v>5</v>
      </c>
      <c r="G4" t="s">
        <v>1</v>
      </c>
      <c r="H4">
        <v>3</v>
      </c>
      <c r="J4" t="s">
        <v>26</v>
      </c>
      <c r="K4">
        <v>6</v>
      </c>
      <c r="M4" t="s">
        <v>1</v>
      </c>
      <c r="N4">
        <v>6</v>
      </c>
      <c r="P4" t="s">
        <v>26</v>
      </c>
      <c r="Q4">
        <v>4</v>
      </c>
      <c r="S4" t="s">
        <v>1</v>
      </c>
      <c r="T4">
        <v>3</v>
      </c>
      <c r="V4" t="s">
        <v>26</v>
      </c>
      <c r="W4">
        <v>5</v>
      </c>
    </row>
    <row r="5" spans="1:23" x14ac:dyDescent="0.15">
      <c r="A5" t="s">
        <v>2</v>
      </c>
      <c r="B5">
        <v>4</v>
      </c>
      <c r="D5" t="s">
        <v>27</v>
      </c>
      <c r="E5">
        <v>3</v>
      </c>
      <c r="G5" t="s">
        <v>2</v>
      </c>
      <c r="H5">
        <v>2</v>
      </c>
      <c r="J5" t="s">
        <v>27</v>
      </c>
      <c r="K5">
        <v>5</v>
      </c>
      <c r="M5" t="s">
        <v>2</v>
      </c>
      <c r="N5">
        <v>2</v>
      </c>
      <c r="P5" t="s">
        <v>27</v>
      </c>
      <c r="Q5">
        <v>4</v>
      </c>
      <c r="S5" t="s">
        <v>2</v>
      </c>
      <c r="T5">
        <v>4</v>
      </c>
      <c r="V5" t="s">
        <v>27</v>
      </c>
      <c r="W5">
        <v>5</v>
      </c>
    </row>
    <row r="6" spans="1:23" x14ac:dyDescent="0.15">
      <c r="A6" t="s">
        <v>3</v>
      </c>
      <c r="B6">
        <v>4</v>
      </c>
      <c r="D6" t="s">
        <v>49</v>
      </c>
      <c r="E6">
        <v>2</v>
      </c>
      <c r="G6" t="s">
        <v>3</v>
      </c>
      <c r="H6">
        <v>3</v>
      </c>
      <c r="J6" t="s">
        <v>49</v>
      </c>
      <c r="K6">
        <v>1</v>
      </c>
      <c r="M6" t="s">
        <v>3</v>
      </c>
      <c r="N6">
        <v>5</v>
      </c>
      <c r="P6" t="s">
        <v>49</v>
      </c>
      <c r="Q6">
        <v>1</v>
      </c>
      <c r="S6" t="s">
        <v>3</v>
      </c>
      <c r="T6">
        <v>7</v>
      </c>
      <c r="V6" t="s">
        <v>79</v>
      </c>
    </row>
    <row r="7" spans="1:23" x14ac:dyDescent="0.15">
      <c r="A7" t="s">
        <v>4</v>
      </c>
      <c r="B7">
        <v>4</v>
      </c>
      <c r="D7" t="s">
        <v>28</v>
      </c>
      <c r="E7">
        <v>5</v>
      </c>
      <c r="G7" t="s">
        <v>4</v>
      </c>
      <c r="H7">
        <v>3</v>
      </c>
      <c r="J7" t="s">
        <v>28</v>
      </c>
      <c r="K7">
        <v>5</v>
      </c>
      <c r="M7" t="s">
        <v>4</v>
      </c>
      <c r="N7">
        <v>5</v>
      </c>
      <c r="P7" t="s">
        <v>28</v>
      </c>
      <c r="Q7">
        <v>5</v>
      </c>
      <c r="S7" t="s">
        <v>4</v>
      </c>
      <c r="T7">
        <v>5</v>
      </c>
      <c r="V7" t="s">
        <v>28</v>
      </c>
      <c r="W7">
        <v>5</v>
      </c>
    </row>
    <row r="8" spans="1:23" x14ac:dyDescent="0.15">
      <c r="A8" t="s">
        <v>5</v>
      </c>
      <c r="B8">
        <v>4</v>
      </c>
      <c r="D8" t="s">
        <v>29</v>
      </c>
      <c r="E8">
        <v>4</v>
      </c>
      <c r="G8" t="s">
        <v>5</v>
      </c>
      <c r="H8">
        <v>4</v>
      </c>
      <c r="J8" t="s">
        <v>29</v>
      </c>
      <c r="K8">
        <v>0</v>
      </c>
      <c r="M8" t="s">
        <v>5</v>
      </c>
      <c r="N8">
        <v>7</v>
      </c>
      <c r="P8" t="s">
        <v>56</v>
      </c>
      <c r="S8" t="s">
        <v>5</v>
      </c>
      <c r="T8">
        <v>8</v>
      </c>
      <c r="V8" t="s">
        <v>80</v>
      </c>
    </row>
    <row r="9" spans="1:23" x14ac:dyDescent="0.15">
      <c r="A9" t="s">
        <v>6</v>
      </c>
      <c r="B9">
        <v>4</v>
      </c>
      <c r="D9" t="s">
        <v>30</v>
      </c>
      <c r="E9">
        <v>4</v>
      </c>
      <c r="G9" t="s">
        <v>6</v>
      </c>
      <c r="H9">
        <v>2</v>
      </c>
      <c r="J9" t="s">
        <v>50</v>
      </c>
      <c r="M9" t="s">
        <v>6</v>
      </c>
      <c r="N9">
        <v>4</v>
      </c>
      <c r="P9" t="s">
        <v>50</v>
      </c>
      <c r="S9" t="s">
        <v>6</v>
      </c>
      <c r="T9">
        <v>6</v>
      </c>
      <c r="V9" t="s">
        <v>81</v>
      </c>
    </row>
    <row r="10" spans="1:23" x14ac:dyDescent="0.15">
      <c r="A10" t="s">
        <v>7</v>
      </c>
      <c r="B10">
        <v>5</v>
      </c>
      <c r="D10" t="s">
        <v>31</v>
      </c>
      <c r="E10">
        <v>4</v>
      </c>
      <c r="G10" t="s">
        <v>7</v>
      </c>
      <c r="H10">
        <v>3</v>
      </c>
      <c r="J10" t="s">
        <v>51</v>
      </c>
      <c r="M10" t="s">
        <v>7</v>
      </c>
      <c r="N10">
        <v>6</v>
      </c>
      <c r="P10" t="s">
        <v>51</v>
      </c>
      <c r="S10" t="s">
        <v>7</v>
      </c>
      <c r="T10">
        <v>7</v>
      </c>
      <c r="V10" t="s">
        <v>82</v>
      </c>
    </row>
    <row r="11" spans="1:23" x14ac:dyDescent="0.15">
      <c r="A11" t="s">
        <v>8</v>
      </c>
      <c r="B11">
        <v>4</v>
      </c>
      <c r="D11" t="s">
        <v>32</v>
      </c>
      <c r="E11">
        <v>3</v>
      </c>
      <c r="G11" t="s">
        <v>8</v>
      </c>
      <c r="H11">
        <v>1</v>
      </c>
      <c r="J11" t="s">
        <v>32</v>
      </c>
      <c r="K11">
        <v>2</v>
      </c>
      <c r="M11" t="s">
        <v>54</v>
      </c>
      <c r="P11" t="s">
        <v>57</v>
      </c>
      <c r="S11" t="s">
        <v>76</v>
      </c>
      <c r="V11" t="s">
        <v>83</v>
      </c>
    </row>
    <row r="12" spans="1:23" x14ac:dyDescent="0.15">
      <c r="A12" t="s">
        <v>9</v>
      </c>
      <c r="B12">
        <v>5</v>
      </c>
      <c r="D12" t="s">
        <v>33</v>
      </c>
      <c r="E12">
        <v>5</v>
      </c>
      <c r="G12" t="s">
        <v>9</v>
      </c>
      <c r="H12">
        <v>2</v>
      </c>
      <c r="J12" t="s">
        <v>33</v>
      </c>
      <c r="K12">
        <v>4</v>
      </c>
      <c r="M12" t="s">
        <v>9</v>
      </c>
      <c r="N12">
        <v>3</v>
      </c>
      <c r="P12" t="s">
        <v>33</v>
      </c>
      <c r="Q12">
        <v>5</v>
      </c>
      <c r="S12" t="s">
        <v>9</v>
      </c>
      <c r="T12">
        <v>5</v>
      </c>
      <c r="V12" t="s">
        <v>33</v>
      </c>
      <c r="W12">
        <v>4</v>
      </c>
    </row>
    <row r="13" spans="1:23" x14ac:dyDescent="0.15">
      <c r="A13" t="s">
        <v>10</v>
      </c>
      <c r="B13">
        <v>4</v>
      </c>
      <c r="D13" t="s">
        <v>34</v>
      </c>
      <c r="E13">
        <v>3</v>
      </c>
      <c r="G13" t="s">
        <v>52</v>
      </c>
      <c r="J13" t="s">
        <v>34</v>
      </c>
      <c r="K13">
        <v>3</v>
      </c>
      <c r="M13" t="s">
        <v>58</v>
      </c>
      <c r="P13" t="s">
        <v>34</v>
      </c>
      <c r="Q13">
        <v>3</v>
      </c>
      <c r="S13" t="s">
        <v>77</v>
      </c>
      <c r="V13" t="s">
        <v>84</v>
      </c>
    </row>
    <row r="14" spans="1:23" x14ac:dyDescent="0.15">
      <c r="A14" t="s">
        <v>11</v>
      </c>
      <c r="B14">
        <v>5</v>
      </c>
      <c r="D14" t="s">
        <v>35</v>
      </c>
      <c r="E14">
        <v>3</v>
      </c>
      <c r="G14" t="s">
        <v>11</v>
      </c>
      <c r="H14">
        <v>4</v>
      </c>
      <c r="J14" t="s">
        <v>35</v>
      </c>
      <c r="K14">
        <v>3</v>
      </c>
      <c r="M14" t="s">
        <v>11</v>
      </c>
      <c r="N14">
        <v>7</v>
      </c>
      <c r="P14" t="s">
        <v>35</v>
      </c>
      <c r="Q14">
        <v>4</v>
      </c>
      <c r="S14" t="s">
        <v>11</v>
      </c>
      <c r="T14">
        <v>6</v>
      </c>
      <c r="V14" t="s">
        <v>35</v>
      </c>
      <c r="W14">
        <v>5</v>
      </c>
    </row>
    <row r="15" spans="1:23" x14ac:dyDescent="0.15">
      <c r="A15" t="s">
        <v>12</v>
      </c>
      <c r="B15">
        <v>5</v>
      </c>
      <c r="D15" t="s">
        <v>36</v>
      </c>
      <c r="E15">
        <v>5</v>
      </c>
      <c r="G15" t="s">
        <v>12</v>
      </c>
      <c r="H15">
        <v>4</v>
      </c>
      <c r="J15" t="s">
        <v>53</v>
      </c>
      <c r="M15" t="s">
        <v>12</v>
      </c>
      <c r="N15">
        <v>8</v>
      </c>
      <c r="P15" t="s">
        <v>53</v>
      </c>
      <c r="S15" t="s">
        <v>12</v>
      </c>
      <c r="T15">
        <v>8</v>
      </c>
      <c r="V15" t="s">
        <v>85</v>
      </c>
    </row>
    <row r="16" spans="1:23" x14ac:dyDescent="0.15">
      <c r="A16" t="s">
        <v>13</v>
      </c>
      <c r="B16">
        <v>5</v>
      </c>
      <c r="D16" t="s">
        <v>37</v>
      </c>
      <c r="E16">
        <v>5</v>
      </c>
      <c r="G16" t="s">
        <v>13</v>
      </c>
      <c r="H16">
        <v>3</v>
      </c>
      <c r="J16" t="s">
        <v>37</v>
      </c>
      <c r="K16">
        <v>5</v>
      </c>
      <c r="M16" t="s">
        <v>13</v>
      </c>
      <c r="N16">
        <v>5</v>
      </c>
      <c r="P16" t="s">
        <v>37</v>
      </c>
      <c r="Q16">
        <v>4</v>
      </c>
      <c r="S16" t="s">
        <v>13</v>
      </c>
      <c r="T16">
        <v>7</v>
      </c>
      <c r="V16" t="s">
        <v>37</v>
      </c>
      <c r="W16">
        <v>5</v>
      </c>
    </row>
    <row r="17" spans="1:23" x14ac:dyDescent="0.15">
      <c r="A17" t="s">
        <v>14</v>
      </c>
      <c r="B17">
        <v>6</v>
      </c>
      <c r="D17" t="s">
        <v>38</v>
      </c>
      <c r="E17">
        <v>5</v>
      </c>
      <c r="G17" t="s">
        <v>14</v>
      </c>
      <c r="H17">
        <v>4</v>
      </c>
      <c r="J17" t="s">
        <v>38</v>
      </c>
      <c r="K17">
        <v>5</v>
      </c>
      <c r="M17" t="s">
        <v>14</v>
      </c>
      <c r="N17">
        <v>6</v>
      </c>
      <c r="P17" t="s">
        <v>38</v>
      </c>
      <c r="Q17">
        <v>5</v>
      </c>
      <c r="S17" t="s">
        <v>14</v>
      </c>
      <c r="T17">
        <v>7</v>
      </c>
      <c r="V17" t="s">
        <v>38</v>
      </c>
      <c r="W17">
        <v>1</v>
      </c>
    </row>
    <row r="18" spans="1:23" x14ac:dyDescent="0.15">
      <c r="A18" t="s">
        <v>15</v>
      </c>
      <c r="B18">
        <v>7</v>
      </c>
      <c r="D18" t="s">
        <v>39</v>
      </c>
      <c r="G18" t="s">
        <v>15</v>
      </c>
      <c r="H18">
        <v>3</v>
      </c>
      <c r="J18" t="s">
        <v>39</v>
      </c>
      <c r="M18" t="s">
        <v>15</v>
      </c>
      <c r="N18">
        <v>4</v>
      </c>
      <c r="P18" t="s">
        <v>39</v>
      </c>
      <c r="S18" t="s">
        <v>15</v>
      </c>
      <c r="T18">
        <v>7</v>
      </c>
      <c r="V18" t="s">
        <v>39</v>
      </c>
    </row>
    <row r="19" spans="1:23" x14ac:dyDescent="0.15">
      <c r="A19" t="s">
        <v>16</v>
      </c>
      <c r="B19">
        <v>3</v>
      </c>
      <c r="D19" t="s">
        <v>40</v>
      </c>
      <c r="E19">
        <v>5</v>
      </c>
      <c r="G19" t="s">
        <v>16</v>
      </c>
      <c r="H19">
        <v>0</v>
      </c>
      <c r="J19" t="s">
        <v>40</v>
      </c>
      <c r="K19">
        <v>2</v>
      </c>
      <c r="M19" t="s">
        <v>55</v>
      </c>
      <c r="N19">
        <v>0</v>
      </c>
      <c r="P19" t="s">
        <v>40</v>
      </c>
      <c r="Q19">
        <v>0</v>
      </c>
      <c r="S19" t="s">
        <v>78</v>
      </c>
      <c r="V19" t="s">
        <v>86</v>
      </c>
    </row>
    <row r="20" spans="1:23" x14ac:dyDescent="0.15">
      <c r="A20" t="s">
        <v>17</v>
      </c>
      <c r="B20">
        <v>5</v>
      </c>
      <c r="D20" t="s">
        <v>41</v>
      </c>
      <c r="E20">
        <v>4</v>
      </c>
      <c r="G20" t="s">
        <v>17</v>
      </c>
      <c r="H20">
        <v>2</v>
      </c>
      <c r="J20" t="s">
        <v>41</v>
      </c>
      <c r="K20">
        <v>4</v>
      </c>
      <c r="M20" t="s">
        <v>17</v>
      </c>
      <c r="N20">
        <v>5</v>
      </c>
      <c r="P20" t="s">
        <v>41</v>
      </c>
      <c r="Q20">
        <v>5</v>
      </c>
      <c r="S20" t="s">
        <v>17</v>
      </c>
      <c r="T20">
        <v>4</v>
      </c>
      <c r="V20" t="s">
        <v>41</v>
      </c>
      <c r="W20">
        <v>5</v>
      </c>
    </row>
    <row r="21" spans="1:23" x14ac:dyDescent="0.15">
      <c r="A21" t="s">
        <v>18</v>
      </c>
      <c r="B21">
        <v>5</v>
      </c>
      <c r="D21" t="s">
        <v>42</v>
      </c>
      <c r="E21">
        <v>5</v>
      </c>
      <c r="G21" t="s">
        <v>18</v>
      </c>
      <c r="H21">
        <v>3</v>
      </c>
      <c r="J21" t="s">
        <v>42</v>
      </c>
      <c r="K21">
        <v>2</v>
      </c>
      <c r="M21" t="s">
        <v>18</v>
      </c>
      <c r="N21">
        <v>4</v>
      </c>
      <c r="P21" t="s">
        <v>42</v>
      </c>
      <c r="Q21">
        <v>1</v>
      </c>
      <c r="S21" t="s">
        <v>18</v>
      </c>
      <c r="T21">
        <v>5</v>
      </c>
      <c r="V21" t="s">
        <v>87</v>
      </c>
    </row>
    <row r="22" spans="1:23" x14ac:dyDescent="0.15">
      <c r="A22" t="s">
        <v>19</v>
      </c>
      <c r="B22">
        <v>5</v>
      </c>
      <c r="D22" t="s">
        <v>43</v>
      </c>
      <c r="E22">
        <v>2</v>
      </c>
      <c r="G22" t="s">
        <v>19</v>
      </c>
      <c r="H22">
        <v>4</v>
      </c>
      <c r="J22" t="s">
        <v>43</v>
      </c>
      <c r="K22">
        <v>1</v>
      </c>
      <c r="M22" t="s">
        <v>19</v>
      </c>
      <c r="N22">
        <v>6</v>
      </c>
      <c r="P22" t="s">
        <v>43</v>
      </c>
      <c r="Q22">
        <v>1</v>
      </c>
      <c r="S22" t="s">
        <v>19</v>
      </c>
      <c r="T22">
        <v>7</v>
      </c>
      <c r="V22" t="s">
        <v>88</v>
      </c>
    </row>
    <row r="23" spans="1:23" x14ac:dyDescent="0.15">
      <c r="A23" t="s">
        <v>20</v>
      </c>
      <c r="B23">
        <v>4</v>
      </c>
      <c r="D23" t="s">
        <v>44</v>
      </c>
      <c r="E23">
        <v>4</v>
      </c>
      <c r="G23" t="s">
        <v>20</v>
      </c>
      <c r="H23">
        <v>4</v>
      </c>
      <c r="J23" t="s">
        <v>44</v>
      </c>
      <c r="K23">
        <v>6</v>
      </c>
      <c r="M23" t="s">
        <v>20</v>
      </c>
      <c r="N23">
        <v>6</v>
      </c>
      <c r="P23" t="s">
        <v>44</v>
      </c>
      <c r="Q23">
        <v>6</v>
      </c>
      <c r="S23" t="s">
        <v>20</v>
      </c>
      <c r="T23">
        <v>6</v>
      </c>
      <c r="V23" t="s">
        <v>44</v>
      </c>
      <c r="W23">
        <v>6</v>
      </c>
    </row>
    <row r="24" spans="1:23" x14ac:dyDescent="0.15">
      <c r="A24" t="s">
        <v>21</v>
      </c>
      <c r="B24">
        <f>AVERAGE(B4:B23)</f>
        <v>4.6500000000000004</v>
      </c>
      <c r="D24" t="s">
        <v>45</v>
      </c>
      <c r="E24">
        <f>AVERAGE(E4:E23)</f>
        <v>4</v>
      </c>
      <c r="G24" t="s">
        <v>21</v>
      </c>
      <c r="H24">
        <f>AVERAGE(H4:H23)</f>
        <v>2.8421052631578947</v>
      </c>
      <c r="J24" t="s">
        <v>45</v>
      </c>
      <c r="K24">
        <f>AVERAGE(K4:K23)</f>
        <v>3.375</v>
      </c>
      <c r="M24" t="s">
        <v>21</v>
      </c>
      <c r="N24">
        <f>AVERAGE(N4:N23)</f>
        <v>4.9444444444444446</v>
      </c>
      <c r="P24" t="s">
        <v>45</v>
      </c>
      <c r="Q24">
        <f>AVERAGE(Q4:Q23)</f>
        <v>3.4285714285714284</v>
      </c>
      <c r="S24" t="s">
        <v>21</v>
      </c>
      <c r="T24">
        <f>AVERAGE(T4:T23)</f>
        <v>6</v>
      </c>
      <c r="V24" t="s">
        <v>45</v>
      </c>
      <c r="W24">
        <f>AVERAGE(W4:W23)</f>
        <v>4.5555555555555554</v>
      </c>
    </row>
    <row r="25" spans="1:23" x14ac:dyDescent="0.15">
      <c r="A25" t="s">
        <v>22</v>
      </c>
      <c r="B25">
        <f>STDEV(B4:B23)</f>
        <v>0.87509397991542093</v>
      </c>
      <c r="D25" t="s">
        <v>46</v>
      </c>
      <c r="E25">
        <f>STDEV(E4:E23)</f>
        <v>1.0540925533894598</v>
      </c>
      <c r="G25" t="s">
        <v>22</v>
      </c>
      <c r="H25">
        <f>STDEV(H4:H23)</f>
        <v>1.1186876187319197</v>
      </c>
      <c r="J25" t="s">
        <v>46</v>
      </c>
      <c r="K25">
        <f>STDEV(K4:K23)</f>
        <v>1.8929694486000912</v>
      </c>
      <c r="M25" t="s">
        <v>22</v>
      </c>
      <c r="N25">
        <f>STDEV(N4:N23)</f>
        <v>1.9242178616479393</v>
      </c>
      <c r="P25" t="s">
        <v>46</v>
      </c>
      <c r="Q25">
        <f>STDEV(Q4:Q23)</f>
        <v>1.9100658753958324</v>
      </c>
      <c r="S25" t="s">
        <v>22</v>
      </c>
      <c r="T25">
        <f>STDEV(T4:T24)</f>
        <v>1.4142135623730951</v>
      </c>
      <c r="V25" t="s">
        <v>46</v>
      </c>
      <c r="W25">
        <f>STDEV(W4:W23)</f>
        <v>1.4240006242195888</v>
      </c>
    </row>
    <row r="26" spans="1:23" x14ac:dyDescent="0.15">
      <c r="A26" t="s">
        <v>23</v>
      </c>
      <c r="B26">
        <f>(STDEV(B4:B23))/(SQRT(COUNT(B4:B23)))</f>
        <v>0.19567696257917166</v>
      </c>
      <c r="D26" t="s">
        <v>47</v>
      </c>
      <c r="E26">
        <f>(STDEV(E4:E23))/(SQRT(COUNT(E4:E23)))</f>
        <v>0.24182541670333721</v>
      </c>
      <c r="G26" t="s">
        <v>23</v>
      </c>
      <c r="H26">
        <f>(STDEV(H4:H23))/(SQRT(COUNT(H4:H23)))</f>
        <v>0.25664454102329454</v>
      </c>
      <c r="J26" t="s">
        <v>47</v>
      </c>
      <c r="K26">
        <f>(STDEV(K4:K23))/(SQRT(COUNT(K4:K23)))</f>
        <v>0.4732423621500228</v>
      </c>
      <c r="M26" t="s">
        <v>23</v>
      </c>
      <c r="N26">
        <f>(STDEV(N4:N23))/(SQRT(COUNT(N4:N23)))</f>
        <v>0.45354249948384529</v>
      </c>
      <c r="P26" t="s">
        <v>47</v>
      </c>
      <c r="Q26">
        <f>(STDEV(Q4:Q23))/(SQRT(COUNT(Q4:Q23)))</f>
        <v>0.51048657799283226</v>
      </c>
      <c r="S26" t="s">
        <v>23</v>
      </c>
      <c r="T26">
        <f>(STDEV(T4:T24))/(SQRT(COUNT(T4:T24)))</f>
        <v>0.33333333333333337</v>
      </c>
      <c r="V26" t="s">
        <v>47</v>
      </c>
      <c r="W26">
        <f>(STDEV(W4:W23))/(SQRT(COUNT(W4:W23)))</f>
        <v>0.47466687473986297</v>
      </c>
    </row>
    <row r="27" spans="1:23" x14ac:dyDescent="0.15">
      <c r="A27" t="s">
        <v>62</v>
      </c>
      <c r="B27">
        <f>TTEST(B4:B23,E4:E23,1,2)</f>
        <v>2.1318573196462593E-2</v>
      </c>
      <c r="G27" t="s">
        <v>24</v>
      </c>
      <c r="H27">
        <f>TTEST(H4:H23,K4:K23,1,2)</f>
        <v>0.15455438904100119</v>
      </c>
      <c r="M27" t="s">
        <v>24</v>
      </c>
      <c r="N27">
        <f>TTEST(N4:N23,Q4:Q23,1,2)</f>
        <v>1.7143927475020995E-2</v>
      </c>
      <c r="S27" t="s">
        <v>24</v>
      </c>
      <c r="T27">
        <f>TTEST(T4:T24,W4:W23,1,2)</f>
        <v>9.7519971600364685E-3</v>
      </c>
    </row>
    <row r="30" spans="1:23" x14ac:dyDescent="0.15">
      <c r="B30" t="s">
        <v>93</v>
      </c>
      <c r="C30" t="s">
        <v>59</v>
      </c>
      <c r="D30" t="s">
        <v>60</v>
      </c>
    </row>
    <row r="31" spans="1:23" x14ac:dyDescent="0.15">
      <c r="B31">
        <v>1</v>
      </c>
      <c r="C31">
        <v>3.9</v>
      </c>
      <c r="D31">
        <v>3.9</v>
      </c>
    </row>
    <row r="32" spans="1:23" x14ac:dyDescent="0.15">
      <c r="B32">
        <v>15</v>
      </c>
      <c r="C32">
        <v>4.6500000000000004</v>
      </c>
      <c r="D32">
        <v>4</v>
      </c>
    </row>
    <row r="33" spans="1:4" x14ac:dyDescent="0.15">
      <c r="B33">
        <v>27</v>
      </c>
      <c r="C33">
        <v>2.84</v>
      </c>
      <c r="D33">
        <v>3.38</v>
      </c>
    </row>
    <row r="34" spans="1:4" x14ac:dyDescent="0.15">
      <c r="B34">
        <f>27+16</f>
        <v>43</v>
      </c>
      <c r="C34">
        <v>4.9400000000000004</v>
      </c>
      <c r="D34">
        <v>3.43</v>
      </c>
    </row>
    <row r="35" spans="1:4" x14ac:dyDescent="0.15">
      <c r="B35">
        <v>64</v>
      </c>
      <c r="C35">
        <v>6</v>
      </c>
      <c r="D35">
        <v>4.5599999999999996</v>
      </c>
    </row>
    <row r="47" spans="1:4" x14ac:dyDescent="0.15">
      <c r="A47" t="s">
        <v>61</v>
      </c>
    </row>
    <row r="50" spans="1:4" x14ac:dyDescent="0.15">
      <c r="A50" t="s">
        <v>72</v>
      </c>
      <c r="B50" t="s">
        <v>63</v>
      </c>
      <c r="C50" t="s">
        <v>72</v>
      </c>
      <c r="D50" t="s">
        <v>64</v>
      </c>
    </row>
    <row r="51" spans="1:4" x14ac:dyDescent="0.15">
      <c r="A51">
        <v>4</v>
      </c>
      <c r="B51">
        <v>1</v>
      </c>
      <c r="C51">
        <v>4</v>
      </c>
      <c r="D51">
        <v>1</v>
      </c>
    </row>
    <row r="52" spans="1:4" x14ac:dyDescent="0.15">
      <c r="A52">
        <v>4</v>
      </c>
      <c r="B52">
        <v>2</v>
      </c>
      <c r="C52">
        <v>4</v>
      </c>
      <c r="D52">
        <v>2</v>
      </c>
    </row>
    <row r="53" spans="1:4" x14ac:dyDescent="0.15">
      <c r="A53">
        <v>4</v>
      </c>
      <c r="B53">
        <v>3</v>
      </c>
      <c r="C53">
        <v>4</v>
      </c>
      <c r="D53">
        <v>3</v>
      </c>
    </row>
    <row r="54" spans="1:4" x14ac:dyDescent="0.15">
      <c r="A54">
        <v>4</v>
      </c>
      <c r="B54">
        <v>4</v>
      </c>
      <c r="C54">
        <v>4</v>
      </c>
      <c r="D54">
        <v>4</v>
      </c>
    </row>
    <row r="55" spans="1:4" x14ac:dyDescent="0.15">
      <c r="A55">
        <v>4</v>
      </c>
      <c r="B55">
        <v>5</v>
      </c>
      <c r="C55">
        <v>4</v>
      </c>
      <c r="D55">
        <v>5</v>
      </c>
    </row>
    <row r="56" spans="1:4" x14ac:dyDescent="0.15">
      <c r="A56">
        <v>4</v>
      </c>
      <c r="B56">
        <v>6</v>
      </c>
      <c r="C56">
        <v>4</v>
      </c>
      <c r="D56">
        <v>6</v>
      </c>
    </row>
    <row r="57" spans="1:4" x14ac:dyDescent="0.15">
      <c r="A57">
        <v>4</v>
      </c>
      <c r="B57">
        <v>7</v>
      </c>
      <c r="C57">
        <v>4</v>
      </c>
      <c r="D57">
        <v>7</v>
      </c>
    </row>
    <row r="58" spans="1:4" x14ac:dyDescent="0.15">
      <c r="A58">
        <v>4</v>
      </c>
      <c r="B58">
        <v>8</v>
      </c>
      <c r="C58">
        <v>4</v>
      </c>
      <c r="D58">
        <v>8</v>
      </c>
    </row>
    <row r="59" spans="1:4" x14ac:dyDescent="0.15">
      <c r="A59">
        <v>4</v>
      </c>
      <c r="B59">
        <v>9</v>
      </c>
      <c r="C59">
        <v>4</v>
      </c>
      <c r="D59">
        <v>9</v>
      </c>
    </row>
    <row r="60" spans="1:4" x14ac:dyDescent="0.15">
      <c r="A60">
        <v>4</v>
      </c>
      <c r="B60">
        <v>10</v>
      </c>
      <c r="C60">
        <v>4</v>
      </c>
      <c r="D60">
        <v>10</v>
      </c>
    </row>
    <row r="61" spans="1:4" x14ac:dyDescent="0.15">
      <c r="A61">
        <v>4</v>
      </c>
      <c r="B61">
        <v>11</v>
      </c>
      <c r="C61">
        <v>4</v>
      </c>
      <c r="D61">
        <v>11</v>
      </c>
    </row>
    <row r="62" spans="1:4" x14ac:dyDescent="0.15">
      <c r="A62">
        <v>4</v>
      </c>
      <c r="B62">
        <v>12</v>
      </c>
      <c r="C62">
        <v>4</v>
      </c>
      <c r="D62">
        <v>12</v>
      </c>
    </row>
    <row r="63" spans="1:4" x14ac:dyDescent="0.15">
      <c r="A63">
        <v>4</v>
      </c>
      <c r="B63">
        <v>13</v>
      </c>
      <c r="C63">
        <v>4</v>
      </c>
      <c r="D63">
        <v>13</v>
      </c>
    </row>
    <row r="64" spans="1:4" x14ac:dyDescent="0.15">
      <c r="A64">
        <v>4</v>
      </c>
      <c r="B64">
        <v>14</v>
      </c>
      <c r="C64">
        <v>4</v>
      </c>
      <c r="D64">
        <v>14</v>
      </c>
    </row>
    <row r="65" spans="1:4" x14ac:dyDescent="0.15">
      <c r="A65">
        <v>4</v>
      </c>
      <c r="B65">
        <v>15</v>
      </c>
      <c r="C65">
        <v>4</v>
      </c>
      <c r="D65">
        <v>15</v>
      </c>
    </row>
    <row r="66" spans="1:4" x14ac:dyDescent="0.15">
      <c r="A66">
        <v>4</v>
      </c>
      <c r="B66">
        <v>16</v>
      </c>
      <c r="C66">
        <v>4</v>
      </c>
      <c r="D66">
        <v>16</v>
      </c>
    </row>
    <row r="67" spans="1:4" x14ac:dyDescent="0.15">
      <c r="A67">
        <v>4</v>
      </c>
      <c r="B67">
        <v>17</v>
      </c>
      <c r="C67">
        <v>4</v>
      </c>
      <c r="D67">
        <v>17</v>
      </c>
    </row>
    <row r="68" spans="1:4" x14ac:dyDescent="0.15">
      <c r="A68">
        <v>4</v>
      </c>
      <c r="B68">
        <v>18</v>
      </c>
      <c r="C68">
        <v>4</v>
      </c>
      <c r="D68">
        <v>18</v>
      </c>
    </row>
    <row r="69" spans="1:4" x14ac:dyDescent="0.15">
      <c r="A69">
        <v>3</v>
      </c>
      <c r="B69">
        <v>19</v>
      </c>
      <c r="C69">
        <v>3</v>
      </c>
      <c r="D69">
        <v>19</v>
      </c>
    </row>
    <row r="70" spans="1:4" x14ac:dyDescent="0.15">
      <c r="A70">
        <v>3</v>
      </c>
      <c r="B70">
        <v>20</v>
      </c>
      <c r="C70">
        <v>3</v>
      </c>
      <c r="D70">
        <v>20</v>
      </c>
    </row>
    <row r="71" spans="1:4" x14ac:dyDescent="0.15">
      <c r="A71">
        <f>AVERAGE(A51:A70)</f>
        <v>3.9</v>
      </c>
      <c r="B71" t="s">
        <v>65</v>
      </c>
      <c r="C71">
        <f>AVERAGE(C51:C70)</f>
        <v>3.9</v>
      </c>
      <c r="D71" t="s">
        <v>65</v>
      </c>
    </row>
    <row r="72" spans="1:4" x14ac:dyDescent="0.15">
      <c r="A72">
        <f>(STDEV(A51:A70))/(SQRT(COUNT(A51:A70)))</f>
        <v>6.8824720161168515E-2</v>
      </c>
      <c r="B72" t="s">
        <v>69</v>
      </c>
      <c r="C72">
        <f>(STDEV(C51:C70))/(SQRT(COUNT(C51:C70)))</f>
        <v>6.8824720161168515E-2</v>
      </c>
      <c r="D72" t="s">
        <v>70</v>
      </c>
    </row>
    <row r="74" spans="1:4" x14ac:dyDescent="0.15">
      <c r="A74" t="s">
        <v>66</v>
      </c>
      <c r="C74" t="s">
        <v>68</v>
      </c>
    </row>
    <row r="75" spans="1:4" x14ac:dyDescent="0.15">
      <c r="A75" t="s">
        <v>67</v>
      </c>
      <c r="C75" t="s">
        <v>67</v>
      </c>
    </row>
    <row r="76" spans="1:4" x14ac:dyDescent="0.15">
      <c r="A76" t="s">
        <v>89</v>
      </c>
      <c r="B76">
        <f>TTEST(A51:A70,B4:B23,1,2)</f>
        <v>4.3338065585752668E-4</v>
      </c>
      <c r="C76" t="s">
        <v>89</v>
      </c>
      <c r="D76">
        <f>TTEST(A51:A70,E4:E24,1,2)</f>
        <v>0.33932868920282555</v>
      </c>
    </row>
    <row r="77" spans="1:4" x14ac:dyDescent="0.15">
      <c r="A77" s="2" t="s">
        <v>90</v>
      </c>
      <c r="B77">
        <f>TTEST(B4:B23,H4:H23,1,2)</f>
        <v>9.725445502351241E-7</v>
      </c>
      <c r="C77" s="2" t="s">
        <v>90</v>
      </c>
      <c r="D77">
        <f>TTEST(E4:E24,K4:K23,1,2)</f>
        <v>0.10719957503740554</v>
      </c>
    </row>
    <row r="78" spans="1:4" x14ac:dyDescent="0.15">
      <c r="A78" t="s">
        <v>91</v>
      </c>
      <c r="B78">
        <f>TTEST(H4:H23,N4:N23,1,2)</f>
        <v>1.2016474838383317E-4</v>
      </c>
      <c r="C78" t="s">
        <v>91</v>
      </c>
      <c r="D78">
        <f>TTEST(K4:K23,Q4:Q23,1,2)</f>
        <v>0.46958272824223868</v>
      </c>
    </row>
    <row r="79" spans="1:4" x14ac:dyDescent="0.15">
      <c r="A79" t="s">
        <v>92</v>
      </c>
      <c r="B79">
        <f>TTEST(N4:N23,T4:T24,1,2)</f>
        <v>3.467764782438678E-2</v>
      </c>
      <c r="C79" t="s">
        <v>92</v>
      </c>
      <c r="D79">
        <f>TTEST(Q4:Q23,W4:W23,1,2)</f>
        <v>7.2325037090690034E-2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Burnham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Burnham</dc:creator>
  <cp:lastModifiedBy>Microsoft Office User</cp:lastModifiedBy>
  <dcterms:created xsi:type="dcterms:W3CDTF">2016-07-27T19:18:47Z</dcterms:created>
  <dcterms:modified xsi:type="dcterms:W3CDTF">2016-08-05T15:08:56Z</dcterms:modified>
</cp:coreProperties>
</file>