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780" windowHeight="145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88" i="1"/>
  <c r="M88"/>
  <c r="N88"/>
  <c r="L89"/>
  <c r="M89"/>
  <c r="N89"/>
  <c r="L90"/>
  <c r="M90"/>
  <c r="N90"/>
  <c r="L91"/>
  <c r="M91"/>
  <c r="N91"/>
  <c r="L96"/>
  <c r="M96"/>
  <c r="N96"/>
  <c r="L97"/>
  <c r="M97"/>
  <c r="N97"/>
  <c r="N98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L84"/>
  <c r="M84"/>
  <c r="N84"/>
  <c r="N85"/>
  <c r="L63"/>
  <c r="L136"/>
  <c r="M136"/>
  <c r="N136"/>
  <c r="N137"/>
  <c r="L120"/>
  <c r="M120"/>
  <c r="N120"/>
  <c r="L122"/>
  <c r="M122"/>
  <c r="N122"/>
  <c r="L123"/>
  <c r="M123"/>
  <c r="N123"/>
  <c r="L125"/>
  <c r="M125"/>
  <c r="N125"/>
  <c r="L126"/>
  <c r="M126"/>
  <c r="N126"/>
  <c r="L127"/>
  <c r="M127"/>
  <c r="N127"/>
  <c r="L128"/>
  <c r="M128"/>
  <c r="N128"/>
  <c r="L129"/>
  <c r="M129"/>
  <c r="N129"/>
  <c r="N130"/>
  <c r="L107"/>
  <c r="M107"/>
  <c r="N107"/>
  <c r="L108"/>
  <c r="M108"/>
  <c r="N108"/>
  <c r="L109"/>
  <c r="M109"/>
  <c r="N109"/>
  <c r="L110"/>
  <c r="M110"/>
  <c r="N110"/>
  <c r="L111"/>
  <c r="M111"/>
  <c r="N111"/>
  <c r="L112"/>
  <c r="M112"/>
  <c r="N112"/>
  <c r="L113"/>
  <c r="M113"/>
  <c r="N113"/>
  <c r="L114"/>
  <c r="M114"/>
  <c r="N114"/>
  <c r="M115"/>
  <c r="N115"/>
  <c r="L116"/>
  <c r="M116"/>
  <c r="N116"/>
  <c r="N117"/>
  <c r="L101"/>
  <c r="M101"/>
  <c r="N101"/>
  <c r="L102"/>
  <c r="M102"/>
  <c r="N102"/>
  <c r="L104"/>
  <c r="M104"/>
  <c r="N104"/>
  <c r="N105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N44"/>
  <c r="M63"/>
  <c r="N63"/>
  <c r="L60"/>
  <c r="M60"/>
  <c r="N60"/>
  <c r="L62"/>
  <c r="M62"/>
  <c r="N62"/>
  <c r="N64"/>
  <c r="L47"/>
  <c r="M47"/>
  <c r="N47"/>
  <c r="L48"/>
  <c r="M48"/>
  <c r="N48"/>
  <c r="L49"/>
  <c r="M49"/>
  <c r="N49"/>
  <c r="L50"/>
  <c r="M50"/>
  <c r="N50"/>
  <c r="L52"/>
  <c r="M52"/>
  <c r="N52"/>
  <c r="L53"/>
  <c r="M53"/>
  <c r="N53"/>
  <c r="L54"/>
  <c r="M54"/>
  <c r="N54"/>
  <c r="L55"/>
  <c r="M55"/>
  <c r="N55"/>
  <c r="L56"/>
  <c r="M56"/>
  <c r="N56"/>
  <c r="N57"/>
  <c r="L2"/>
  <c r="M2"/>
  <c r="N2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N12"/>
  <c r="L28"/>
  <c r="M28"/>
  <c r="N28"/>
  <c r="L29"/>
  <c r="M29"/>
  <c r="N29"/>
  <c r="L30"/>
  <c r="M30"/>
  <c r="N30"/>
  <c r="L31"/>
  <c r="M31"/>
  <c r="N31"/>
  <c r="N32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N25"/>
  <c r="L51"/>
  <c r="L61"/>
  <c r="M51"/>
  <c r="N51"/>
  <c r="M61"/>
  <c r="N61"/>
</calcChain>
</file>

<file path=xl/sharedStrings.xml><?xml version="1.0" encoding="utf-8"?>
<sst xmlns="http://schemas.openxmlformats.org/spreadsheetml/2006/main" count="292" uniqueCount="92">
  <si>
    <t>Y1L1</t>
    <phoneticPr fontId="1" type="noConversion"/>
  </si>
  <si>
    <t>Y1L2</t>
    <phoneticPr fontId="1" type="noConversion"/>
  </si>
  <si>
    <t>Y1L3</t>
    <phoneticPr fontId="1" type="noConversion"/>
  </si>
  <si>
    <t>Y1L4</t>
    <phoneticPr fontId="1" type="noConversion"/>
  </si>
  <si>
    <t>Y1L5</t>
    <phoneticPr fontId="1" type="noConversion"/>
  </si>
  <si>
    <t>Y1L6</t>
    <phoneticPr fontId="1" type="noConversion"/>
  </si>
  <si>
    <t>Y1L7</t>
    <phoneticPr fontId="1" type="noConversion"/>
  </si>
  <si>
    <t>Y1L8</t>
    <phoneticPr fontId="1" type="noConversion"/>
  </si>
  <si>
    <t>Y1L9</t>
    <phoneticPr fontId="1" type="noConversion"/>
  </si>
  <si>
    <t>Y1L10</t>
    <phoneticPr fontId="1" type="noConversion"/>
  </si>
  <si>
    <t>Y1C1</t>
    <phoneticPr fontId="1" type="noConversion"/>
  </si>
  <si>
    <t>Y1C2</t>
    <phoneticPr fontId="1" type="noConversion"/>
  </si>
  <si>
    <t>Y1C3</t>
    <phoneticPr fontId="1" type="noConversion"/>
  </si>
  <si>
    <t>Y1C4</t>
    <phoneticPr fontId="1" type="noConversion"/>
  </si>
  <si>
    <t>Y1C5</t>
    <phoneticPr fontId="1" type="noConversion"/>
  </si>
  <si>
    <t>Y1C6</t>
    <phoneticPr fontId="1" type="noConversion"/>
  </si>
  <si>
    <t>Y1C7</t>
    <phoneticPr fontId="1" type="noConversion"/>
  </si>
  <si>
    <t>Y1C8</t>
    <phoneticPr fontId="1" type="noConversion"/>
  </si>
  <si>
    <t>Y1C9</t>
    <phoneticPr fontId="1" type="noConversion"/>
  </si>
  <si>
    <t>Y1C10</t>
    <phoneticPr fontId="1" type="noConversion"/>
  </si>
  <si>
    <t>Y1B1</t>
    <phoneticPr fontId="1" type="noConversion"/>
  </si>
  <si>
    <t>Y1B2</t>
    <phoneticPr fontId="1" type="noConversion"/>
  </si>
  <si>
    <t>Y1B3</t>
    <phoneticPr fontId="1" type="noConversion"/>
  </si>
  <si>
    <t>Y1B4</t>
    <phoneticPr fontId="1" type="noConversion"/>
  </si>
  <si>
    <t>Y2L1</t>
    <phoneticPr fontId="1" type="noConversion"/>
  </si>
  <si>
    <t>Y2L2</t>
    <phoneticPr fontId="1" type="noConversion"/>
  </si>
  <si>
    <t>Y2L3</t>
    <phoneticPr fontId="1" type="noConversion"/>
  </si>
  <si>
    <t>Y2L4</t>
    <phoneticPr fontId="1" type="noConversion"/>
  </si>
  <si>
    <t>Y2L5</t>
    <phoneticPr fontId="1" type="noConversion"/>
  </si>
  <si>
    <t>Y2L6</t>
    <phoneticPr fontId="1" type="noConversion"/>
  </si>
  <si>
    <t>Y2L7</t>
    <phoneticPr fontId="1" type="noConversion"/>
  </si>
  <si>
    <t>Y2L8</t>
    <phoneticPr fontId="1" type="noConversion"/>
  </si>
  <si>
    <t>Y2L9</t>
    <phoneticPr fontId="1" type="noConversion"/>
  </si>
  <si>
    <t>Y2L10</t>
    <phoneticPr fontId="1" type="noConversion"/>
  </si>
  <si>
    <t>Y2C1</t>
    <phoneticPr fontId="1" type="noConversion"/>
  </si>
  <si>
    <t>Y2C2</t>
    <phoneticPr fontId="1" type="noConversion"/>
  </si>
  <si>
    <t>Y2C3</t>
    <phoneticPr fontId="1" type="noConversion"/>
  </si>
  <si>
    <t>Y2C4</t>
    <phoneticPr fontId="1" type="noConversion"/>
  </si>
  <si>
    <t>Y2C5</t>
    <phoneticPr fontId="1" type="noConversion"/>
  </si>
  <si>
    <t>Y2C6</t>
    <phoneticPr fontId="1" type="noConversion"/>
  </si>
  <si>
    <t>Y2C7</t>
    <phoneticPr fontId="1" type="noConversion"/>
  </si>
  <si>
    <t>Y2C8</t>
    <phoneticPr fontId="1" type="noConversion"/>
  </si>
  <si>
    <t>Y2C9</t>
    <phoneticPr fontId="1" type="noConversion"/>
  </si>
  <si>
    <t>Y2C10</t>
    <phoneticPr fontId="1" type="noConversion"/>
  </si>
  <si>
    <t>Y2B1</t>
    <phoneticPr fontId="1" type="noConversion"/>
  </si>
  <si>
    <t>Y2B2</t>
    <phoneticPr fontId="1" type="noConversion"/>
  </si>
  <si>
    <t>Y2B3</t>
    <phoneticPr fontId="1" type="noConversion"/>
  </si>
  <si>
    <t>Y2B4</t>
    <phoneticPr fontId="1" type="noConversion"/>
  </si>
  <si>
    <t>Hive Number</t>
    <phoneticPr fontId="1" type="noConversion"/>
  </si>
  <si>
    <t>S1TL</t>
    <phoneticPr fontId="1" type="noConversion"/>
  </si>
  <si>
    <t>S1TR</t>
    <phoneticPr fontId="1" type="noConversion"/>
  </si>
  <si>
    <t>S1BR</t>
    <phoneticPr fontId="1" type="noConversion"/>
  </si>
  <si>
    <t>S1BL</t>
    <phoneticPr fontId="1" type="noConversion"/>
  </si>
  <si>
    <t>S1M</t>
    <phoneticPr fontId="1" type="noConversion"/>
  </si>
  <si>
    <t>S2TL</t>
    <phoneticPr fontId="1" type="noConversion"/>
  </si>
  <si>
    <t>S2TR</t>
    <phoneticPr fontId="1" type="noConversion"/>
  </si>
  <si>
    <t>S2BR</t>
    <phoneticPr fontId="1" type="noConversion"/>
  </si>
  <si>
    <t>S2BL</t>
    <phoneticPr fontId="1" type="noConversion"/>
  </si>
  <si>
    <t>S2M</t>
    <phoneticPr fontId="1" type="noConversion"/>
  </si>
  <si>
    <t>per 25 sqrs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</si>
  <si>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</si>
  <si>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</si>
  <si>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</si>
  <si>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</si>
  <si>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</si>
  <si>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Spores/bee</t>
    <phoneticPr fontId="1" type="noConversion"/>
  </si>
  <si>
    <t>Avg large sqr</t>
    <phoneticPr fontId="1" type="noConversion"/>
  </si>
  <si>
    <t>(2 detected)</t>
    <phoneticPr fontId="1" type="noConversion"/>
  </si>
  <si>
    <t>Notes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</si>
  <si>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</si>
  <si>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</si>
  <si>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</si>
  <si>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</si>
  <si>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part 1</t>
    <phoneticPr fontId="1" type="noConversion"/>
  </si>
  <si>
    <t>part 2 7/22/16</t>
    <phoneticPr fontId="1" type="noConversion"/>
  </si>
  <si>
    <t>* dead/dropped queenless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</si>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</sst>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37"/>
  <sheetViews>
    <sheetView tabSelected="1" topLeftCell="A101" workbookViewId="0">
      <selection activeCell="L136" sqref="L136"/>
    </sheetView>
  </sheetViews>
  <sheetFormatPr baseColWidth="10" defaultRowHeight="13"/>
  <sheetData>
    <row r="1" spans="1:16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66</v>
      </c>
      <c r="M1" t="s">
        <v>59</v>
      </c>
      <c r="N1" t="s">
        <v>65</v>
      </c>
      <c r="O1" t="s">
        <v>68</v>
      </c>
      <c r="P1" t="s">
        <v>73</v>
      </c>
    </row>
    <row r="2" spans="1:16">
      <c r="A2" t="s">
        <v>0</v>
      </c>
      <c r="B2">
        <v>4</v>
      </c>
      <c r="C2">
        <v>1</v>
      </c>
      <c r="D2">
        <v>3</v>
      </c>
      <c r="E2">
        <v>5</v>
      </c>
      <c r="F2">
        <v>6</v>
      </c>
      <c r="G2">
        <v>6</v>
      </c>
      <c r="H2">
        <v>2</v>
      </c>
      <c r="I2">
        <v>6</v>
      </c>
      <c r="J2">
        <v>3</v>
      </c>
      <c r="K2">
        <v>1</v>
      </c>
      <c r="L2">
        <f>AVERAGE(B2:K2)</f>
        <v>3.7</v>
      </c>
      <c r="M2">
        <f>L2*25</f>
        <v>92.5</v>
      </c>
      <c r="N2">
        <f>M2*10^4</f>
        <v>925000</v>
      </c>
      <c r="P2" s="2">
        <v>41075</v>
      </c>
    </row>
    <row r="3" spans="1:16">
      <c r="A3" t="s">
        <v>1</v>
      </c>
      <c r="B3">
        <v>0</v>
      </c>
      <c r="C3">
        <v>0</v>
      </c>
      <c r="D3">
        <v>1</v>
      </c>
      <c r="E3">
        <v>5</v>
      </c>
      <c r="F3">
        <v>6</v>
      </c>
      <c r="G3">
        <v>3</v>
      </c>
      <c r="H3">
        <v>3</v>
      </c>
      <c r="I3">
        <v>4</v>
      </c>
      <c r="J3">
        <v>4</v>
      </c>
      <c r="K3">
        <v>8</v>
      </c>
      <c r="L3">
        <f t="shared" ref="L3:L63" si="0">AVERAGE(B3:K3)</f>
        <v>3.4</v>
      </c>
      <c r="M3">
        <f t="shared" ref="M3:M63" si="1">L3*25</f>
        <v>85</v>
      </c>
      <c r="N3">
        <f t="shared" ref="N3:N63" si="2">M3*10^4</f>
        <v>850000</v>
      </c>
    </row>
    <row r="4" spans="1:16">
      <c r="A4" t="s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2</v>
      </c>
      <c r="I4">
        <v>0</v>
      </c>
      <c r="J4">
        <v>0</v>
      </c>
      <c r="K4">
        <v>0</v>
      </c>
      <c r="L4">
        <f t="shared" si="0"/>
        <v>0.4</v>
      </c>
      <c r="M4">
        <f t="shared" si="1"/>
        <v>10</v>
      </c>
      <c r="N4">
        <f t="shared" si="2"/>
        <v>100000</v>
      </c>
    </row>
    <row r="5" spans="1:16">
      <c r="A5" t="s">
        <v>3</v>
      </c>
      <c r="B5">
        <v>9</v>
      </c>
      <c r="C5">
        <v>17</v>
      </c>
      <c r="D5">
        <v>19</v>
      </c>
      <c r="E5">
        <v>14</v>
      </c>
      <c r="F5">
        <v>10</v>
      </c>
      <c r="G5">
        <v>10</v>
      </c>
      <c r="H5">
        <v>13</v>
      </c>
      <c r="I5">
        <v>10</v>
      </c>
      <c r="J5">
        <v>21</v>
      </c>
      <c r="K5">
        <v>15</v>
      </c>
      <c r="L5">
        <f t="shared" si="0"/>
        <v>13.8</v>
      </c>
      <c r="M5">
        <f t="shared" si="1"/>
        <v>345</v>
      </c>
      <c r="N5">
        <f t="shared" si="2"/>
        <v>3450000</v>
      </c>
    </row>
    <row r="6" spans="1:16">
      <c r="A6" t="s">
        <v>4</v>
      </c>
      <c r="B6">
        <v>5</v>
      </c>
      <c r="C6">
        <v>2</v>
      </c>
      <c r="D6">
        <v>6</v>
      </c>
      <c r="E6">
        <v>5</v>
      </c>
      <c r="F6">
        <v>3</v>
      </c>
      <c r="G6">
        <v>0</v>
      </c>
      <c r="H6">
        <v>2</v>
      </c>
      <c r="I6">
        <v>2</v>
      </c>
      <c r="J6">
        <v>1</v>
      </c>
      <c r="K6">
        <v>4</v>
      </c>
      <c r="L6">
        <f t="shared" si="0"/>
        <v>3</v>
      </c>
      <c r="M6">
        <f t="shared" si="1"/>
        <v>75</v>
      </c>
      <c r="N6">
        <f t="shared" si="2"/>
        <v>750000</v>
      </c>
    </row>
    <row r="7" spans="1:16">
      <c r="A7" t="s">
        <v>5</v>
      </c>
      <c r="B7">
        <v>3</v>
      </c>
      <c r="C7">
        <v>5</v>
      </c>
      <c r="D7">
        <v>8</v>
      </c>
      <c r="E7">
        <v>6</v>
      </c>
      <c r="F7">
        <v>10</v>
      </c>
      <c r="G7">
        <v>5</v>
      </c>
      <c r="H7">
        <v>9</v>
      </c>
      <c r="I7">
        <v>5</v>
      </c>
      <c r="J7">
        <v>8</v>
      </c>
      <c r="K7">
        <v>4</v>
      </c>
      <c r="L7">
        <f t="shared" si="0"/>
        <v>6.3</v>
      </c>
      <c r="M7">
        <f t="shared" si="1"/>
        <v>157.5</v>
      </c>
      <c r="N7">
        <f t="shared" si="2"/>
        <v>1575000</v>
      </c>
    </row>
    <row r="8" spans="1:16">
      <c r="A8" t="s">
        <v>6</v>
      </c>
      <c r="B8">
        <v>4</v>
      </c>
      <c r="C8">
        <v>3</v>
      </c>
      <c r="D8">
        <v>5</v>
      </c>
      <c r="E8">
        <v>3</v>
      </c>
      <c r="F8">
        <v>7</v>
      </c>
      <c r="G8">
        <v>0</v>
      </c>
      <c r="H8">
        <v>5</v>
      </c>
      <c r="I8">
        <v>5</v>
      </c>
      <c r="J8">
        <v>7</v>
      </c>
      <c r="K8">
        <v>5</v>
      </c>
      <c r="L8">
        <f t="shared" si="0"/>
        <v>4.4000000000000004</v>
      </c>
      <c r="M8">
        <f t="shared" si="1"/>
        <v>110.00000000000001</v>
      </c>
      <c r="N8">
        <f t="shared" si="2"/>
        <v>1100000.0000000002</v>
      </c>
    </row>
    <row r="9" spans="1:16">
      <c r="A9" t="s">
        <v>7</v>
      </c>
      <c r="B9">
        <v>5</v>
      </c>
      <c r="C9">
        <v>5</v>
      </c>
      <c r="D9">
        <v>5</v>
      </c>
      <c r="E9">
        <v>5</v>
      </c>
      <c r="F9">
        <v>7</v>
      </c>
      <c r="G9">
        <v>6</v>
      </c>
      <c r="H9">
        <v>6</v>
      </c>
      <c r="I9">
        <v>6</v>
      </c>
      <c r="J9">
        <v>10</v>
      </c>
      <c r="K9">
        <v>9</v>
      </c>
      <c r="L9">
        <f t="shared" si="0"/>
        <v>6.4</v>
      </c>
      <c r="M9">
        <f t="shared" si="1"/>
        <v>160</v>
      </c>
      <c r="N9">
        <f t="shared" si="2"/>
        <v>1600000</v>
      </c>
    </row>
    <row r="10" spans="1:16">
      <c r="A10" t="s">
        <v>8</v>
      </c>
      <c r="B10">
        <v>10</v>
      </c>
      <c r="C10">
        <v>9</v>
      </c>
      <c r="D10">
        <v>5</v>
      </c>
      <c r="E10">
        <v>3</v>
      </c>
      <c r="F10">
        <v>8</v>
      </c>
      <c r="G10">
        <v>6</v>
      </c>
      <c r="H10">
        <v>8</v>
      </c>
      <c r="I10">
        <v>6</v>
      </c>
      <c r="J10">
        <v>10</v>
      </c>
      <c r="K10">
        <v>12</v>
      </c>
      <c r="L10">
        <f t="shared" si="0"/>
        <v>7.7</v>
      </c>
      <c r="M10">
        <f t="shared" si="1"/>
        <v>192.5</v>
      </c>
      <c r="N10">
        <f t="shared" si="2"/>
        <v>1925000</v>
      </c>
    </row>
    <row r="11" spans="1:16">
      <c r="A11" t="s">
        <v>9</v>
      </c>
      <c r="B11">
        <v>3</v>
      </c>
      <c r="C11">
        <v>14</v>
      </c>
      <c r="D11">
        <v>5</v>
      </c>
      <c r="E11">
        <v>4</v>
      </c>
      <c r="F11">
        <v>9</v>
      </c>
      <c r="G11">
        <v>5</v>
      </c>
      <c r="H11">
        <v>3</v>
      </c>
      <c r="I11">
        <v>7</v>
      </c>
      <c r="J11">
        <v>8</v>
      </c>
      <c r="K11">
        <v>9</v>
      </c>
      <c r="L11">
        <f t="shared" si="0"/>
        <v>6.7</v>
      </c>
      <c r="M11">
        <f t="shared" si="1"/>
        <v>167.5</v>
      </c>
      <c r="N11">
        <f t="shared" si="2"/>
        <v>1675000</v>
      </c>
    </row>
    <row r="12" spans="1:16">
      <c r="A12" t="s">
        <v>60</v>
      </c>
      <c r="N12" s="1">
        <f>AVERAGE(N2:N11)</f>
        <v>1395000</v>
      </c>
    </row>
    <row r="15" spans="1:16">
      <c r="A15" t="s">
        <v>10</v>
      </c>
      <c r="B15">
        <v>5</v>
      </c>
      <c r="C15">
        <v>3</v>
      </c>
      <c r="D15">
        <v>7</v>
      </c>
      <c r="E15">
        <v>7</v>
      </c>
      <c r="F15">
        <v>5</v>
      </c>
      <c r="G15">
        <v>5</v>
      </c>
      <c r="H15">
        <v>7</v>
      </c>
      <c r="I15">
        <v>8</v>
      </c>
      <c r="J15">
        <v>3</v>
      </c>
      <c r="K15">
        <v>9</v>
      </c>
      <c r="L15">
        <f t="shared" si="0"/>
        <v>5.9</v>
      </c>
      <c r="M15">
        <f t="shared" si="1"/>
        <v>147.5</v>
      </c>
      <c r="N15">
        <f t="shared" si="2"/>
        <v>1475000</v>
      </c>
    </row>
    <row r="16" spans="1:16">
      <c r="A16" t="s">
        <v>11</v>
      </c>
      <c r="B16">
        <v>1</v>
      </c>
      <c r="C16">
        <v>1</v>
      </c>
      <c r="D16">
        <v>3</v>
      </c>
      <c r="E16">
        <v>1</v>
      </c>
      <c r="F16">
        <v>2</v>
      </c>
      <c r="G16">
        <v>0</v>
      </c>
      <c r="H16">
        <v>3</v>
      </c>
      <c r="I16">
        <v>2</v>
      </c>
      <c r="J16">
        <v>2</v>
      </c>
      <c r="K16">
        <v>2</v>
      </c>
      <c r="L16">
        <f t="shared" si="0"/>
        <v>1.7</v>
      </c>
      <c r="M16">
        <f t="shared" si="1"/>
        <v>42.5</v>
      </c>
      <c r="N16">
        <f t="shared" si="2"/>
        <v>425000</v>
      </c>
    </row>
    <row r="17" spans="1:14">
      <c r="A17" t="s">
        <v>12</v>
      </c>
      <c r="B17">
        <v>1</v>
      </c>
      <c r="C17">
        <v>0</v>
      </c>
      <c r="D17">
        <v>0</v>
      </c>
      <c r="E17">
        <v>0</v>
      </c>
      <c r="F17">
        <v>0</v>
      </c>
      <c r="G17">
        <v>4</v>
      </c>
      <c r="H17">
        <v>1</v>
      </c>
      <c r="I17">
        <v>0</v>
      </c>
      <c r="J17">
        <v>0</v>
      </c>
      <c r="K17">
        <v>0</v>
      </c>
      <c r="L17">
        <f t="shared" si="0"/>
        <v>0.6</v>
      </c>
      <c r="M17">
        <f t="shared" si="1"/>
        <v>15</v>
      </c>
      <c r="N17">
        <f t="shared" si="2"/>
        <v>150000</v>
      </c>
    </row>
    <row r="18" spans="1:14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f t="shared" si="0"/>
        <v>0.1</v>
      </c>
      <c r="M18">
        <f t="shared" si="1"/>
        <v>2.5</v>
      </c>
      <c r="N18">
        <f t="shared" si="2"/>
        <v>25000</v>
      </c>
    </row>
    <row r="19" spans="1:14">
      <c r="A19" t="s">
        <v>14</v>
      </c>
      <c r="B19">
        <v>3</v>
      </c>
      <c r="C19">
        <v>4</v>
      </c>
      <c r="D19">
        <v>0</v>
      </c>
      <c r="E19">
        <v>2</v>
      </c>
      <c r="F19">
        <v>6</v>
      </c>
      <c r="G19">
        <v>5</v>
      </c>
      <c r="H19">
        <v>1</v>
      </c>
      <c r="I19">
        <v>2</v>
      </c>
      <c r="J19">
        <v>1</v>
      </c>
      <c r="K19">
        <v>5</v>
      </c>
      <c r="L19">
        <f>AVERAGE(B19:K19)</f>
        <v>2.9</v>
      </c>
      <c r="M19">
        <f>L19*25</f>
        <v>72.5</v>
      </c>
      <c r="N19">
        <f>M19*10^4</f>
        <v>725000</v>
      </c>
    </row>
    <row r="20" spans="1:14">
      <c r="A20" t="s">
        <v>15</v>
      </c>
      <c r="B20">
        <v>16</v>
      </c>
      <c r="C20">
        <v>15</v>
      </c>
      <c r="D20">
        <v>13</v>
      </c>
      <c r="E20">
        <v>16</v>
      </c>
      <c r="F20">
        <v>19</v>
      </c>
      <c r="G20">
        <v>15</v>
      </c>
      <c r="H20">
        <v>11</v>
      </c>
      <c r="I20">
        <v>13</v>
      </c>
      <c r="J20">
        <v>9</v>
      </c>
      <c r="K20">
        <v>12</v>
      </c>
      <c r="L20">
        <f>AVERAGE(B20:K20)</f>
        <v>13.9</v>
      </c>
      <c r="M20">
        <f t="shared" si="1"/>
        <v>347.5</v>
      </c>
      <c r="N20">
        <f t="shared" si="2"/>
        <v>3475000</v>
      </c>
    </row>
    <row r="21" spans="1:14">
      <c r="A21" t="s">
        <v>16</v>
      </c>
      <c r="B21">
        <v>1</v>
      </c>
      <c r="C21">
        <v>0</v>
      </c>
      <c r="D21">
        <v>1</v>
      </c>
      <c r="E21">
        <v>2</v>
      </c>
      <c r="F21">
        <v>2</v>
      </c>
      <c r="G21">
        <v>2</v>
      </c>
      <c r="H21">
        <v>3</v>
      </c>
      <c r="I21">
        <v>1</v>
      </c>
      <c r="J21">
        <v>1</v>
      </c>
      <c r="K21">
        <v>2</v>
      </c>
      <c r="L21">
        <f t="shared" si="0"/>
        <v>1.5</v>
      </c>
      <c r="M21">
        <f t="shared" si="1"/>
        <v>37.5</v>
      </c>
      <c r="N21">
        <f t="shared" si="2"/>
        <v>375000</v>
      </c>
    </row>
    <row r="22" spans="1:14">
      <c r="A22" t="s">
        <v>17</v>
      </c>
      <c r="B22">
        <v>23</v>
      </c>
      <c r="C22">
        <v>29</v>
      </c>
      <c r="D22">
        <v>34</v>
      </c>
      <c r="E22">
        <v>23</v>
      </c>
      <c r="F22">
        <v>24</v>
      </c>
      <c r="G22">
        <v>31</v>
      </c>
      <c r="H22">
        <v>31</v>
      </c>
      <c r="I22">
        <v>27</v>
      </c>
      <c r="J22">
        <v>25</v>
      </c>
      <c r="K22">
        <v>23</v>
      </c>
      <c r="L22">
        <f t="shared" si="0"/>
        <v>27</v>
      </c>
      <c r="M22">
        <f t="shared" si="1"/>
        <v>675</v>
      </c>
      <c r="N22">
        <f t="shared" si="2"/>
        <v>6750000</v>
      </c>
    </row>
    <row r="23" spans="1:14">
      <c r="A23" t="s">
        <v>18</v>
      </c>
      <c r="B23">
        <v>8</v>
      </c>
      <c r="C23">
        <v>2</v>
      </c>
      <c r="D23">
        <v>4</v>
      </c>
      <c r="E23">
        <v>8</v>
      </c>
      <c r="F23">
        <v>5</v>
      </c>
      <c r="G23">
        <v>6</v>
      </c>
      <c r="H23">
        <v>4</v>
      </c>
      <c r="I23">
        <v>7</v>
      </c>
      <c r="J23">
        <v>11</v>
      </c>
      <c r="K23">
        <v>4</v>
      </c>
      <c r="L23">
        <f t="shared" si="0"/>
        <v>5.9</v>
      </c>
      <c r="M23">
        <f t="shared" si="1"/>
        <v>147.5</v>
      </c>
      <c r="N23">
        <f t="shared" si="2"/>
        <v>1475000</v>
      </c>
    </row>
    <row r="24" spans="1:14">
      <c r="A24" t="s">
        <v>19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0.1</v>
      </c>
      <c r="M24">
        <f t="shared" si="1"/>
        <v>2.5</v>
      </c>
      <c r="N24">
        <f t="shared" si="2"/>
        <v>25000</v>
      </c>
    </row>
    <row r="25" spans="1:14">
      <c r="A25" t="s">
        <v>61</v>
      </c>
      <c r="N25" s="1">
        <f>AVERAGE(N15:N24)</f>
        <v>1490000</v>
      </c>
    </row>
    <row r="28" spans="1:14">
      <c r="A28" t="s">
        <v>20</v>
      </c>
      <c r="B28">
        <v>16</v>
      </c>
      <c r="C28">
        <v>10</v>
      </c>
      <c r="D28">
        <v>22</v>
      </c>
      <c r="E28">
        <v>28</v>
      </c>
      <c r="F28">
        <v>23</v>
      </c>
      <c r="G28">
        <v>15</v>
      </c>
      <c r="H28">
        <v>17</v>
      </c>
      <c r="I28">
        <v>28</v>
      </c>
      <c r="J28">
        <v>20</v>
      </c>
      <c r="K28">
        <v>22</v>
      </c>
      <c r="L28">
        <f t="shared" si="0"/>
        <v>20.100000000000001</v>
      </c>
      <c r="M28">
        <f t="shared" si="1"/>
        <v>502.50000000000006</v>
      </c>
      <c r="N28">
        <f t="shared" si="2"/>
        <v>5025000.0000000009</v>
      </c>
    </row>
    <row r="29" spans="1:14">
      <c r="A29" t="s">
        <v>21</v>
      </c>
      <c r="B29">
        <v>6</v>
      </c>
      <c r="C29">
        <v>7</v>
      </c>
      <c r="D29">
        <v>5</v>
      </c>
      <c r="E29">
        <v>4</v>
      </c>
      <c r="F29">
        <v>4</v>
      </c>
      <c r="G29">
        <v>6</v>
      </c>
      <c r="H29">
        <v>4</v>
      </c>
      <c r="I29">
        <v>7</v>
      </c>
      <c r="J29">
        <v>5</v>
      </c>
      <c r="K29">
        <v>5</v>
      </c>
      <c r="L29">
        <f t="shared" si="0"/>
        <v>5.3</v>
      </c>
      <c r="M29">
        <f t="shared" si="1"/>
        <v>132.5</v>
      </c>
      <c r="N29">
        <f t="shared" si="2"/>
        <v>1325000</v>
      </c>
    </row>
    <row r="30" spans="1:14">
      <c r="A30" t="s">
        <v>22</v>
      </c>
      <c r="B30">
        <v>3</v>
      </c>
      <c r="C30">
        <v>6</v>
      </c>
      <c r="D30">
        <v>1</v>
      </c>
      <c r="E30">
        <v>3</v>
      </c>
      <c r="F30">
        <v>1</v>
      </c>
      <c r="G30">
        <v>4</v>
      </c>
      <c r="H30">
        <v>4</v>
      </c>
      <c r="I30">
        <v>2</v>
      </c>
      <c r="J30">
        <v>2</v>
      </c>
      <c r="K30">
        <v>2</v>
      </c>
      <c r="L30">
        <f t="shared" si="0"/>
        <v>2.8</v>
      </c>
      <c r="M30">
        <f t="shared" si="1"/>
        <v>70</v>
      </c>
      <c r="N30">
        <f t="shared" si="2"/>
        <v>700000</v>
      </c>
    </row>
    <row r="31" spans="1:14">
      <c r="A31" t="s">
        <v>23</v>
      </c>
      <c r="B31">
        <v>20</v>
      </c>
      <c r="C31">
        <v>11</v>
      </c>
      <c r="D31">
        <v>15</v>
      </c>
      <c r="E31">
        <v>18</v>
      </c>
      <c r="F31">
        <v>27</v>
      </c>
      <c r="G31">
        <v>22</v>
      </c>
      <c r="H31">
        <v>20</v>
      </c>
      <c r="I31">
        <v>21</v>
      </c>
      <c r="J31">
        <v>21</v>
      </c>
      <c r="K31">
        <v>23</v>
      </c>
      <c r="L31">
        <f t="shared" si="0"/>
        <v>19.8</v>
      </c>
      <c r="M31">
        <f t="shared" si="1"/>
        <v>495</v>
      </c>
      <c r="N31">
        <f t="shared" si="2"/>
        <v>4950000</v>
      </c>
    </row>
    <row r="32" spans="1:14">
      <c r="A32" t="s">
        <v>62</v>
      </c>
      <c r="N32" s="1">
        <f>AVERAGE(N28:N31)</f>
        <v>3000000</v>
      </c>
    </row>
    <row r="34" spans="1:15">
      <c r="A34" t="s">
        <v>24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0.1</v>
      </c>
      <c r="M34">
        <f t="shared" si="1"/>
        <v>2.5</v>
      </c>
      <c r="N34">
        <f t="shared" si="2"/>
        <v>25000</v>
      </c>
    </row>
    <row r="35" spans="1:15">
      <c r="A35" t="s">
        <v>25</v>
      </c>
      <c r="B35">
        <v>5</v>
      </c>
      <c r="C35">
        <v>5</v>
      </c>
      <c r="D35">
        <v>8</v>
      </c>
      <c r="E35">
        <v>5</v>
      </c>
      <c r="F35">
        <v>8</v>
      </c>
      <c r="G35">
        <v>8</v>
      </c>
      <c r="H35">
        <v>5</v>
      </c>
      <c r="I35">
        <v>4</v>
      </c>
      <c r="J35">
        <v>5</v>
      </c>
      <c r="K35">
        <v>5</v>
      </c>
      <c r="L35">
        <f t="shared" si="0"/>
        <v>5.8</v>
      </c>
      <c r="M35">
        <f t="shared" si="1"/>
        <v>145</v>
      </c>
      <c r="N35">
        <f t="shared" si="2"/>
        <v>1450000</v>
      </c>
    </row>
    <row r="36" spans="1:15">
      <c r="A36" t="s">
        <v>26</v>
      </c>
      <c r="B36">
        <v>23</v>
      </c>
      <c r="C36">
        <v>48</v>
      </c>
      <c r="D36">
        <v>45</v>
      </c>
      <c r="E36">
        <v>38</v>
      </c>
      <c r="F36">
        <v>40</v>
      </c>
      <c r="G36">
        <v>33</v>
      </c>
      <c r="H36">
        <v>46</v>
      </c>
      <c r="I36">
        <v>47</v>
      </c>
      <c r="J36">
        <v>39</v>
      </c>
      <c r="K36">
        <v>44</v>
      </c>
      <c r="L36">
        <f>AVERAGE(B36:K36)</f>
        <v>40.299999999999997</v>
      </c>
      <c r="M36">
        <f t="shared" si="1"/>
        <v>1007.4999999999999</v>
      </c>
      <c r="N36">
        <f t="shared" si="2"/>
        <v>10074999.999999998</v>
      </c>
    </row>
    <row r="37" spans="1:15">
      <c r="A37" t="s">
        <v>27</v>
      </c>
      <c r="B37">
        <v>8</v>
      </c>
      <c r="C37">
        <v>6</v>
      </c>
      <c r="D37">
        <v>4</v>
      </c>
      <c r="E37">
        <v>8</v>
      </c>
      <c r="F37">
        <v>7</v>
      </c>
      <c r="G37">
        <v>2</v>
      </c>
      <c r="H37">
        <v>7</v>
      </c>
      <c r="I37">
        <v>6</v>
      </c>
      <c r="J37">
        <v>10</v>
      </c>
      <c r="K37">
        <v>12</v>
      </c>
      <c r="L37">
        <f t="shared" si="0"/>
        <v>7</v>
      </c>
      <c r="M37">
        <f t="shared" si="1"/>
        <v>175</v>
      </c>
      <c r="N37">
        <f t="shared" si="2"/>
        <v>1750000</v>
      </c>
    </row>
    <row r="38" spans="1:15">
      <c r="A38" t="s">
        <v>28</v>
      </c>
      <c r="B38">
        <v>6</v>
      </c>
      <c r="C38">
        <v>12</v>
      </c>
      <c r="D38">
        <v>8</v>
      </c>
      <c r="E38">
        <v>9</v>
      </c>
      <c r="F38">
        <v>9</v>
      </c>
      <c r="G38">
        <v>6</v>
      </c>
      <c r="H38">
        <v>10</v>
      </c>
      <c r="I38">
        <v>9</v>
      </c>
      <c r="J38">
        <v>10</v>
      </c>
      <c r="K38">
        <v>8</v>
      </c>
      <c r="L38">
        <f t="shared" si="0"/>
        <v>8.6999999999999993</v>
      </c>
      <c r="M38">
        <f t="shared" si="1"/>
        <v>217.49999999999997</v>
      </c>
      <c r="N38">
        <f t="shared" si="2"/>
        <v>2174999.9999999995</v>
      </c>
    </row>
    <row r="39" spans="1:15">
      <c r="A39" t="s">
        <v>29</v>
      </c>
      <c r="B39">
        <v>0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f t="shared" si="0"/>
        <v>0.3</v>
      </c>
      <c r="M39">
        <f t="shared" si="1"/>
        <v>7.5</v>
      </c>
      <c r="N39">
        <f t="shared" si="2"/>
        <v>75000</v>
      </c>
    </row>
    <row r="40" spans="1:15">
      <c r="A40" t="s">
        <v>30</v>
      </c>
      <c r="B40">
        <v>4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1</v>
      </c>
      <c r="K40">
        <v>0</v>
      </c>
      <c r="L40">
        <f t="shared" si="0"/>
        <v>0.7</v>
      </c>
      <c r="M40">
        <f t="shared" si="1"/>
        <v>17.5</v>
      </c>
      <c r="N40">
        <f t="shared" si="2"/>
        <v>175000</v>
      </c>
    </row>
    <row r="41" spans="1:15">
      <c r="A41" t="s">
        <v>31</v>
      </c>
      <c r="B41">
        <v>2</v>
      </c>
      <c r="C41">
        <v>0</v>
      </c>
      <c r="D41">
        <v>1</v>
      </c>
      <c r="E41">
        <v>1</v>
      </c>
      <c r="F41">
        <v>1</v>
      </c>
      <c r="G41">
        <v>2</v>
      </c>
      <c r="H41">
        <v>1</v>
      </c>
      <c r="I41">
        <v>0</v>
      </c>
      <c r="J41">
        <v>1</v>
      </c>
      <c r="K41">
        <v>2</v>
      </c>
      <c r="L41">
        <f t="shared" si="0"/>
        <v>1.1000000000000001</v>
      </c>
      <c r="M41">
        <f t="shared" si="1"/>
        <v>27.500000000000004</v>
      </c>
      <c r="N41">
        <f t="shared" si="2"/>
        <v>275000.00000000006</v>
      </c>
    </row>
    <row r="42" spans="1:15">
      <c r="A42" t="s">
        <v>32</v>
      </c>
      <c r="B42">
        <v>8</v>
      </c>
      <c r="C42">
        <v>8</v>
      </c>
      <c r="D42">
        <v>6</v>
      </c>
      <c r="E42">
        <v>17</v>
      </c>
      <c r="F42">
        <v>14</v>
      </c>
      <c r="G42">
        <v>16</v>
      </c>
      <c r="H42">
        <v>21</v>
      </c>
      <c r="I42">
        <v>10</v>
      </c>
      <c r="J42">
        <v>14</v>
      </c>
      <c r="K42">
        <v>20</v>
      </c>
      <c r="L42">
        <f t="shared" si="0"/>
        <v>13.4</v>
      </c>
      <c r="M42">
        <f t="shared" si="1"/>
        <v>335</v>
      </c>
      <c r="N42">
        <f t="shared" si="2"/>
        <v>3350000</v>
      </c>
    </row>
    <row r="43" spans="1:15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  <c r="M43">
        <f t="shared" si="1"/>
        <v>0</v>
      </c>
      <c r="N43">
        <f t="shared" si="2"/>
        <v>0</v>
      </c>
      <c r="O43" t="s">
        <v>67</v>
      </c>
    </row>
    <row r="44" spans="1:15">
      <c r="A44" t="s">
        <v>63</v>
      </c>
      <c r="N44" s="1">
        <f>AVERAGE(N34:N43)</f>
        <v>1935000</v>
      </c>
    </row>
    <row r="47" spans="1:15">
      <c r="A47" t="s">
        <v>34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0.1</v>
      </c>
      <c r="M47">
        <f t="shared" si="1"/>
        <v>2.5</v>
      </c>
      <c r="N47">
        <f t="shared" si="2"/>
        <v>25000</v>
      </c>
    </row>
    <row r="48" spans="1:15">
      <c r="A48" t="s">
        <v>35</v>
      </c>
      <c r="B48">
        <v>4</v>
      </c>
      <c r="C48">
        <v>4</v>
      </c>
      <c r="D48">
        <v>3</v>
      </c>
      <c r="E48">
        <v>1</v>
      </c>
      <c r="F48">
        <v>3</v>
      </c>
      <c r="G48">
        <v>1</v>
      </c>
      <c r="H48">
        <v>4</v>
      </c>
      <c r="I48">
        <v>1</v>
      </c>
      <c r="J48">
        <v>3</v>
      </c>
      <c r="K48">
        <v>6</v>
      </c>
      <c r="L48">
        <f t="shared" si="0"/>
        <v>3</v>
      </c>
      <c r="M48">
        <f t="shared" si="1"/>
        <v>75</v>
      </c>
      <c r="N48">
        <f>M48*10^4</f>
        <v>750000</v>
      </c>
    </row>
    <row r="49" spans="1:14">
      <c r="A49" t="s">
        <v>36</v>
      </c>
      <c r="B49">
        <v>2</v>
      </c>
      <c r="C49">
        <v>7</v>
      </c>
      <c r="D49">
        <v>4</v>
      </c>
      <c r="E49">
        <v>4</v>
      </c>
      <c r="F49">
        <v>1</v>
      </c>
      <c r="G49">
        <v>6</v>
      </c>
      <c r="H49">
        <v>3</v>
      </c>
      <c r="I49">
        <v>6</v>
      </c>
      <c r="J49">
        <v>4</v>
      </c>
      <c r="K49">
        <v>2</v>
      </c>
      <c r="L49">
        <f t="shared" si="0"/>
        <v>3.9</v>
      </c>
      <c r="M49">
        <f>L49*25</f>
        <v>97.5</v>
      </c>
      <c r="N49">
        <f t="shared" si="2"/>
        <v>975000</v>
      </c>
    </row>
    <row r="50" spans="1:14">
      <c r="A50" t="s">
        <v>37</v>
      </c>
      <c r="B50">
        <v>5</v>
      </c>
      <c r="C50">
        <v>5</v>
      </c>
      <c r="D50">
        <v>8</v>
      </c>
      <c r="E50">
        <v>8</v>
      </c>
      <c r="F50">
        <v>4</v>
      </c>
      <c r="G50">
        <v>4</v>
      </c>
      <c r="H50">
        <v>5</v>
      </c>
      <c r="I50">
        <v>10</v>
      </c>
      <c r="J50">
        <v>2</v>
      </c>
      <c r="K50">
        <v>1</v>
      </c>
      <c r="L50">
        <f t="shared" si="0"/>
        <v>5.2</v>
      </c>
      <c r="M50">
        <f t="shared" si="1"/>
        <v>130</v>
      </c>
      <c r="N50">
        <f t="shared" si="2"/>
        <v>1300000</v>
      </c>
    </row>
    <row r="51" spans="1:14">
      <c r="A51" t="s">
        <v>38</v>
      </c>
      <c r="B51" t="s">
        <v>69</v>
      </c>
      <c r="C51" t="s">
        <v>69</v>
      </c>
      <c r="D51" t="s">
        <v>70</v>
      </c>
      <c r="E51" t="s">
        <v>69</v>
      </c>
      <c r="F51" t="s">
        <v>69</v>
      </c>
      <c r="G51" t="s">
        <v>69</v>
      </c>
      <c r="H51" t="s">
        <v>69</v>
      </c>
      <c r="I51" t="s">
        <v>71</v>
      </c>
      <c r="J51" t="s">
        <v>69</v>
      </c>
      <c r="K51" t="s">
        <v>72</v>
      </c>
      <c r="L51" t="e">
        <f t="shared" si="0"/>
        <v>#DIV/0!</v>
      </c>
      <c r="M51" t="e">
        <f t="shared" si="1"/>
        <v>#DIV/0!</v>
      </c>
      <c r="N51" t="e">
        <f t="shared" si="2"/>
        <v>#DIV/0!</v>
      </c>
    </row>
    <row r="52" spans="1:14">
      <c r="A52" t="s">
        <v>39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0.1</v>
      </c>
      <c r="M52">
        <f t="shared" si="1"/>
        <v>2.5</v>
      </c>
      <c r="N52">
        <f t="shared" si="2"/>
        <v>25000</v>
      </c>
    </row>
    <row r="53" spans="1:14">
      <c r="A53" t="s">
        <v>40</v>
      </c>
      <c r="B53">
        <v>5</v>
      </c>
      <c r="C53">
        <v>2</v>
      </c>
      <c r="D53">
        <v>1</v>
      </c>
      <c r="E53">
        <v>5</v>
      </c>
      <c r="F53">
        <v>1</v>
      </c>
      <c r="G53">
        <v>2</v>
      </c>
      <c r="H53">
        <v>6</v>
      </c>
      <c r="I53">
        <v>5</v>
      </c>
      <c r="J53">
        <v>2</v>
      </c>
      <c r="K53">
        <v>2</v>
      </c>
      <c r="L53">
        <f t="shared" si="0"/>
        <v>3.1</v>
      </c>
      <c r="M53">
        <f t="shared" si="1"/>
        <v>77.5</v>
      </c>
      <c r="N53">
        <f t="shared" si="2"/>
        <v>775000</v>
      </c>
    </row>
    <row r="54" spans="1:14">
      <c r="A54" t="s">
        <v>41</v>
      </c>
      <c r="B54">
        <v>2</v>
      </c>
      <c r="C54">
        <v>3</v>
      </c>
      <c r="D54">
        <v>2</v>
      </c>
      <c r="E54">
        <v>4</v>
      </c>
      <c r="F54">
        <v>2</v>
      </c>
      <c r="G54">
        <v>2</v>
      </c>
      <c r="H54">
        <v>1</v>
      </c>
      <c r="I54">
        <v>0</v>
      </c>
      <c r="J54">
        <v>6</v>
      </c>
      <c r="K54">
        <v>3</v>
      </c>
      <c r="L54">
        <f t="shared" si="0"/>
        <v>2.5</v>
      </c>
      <c r="M54">
        <f t="shared" si="1"/>
        <v>62.5</v>
      </c>
      <c r="N54">
        <f t="shared" si="2"/>
        <v>625000</v>
      </c>
    </row>
    <row r="55" spans="1:14">
      <c r="A55" t="s">
        <v>42</v>
      </c>
      <c r="B55">
        <v>9</v>
      </c>
      <c r="C55">
        <v>17</v>
      </c>
      <c r="D55">
        <v>14</v>
      </c>
      <c r="E55">
        <v>11</v>
      </c>
      <c r="F55">
        <v>10</v>
      </c>
      <c r="G55">
        <v>12</v>
      </c>
      <c r="H55">
        <v>12</v>
      </c>
      <c r="I55">
        <v>12</v>
      </c>
      <c r="J55">
        <v>15</v>
      </c>
      <c r="K55">
        <v>10</v>
      </c>
      <c r="L55">
        <f t="shared" si="0"/>
        <v>12.2</v>
      </c>
      <c r="M55">
        <f t="shared" si="1"/>
        <v>305</v>
      </c>
      <c r="N55">
        <f t="shared" si="2"/>
        <v>3050000</v>
      </c>
    </row>
    <row r="56" spans="1:14">
      <c r="A56" t="s">
        <v>43</v>
      </c>
      <c r="B56">
        <v>9</v>
      </c>
      <c r="C56">
        <v>6</v>
      </c>
      <c r="D56">
        <v>3</v>
      </c>
      <c r="E56">
        <v>11</v>
      </c>
      <c r="F56">
        <v>4</v>
      </c>
      <c r="G56">
        <v>7</v>
      </c>
      <c r="H56">
        <v>7</v>
      </c>
      <c r="I56">
        <v>7</v>
      </c>
      <c r="J56">
        <v>6</v>
      </c>
      <c r="K56">
        <v>7</v>
      </c>
      <c r="L56">
        <f t="shared" si="0"/>
        <v>6.7</v>
      </c>
      <c r="M56">
        <f t="shared" si="1"/>
        <v>167.5</v>
      </c>
      <c r="N56">
        <f t="shared" si="2"/>
        <v>1675000</v>
      </c>
    </row>
    <row r="57" spans="1:14">
      <c r="A57" t="s">
        <v>64</v>
      </c>
      <c r="N57" s="1">
        <f>AVERAGE(N47:N50,N52:N56)</f>
        <v>1022222.2222222222</v>
      </c>
    </row>
    <row r="60" spans="1:14">
      <c r="A60" t="s">
        <v>44</v>
      </c>
      <c r="B60">
        <v>0</v>
      </c>
      <c r="C60">
        <v>1</v>
      </c>
      <c r="D60">
        <v>0</v>
      </c>
      <c r="E60">
        <v>1</v>
      </c>
      <c r="F60">
        <v>1</v>
      </c>
      <c r="G60">
        <v>2</v>
      </c>
      <c r="H60">
        <v>1</v>
      </c>
      <c r="I60">
        <v>0</v>
      </c>
      <c r="J60">
        <v>0</v>
      </c>
      <c r="K60">
        <v>0</v>
      </c>
      <c r="L60">
        <f t="shared" si="0"/>
        <v>0.6</v>
      </c>
      <c r="M60">
        <f t="shared" si="1"/>
        <v>15</v>
      </c>
      <c r="N60">
        <f t="shared" si="2"/>
        <v>150000</v>
      </c>
    </row>
    <row r="61" spans="1:14">
      <c r="A61" t="s">
        <v>45</v>
      </c>
      <c r="B61" t="s">
        <v>69</v>
      </c>
      <c r="C61" t="s">
        <v>69</v>
      </c>
      <c r="D61" t="s">
        <v>69</v>
      </c>
      <c r="E61" t="s">
        <v>69</v>
      </c>
      <c r="F61" t="s">
        <v>72</v>
      </c>
      <c r="G61" t="s">
        <v>72</v>
      </c>
      <c r="H61" t="s">
        <v>72</v>
      </c>
      <c r="I61" t="s">
        <v>69</v>
      </c>
      <c r="J61" t="s">
        <v>69</v>
      </c>
      <c r="K61" t="s">
        <v>69</v>
      </c>
      <c r="L61" t="e">
        <f t="shared" si="0"/>
        <v>#DIV/0!</v>
      </c>
      <c r="M61" t="e">
        <f t="shared" si="1"/>
        <v>#DIV/0!</v>
      </c>
      <c r="N61" t="e">
        <f t="shared" si="2"/>
        <v>#DIV/0!</v>
      </c>
    </row>
    <row r="62" spans="1:14">
      <c r="A62" t="s">
        <v>46</v>
      </c>
      <c r="B62">
        <v>1</v>
      </c>
      <c r="C62">
        <v>3</v>
      </c>
      <c r="D62">
        <v>2</v>
      </c>
      <c r="E62">
        <v>1</v>
      </c>
      <c r="F62">
        <v>1</v>
      </c>
      <c r="G62">
        <v>0</v>
      </c>
      <c r="H62">
        <v>0</v>
      </c>
      <c r="I62">
        <v>1</v>
      </c>
      <c r="J62">
        <v>1</v>
      </c>
      <c r="K62">
        <v>3</v>
      </c>
      <c r="L62">
        <f t="shared" si="0"/>
        <v>1.3</v>
      </c>
      <c r="M62">
        <f t="shared" si="1"/>
        <v>32.5</v>
      </c>
      <c r="N62">
        <f t="shared" si="2"/>
        <v>325000</v>
      </c>
    </row>
    <row r="63" spans="1:14">
      <c r="A63" t="s">
        <v>47</v>
      </c>
      <c r="B63">
        <v>7</v>
      </c>
      <c r="C63">
        <v>5</v>
      </c>
      <c r="D63">
        <v>8</v>
      </c>
      <c r="E63">
        <v>4</v>
      </c>
      <c r="F63">
        <v>3</v>
      </c>
      <c r="G63">
        <v>6</v>
      </c>
      <c r="H63">
        <v>8</v>
      </c>
      <c r="I63">
        <v>4</v>
      </c>
      <c r="J63">
        <v>8</v>
      </c>
      <c r="K63">
        <v>9</v>
      </c>
      <c r="L63">
        <f t="shared" si="0"/>
        <v>6.2</v>
      </c>
      <c r="M63">
        <f t="shared" si="1"/>
        <v>155</v>
      </c>
      <c r="N63">
        <f t="shared" si="2"/>
        <v>1550000</v>
      </c>
    </row>
    <row r="64" spans="1:14">
      <c r="A64" t="s">
        <v>63</v>
      </c>
      <c r="N64" s="1">
        <f>AVERAGE(N60,N62:N63)</f>
        <v>675000</v>
      </c>
    </row>
    <row r="73" spans="1:15">
      <c r="A73" t="s">
        <v>74</v>
      </c>
    </row>
    <row r="74" spans="1:15">
      <c r="A74" t="s">
        <v>48</v>
      </c>
      <c r="B74" t="s">
        <v>49</v>
      </c>
      <c r="C74" t="s">
        <v>50</v>
      </c>
      <c r="D74" t="s">
        <v>51</v>
      </c>
      <c r="E74" t="s">
        <v>52</v>
      </c>
      <c r="F74" t="s">
        <v>53</v>
      </c>
      <c r="G74" t="s">
        <v>54</v>
      </c>
      <c r="H74" t="s">
        <v>55</v>
      </c>
      <c r="I74" t="s">
        <v>56</v>
      </c>
      <c r="J74" t="s">
        <v>57</v>
      </c>
      <c r="K74" t="s">
        <v>58</v>
      </c>
      <c r="L74" t="s">
        <v>66</v>
      </c>
      <c r="M74" t="s">
        <v>59</v>
      </c>
      <c r="N74" t="s">
        <v>65</v>
      </c>
      <c r="O74" t="s">
        <v>68</v>
      </c>
    </row>
    <row r="75" spans="1:15">
      <c r="A75" t="s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>AVERAGE(B75:K75)</f>
        <v>0</v>
      </c>
      <c r="M75">
        <f>L75*25</f>
        <v>0</v>
      </c>
      <c r="N75">
        <f>M75*10^4</f>
        <v>0</v>
      </c>
    </row>
    <row r="76" spans="1:15">
      <c r="A76" t="s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ref="L76:L83" si="3">AVERAGE(B76:K76)</f>
        <v>0</v>
      </c>
      <c r="M76">
        <f t="shared" ref="M76:M84" si="4">L76*25</f>
        <v>0</v>
      </c>
      <c r="N76">
        <f t="shared" ref="N76:N84" si="5">M76*10^4</f>
        <v>0</v>
      </c>
    </row>
    <row r="77" spans="1:15">
      <c r="A77" t="s">
        <v>2</v>
      </c>
      <c r="B77">
        <v>1</v>
      </c>
      <c r="C77">
        <v>1</v>
      </c>
      <c r="D77">
        <v>0</v>
      </c>
      <c r="E77">
        <v>3</v>
      </c>
      <c r="F77">
        <v>1</v>
      </c>
      <c r="G77">
        <v>1</v>
      </c>
      <c r="H77">
        <v>4</v>
      </c>
      <c r="I77">
        <v>0</v>
      </c>
      <c r="J77">
        <v>5</v>
      </c>
      <c r="K77">
        <v>1</v>
      </c>
      <c r="L77">
        <f t="shared" si="3"/>
        <v>1.7</v>
      </c>
      <c r="M77">
        <f t="shared" si="4"/>
        <v>42.5</v>
      </c>
      <c r="N77">
        <f t="shared" si="5"/>
        <v>425000</v>
      </c>
    </row>
    <row r="78" spans="1:15">
      <c r="A78" t="s">
        <v>3</v>
      </c>
      <c r="B78">
        <v>8</v>
      </c>
      <c r="C78">
        <v>10</v>
      </c>
      <c r="D78">
        <v>11</v>
      </c>
      <c r="E78">
        <v>16</v>
      </c>
      <c r="F78">
        <v>7</v>
      </c>
      <c r="G78">
        <v>8</v>
      </c>
      <c r="H78">
        <v>9</v>
      </c>
      <c r="I78">
        <v>13</v>
      </c>
      <c r="J78">
        <v>12</v>
      </c>
      <c r="K78">
        <v>11</v>
      </c>
      <c r="L78">
        <f t="shared" si="3"/>
        <v>10.5</v>
      </c>
      <c r="M78">
        <f t="shared" si="4"/>
        <v>262.5</v>
      </c>
      <c r="N78">
        <f t="shared" si="5"/>
        <v>2625000</v>
      </c>
    </row>
    <row r="79" spans="1:15">
      <c r="A79" t="s">
        <v>4</v>
      </c>
      <c r="B79">
        <v>3</v>
      </c>
      <c r="C79">
        <v>2</v>
      </c>
      <c r="D79">
        <v>3</v>
      </c>
      <c r="E79">
        <v>1</v>
      </c>
      <c r="F79">
        <v>1</v>
      </c>
      <c r="G79">
        <v>2</v>
      </c>
      <c r="H79">
        <v>0</v>
      </c>
      <c r="I79">
        <v>1</v>
      </c>
      <c r="J79">
        <v>1</v>
      </c>
      <c r="K79">
        <v>4</v>
      </c>
      <c r="L79">
        <f t="shared" si="3"/>
        <v>1.8</v>
      </c>
      <c r="M79">
        <f t="shared" si="4"/>
        <v>45</v>
      </c>
      <c r="N79">
        <f t="shared" si="5"/>
        <v>450000</v>
      </c>
    </row>
    <row r="80" spans="1:15">
      <c r="A80" t="s">
        <v>5</v>
      </c>
      <c r="B80">
        <v>4</v>
      </c>
      <c r="C80">
        <v>4</v>
      </c>
      <c r="D80">
        <v>3</v>
      </c>
      <c r="E80">
        <v>5</v>
      </c>
      <c r="F80">
        <v>2</v>
      </c>
      <c r="G80">
        <v>7</v>
      </c>
      <c r="H80">
        <v>7</v>
      </c>
      <c r="I80">
        <v>5</v>
      </c>
      <c r="J80">
        <v>4</v>
      </c>
      <c r="K80">
        <v>2</v>
      </c>
      <c r="L80">
        <f t="shared" si="3"/>
        <v>4.3</v>
      </c>
      <c r="M80">
        <f t="shared" si="4"/>
        <v>107.5</v>
      </c>
      <c r="N80">
        <f t="shared" si="5"/>
        <v>1075000</v>
      </c>
    </row>
    <row r="81" spans="1:15">
      <c r="A81" t="s">
        <v>6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f t="shared" si="3"/>
        <v>0.4</v>
      </c>
      <c r="M81">
        <f t="shared" si="4"/>
        <v>10</v>
      </c>
      <c r="N81">
        <f t="shared" si="5"/>
        <v>100000</v>
      </c>
    </row>
    <row r="82" spans="1:15">
      <c r="A82" t="s">
        <v>7</v>
      </c>
      <c r="B82">
        <v>27</v>
      </c>
      <c r="C82">
        <v>30</v>
      </c>
      <c r="D82">
        <v>35</v>
      </c>
      <c r="E82">
        <v>38</v>
      </c>
      <c r="F82">
        <v>39</v>
      </c>
      <c r="G82">
        <v>24</v>
      </c>
      <c r="H82">
        <v>27</v>
      </c>
      <c r="I82">
        <v>31</v>
      </c>
      <c r="J82">
        <v>34</v>
      </c>
      <c r="K82">
        <v>33</v>
      </c>
      <c r="L82">
        <f t="shared" si="3"/>
        <v>31.8</v>
      </c>
      <c r="M82">
        <f t="shared" si="4"/>
        <v>795</v>
      </c>
      <c r="N82">
        <f t="shared" si="5"/>
        <v>7950000</v>
      </c>
      <c r="O82" t="s">
        <v>75</v>
      </c>
    </row>
    <row r="83" spans="1:15">
      <c r="A83" t="s">
        <v>8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3"/>
        <v>0.1</v>
      </c>
      <c r="M83">
        <f t="shared" si="4"/>
        <v>2.5</v>
      </c>
      <c r="N83">
        <f t="shared" si="5"/>
        <v>25000</v>
      </c>
    </row>
    <row r="84" spans="1:15">
      <c r="A84" t="s">
        <v>9</v>
      </c>
      <c r="B84">
        <v>53</v>
      </c>
      <c r="C84">
        <v>89</v>
      </c>
      <c r="D84">
        <v>64</v>
      </c>
      <c r="E84">
        <v>78</v>
      </c>
      <c r="F84">
        <v>85</v>
      </c>
      <c r="G84">
        <v>90</v>
      </c>
      <c r="H84">
        <v>74</v>
      </c>
      <c r="I84">
        <v>79</v>
      </c>
      <c r="J84">
        <v>48</v>
      </c>
      <c r="K84">
        <v>84</v>
      </c>
      <c r="L84">
        <f>AVERAGE(B84:K84)</f>
        <v>74.400000000000006</v>
      </c>
      <c r="M84">
        <f t="shared" si="4"/>
        <v>1860.0000000000002</v>
      </c>
      <c r="N84">
        <f t="shared" si="5"/>
        <v>18600000.000000004</v>
      </c>
    </row>
    <row r="85" spans="1:15">
      <c r="A85" t="s">
        <v>60</v>
      </c>
      <c r="N85" s="1">
        <f>AVERAGE(N75:N84)</f>
        <v>3125000.0000000005</v>
      </c>
    </row>
    <row r="88" spans="1:15">
      <c r="A88" t="s">
        <v>10</v>
      </c>
      <c r="B88">
        <v>10</v>
      </c>
      <c r="C88">
        <v>9</v>
      </c>
      <c r="D88">
        <v>6</v>
      </c>
      <c r="E88">
        <v>7</v>
      </c>
      <c r="F88">
        <v>6</v>
      </c>
      <c r="G88">
        <v>8</v>
      </c>
      <c r="H88">
        <v>10</v>
      </c>
      <c r="I88">
        <v>6</v>
      </c>
      <c r="J88">
        <v>8</v>
      </c>
      <c r="K88">
        <v>10</v>
      </c>
      <c r="L88">
        <f t="shared" ref="L88:L91" si="6">AVERAGE(B88:K88)</f>
        <v>8</v>
      </c>
      <c r="M88">
        <f t="shared" ref="M88:M91" si="7">L88*25</f>
        <v>200</v>
      </c>
      <c r="N88">
        <f t="shared" ref="N88:N91" si="8">M88*10^4</f>
        <v>2000000</v>
      </c>
    </row>
    <row r="89" spans="1:15">
      <c r="A89" t="s">
        <v>11</v>
      </c>
      <c r="B89">
        <v>2</v>
      </c>
      <c r="C89">
        <v>6</v>
      </c>
      <c r="D89">
        <v>3</v>
      </c>
      <c r="E89">
        <v>6</v>
      </c>
      <c r="F89">
        <v>5</v>
      </c>
      <c r="G89">
        <v>2</v>
      </c>
      <c r="H89">
        <v>4</v>
      </c>
      <c r="I89">
        <v>0</v>
      </c>
      <c r="J89">
        <v>4</v>
      </c>
      <c r="K89">
        <v>5</v>
      </c>
      <c r="L89">
        <f t="shared" si="6"/>
        <v>3.7</v>
      </c>
      <c r="M89">
        <f t="shared" si="7"/>
        <v>92.5</v>
      </c>
      <c r="N89">
        <f t="shared" si="8"/>
        <v>925000</v>
      </c>
    </row>
    <row r="90" spans="1:15">
      <c r="A90" t="s">
        <v>12</v>
      </c>
      <c r="B90">
        <v>22</v>
      </c>
      <c r="C90">
        <v>44</v>
      </c>
      <c r="D90">
        <v>20</v>
      </c>
      <c r="E90">
        <v>27</v>
      </c>
      <c r="F90">
        <v>32</v>
      </c>
      <c r="G90">
        <v>28</v>
      </c>
      <c r="H90">
        <v>36</v>
      </c>
      <c r="I90">
        <v>36</v>
      </c>
      <c r="J90">
        <v>39</v>
      </c>
      <c r="K90">
        <v>33</v>
      </c>
      <c r="L90">
        <f t="shared" si="6"/>
        <v>31.7</v>
      </c>
      <c r="M90">
        <f t="shared" si="7"/>
        <v>792.5</v>
      </c>
      <c r="N90">
        <f t="shared" si="8"/>
        <v>7925000</v>
      </c>
    </row>
    <row r="91" spans="1:15">
      <c r="A91" t="s">
        <v>13</v>
      </c>
      <c r="B91">
        <v>9</v>
      </c>
      <c r="C91">
        <v>5</v>
      </c>
      <c r="D91">
        <v>7</v>
      </c>
      <c r="E91">
        <v>7</v>
      </c>
      <c r="F91">
        <v>4</v>
      </c>
      <c r="G91">
        <v>7</v>
      </c>
      <c r="H91">
        <v>7</v>
      </c>
      <c r="I91">
        <v>6</v>
      </c>
      <c r="J91">
        <v>12</v>
      </c>
      <c r="K91">
        <v>9</v>
      </c>
      <c r="L91">
        <f t="shared" si="6"/>
        <v>7.3</v>
      </c>
      <c r="M91">
        <f t="shared" si="7"/>
        <v>182.5</v>
      </c>
      <c r="N91">
        <f t="shared" si="8"/>
        <v>1825000</v>
      </c>
    </row>
    <row r="92" spans="1:15">
      <c r="A92" t="s">
        <v>14</v>
      </c>
      <c r="B92" t="s">
        <v>76</v>
      </c>
      <c r="C92" t="s">
        <v>76</v>
      </c>
      <c r="D92" t="s">
        <v>76</v>
      </c>
      <c r="E92" t="s">
        <v>76</v>
      </c>
      <c r="F92" t="s">
        <v>76</v>
      </c>
      <c r="G92" t="s">
        <v>76</v>
      </c>
      <c r="H92" t="s">
        <v>76</v>
      </c>
      <c r="I92" t="s">
        <v>76</v>
      </c>
      <c r="J92" t="s">
        <v>76</v>
      </c>
      <c r="K92" t="s">
        <v>76</v>
      </c>
      <c r="L92" t="s">
        <v>76</v>
      </c>
      <c r="M92" t="s">
        <v>76</v>
      </c>
      <c r="N92" t="s">
        <v>77</v>
      </c>
    </row>
    <row r="93" spans="1:15">
      <c r="A93" t="s">
        <v>15</v>
      </c>
      <c r="B93" t="s">
        <v>76</v>
      </c>
      <c r="C93" t="s">
        <v>76</v>
      </c>
      <c r="D93" t="s">
        <v>76</v>
      </c>
      <c r="E93" t="s">
        <v>76</v>
      </c>
      <c r="F93" t="s">
        <v>76</v>
      </c>
      <c r="G93" t="s">
        <v>76</v>
      </c>
      <c r="H93" t="s">
        <v>76</v>
      </c>
      <c r="I93" t="s">
        <v>76</v>
      </c>
      <c r="J93" t="s">
        <v>76</v>
      </c>
      <c r="K93" t="s">
        <v>76</v>
      </c>
      <c r="L93" t="s">
        <v>76</v>
      </c>
      <c r="M93" t="s">
        <v>78</v>
      </c>
      <c r="N93" t="s">
        <v>76</v>
      </c>
    </row>
    <row r="94" spans="1:15">
      <c r="A94" t="s">
        <v>16</v>
      </c>
      <c r="B94" t="s">
        <v>76</v>
      </c>
      <c r="C94" t="s">
        <v>76</v>
      </c>
      <c r="D94" t="s">
        <v>76</v>
      </c>
      <c r="E94" t="s">
        <v>76</v>
      </c>
      <c r="F94" t="s">
        <v>76</v>
      </c>
      <c r="G94" t="s">
        <v>76</v>
      </c>
      <c r="H94" t="s">
        <v>76</v>
      </c>
      <c r="I94" t="s">
        <v>76</v>
      </c>
      <c r="J94" t="s">
        <v>76</v>
      </c>
      <c r="K94" t="s">
        <v>76</v>
      </c>
      <c r="L94" t="s">
        <v>76</v>
      </c>
      <c r="M94" t="s">
        <v>76</v>
      </c>
      <c r="N94" t="s">
        <v>76</v>
      </c>
    </row>
    <row r="95" spans="1:15">
      <c r="A95" t="s">
        <v>17</v>
      </c>
      <c r="B95" t="s">
        <v>79</v>
      </c>
      <c r="C95" t="s">
        <v>76</v>
      </c>
      <c r="D95" t="s">
        <v>76</v>
      </c>
      <c r="E95" t="s">
        <v>76</v>
      </c>
      <c r="F95" t="s">
        <v>76</v>
      </c>
      <c r="G95" t="s">
        <v>76</v>
      </c>
      <c r="H95" t="s">
        <v>80</v>
      </c>
      <c r="I95" t="s">
        <v>76</v>
      </c>
      <c r="J95" t="s">
        <v>76</v>
      </c>
      <c r="K95" t="s">
        <v>76</v>
      </c>
      <c r="L95" t="s">
        <v>76</v>
      </c>
      <c r="M95" t="s">
        <v>76</v>
      </c>
      <c r="N95" t="s">
        <v>81</v>
      </c>
    </row>
    <row r="96" spans="1:15">
      <c r="A96" t="s">
        <v>18</v>
      </c>
      <c r="B96">
        <v>28</v>
      </c>
      <c r="C96">
        <v>35</v>
      </c>
      <c r="D96">
        <v>43</v>
      </c>
      <c r="E96">
        <v>44</v>
      </c>
      <c r="F96">
        <v>47</v>
      </c>
      <c r="G96">
        <v>37</v>
      </c>
      <c r="H96">
        <v>37</v>
      </c>
      <c r="I96">
        <v>38</v>
      </c>
      <c r="J96">
        <v>47</v>
      </c>
      <c r="K96">
        <v>47</v>
      </c>
      <c r="L96">
        <f t="shared" ref="L96:L97" si="9">AVERAGE(B96:K96)</f>
        <v>40.299999999999997</v>
      </c>
      <c r="M96">
        <f t="shared" ref="M96:M97" si="10">L96*25</f>
        <v>1007.4999999999999</v>
      </c>
      <c r="N96">
        <f t="shared" ref="N96:N97" si="11">M96*10^4</f>
        <v>10074999.999999998</v>
      </c>
    </row>
    <row r="97" spans="1:14">
      <c r="A97" t="s">
        <v>19</v>
      </c>
      <c r="B97">
        <v>28</v>
      </c>
      <c r="C97">
        <v>35</v>
      </c>
      <c r="D97">
        <v>19</v>
      </c>
      <c r="E97">
        <v>21</v>
      </c>
      <c r="F97">
        <v>30</v>
      </c>
      <c r="G97">
        <v>36</v>
      </c>
      <c r="H97">
        <v>44</v>
      </c>
      <c r="I97">
        <v>26</v>
      </c>
      <c r="J97">
        <v>23</v>
      </c>
      <c r="K97">
        <v>36</v>
      </c>
      <c r="L97">
        <f t="shared" si="9"/>
        <v>29.8</v>
      </c>
      <c r="M97">
        <f t="shared" si="10"/>
        <v>745</v>
      </c>
      <c r="N97">
        <f t="shared" si="11"/>
        <v>7450000</v>
      </c>
    </row>
    <row r="98" spans="1:14">
      <c r="A98" t="s">
        <v>60</v>
      </c>
      <c r="N98" s="1">
        <f>AVERAGE(N88:N91,N96:N97)</f>
        <v>5033333.333333333</v>
      </c>
    </row>
    <row r="101" spans="1:14">
      <c r="A101" t="s">
        <v>20</v>
      </c>
      <c r="B101">
        <v>5</v>
      </c>
      <c r="C101">
        <v>5</v>
      </c>
      <c r="D101">
        <v>8</v>
      </c>
      <c r="E101">
        <v>8</v>
      </c>
      <c r="F101">
        <v>6</v>
      </c>
      <c r="G101">
        <v>10</v>
      </c>
      <c r="H101">
        <v>10</v>
      </c>
      <c r="I101">
        <v>6</v>
      </c>
      <c r="J101">
        <v>7</v>
      </c>
      <c r="K101">
        <v>8</v>
      </c>
      <c r="L101">
        <f t="shared" ref="L101:L104" si="12">AVERAGE(B101:K101)</f>
        <v>7.3</v>
      </c>
      <c r="M101">
        <f t="shared" ref="M101:M104" si="13">L101*25</f>
        <v>182.5</v>
      </c>
      <c r="N101">
        <f t="shared" ref="N101:N104" si="14">M101*10^4</f>
        <v>1825000</v>
      </c>
    </row>
    <row r="102" spans="1:14">
      <c r="A102" t="s">
        <v>21</v>
      </c>
      <c r="B102">
        <v>10</v>
      </c>
      <c r="C102">
        <v>3</v>
      </c>
      <c r="D102">
        <v>12</v>
      </c>
      <c r="E102">
        <v>5</v>
      </c>
      <c r="F102">
        <v>5</v>
      </c>
      <c r="G102">
        <v>12</v>
      </c>
      <c r="H102">
        <v>5</v>
      </c>
      <c r="I102">
        <v>5</v>
      </c>
      <c r="J102">
        <v>3</v>
      </c>
      <c r="K102">
        <v>2</v>
      </c>
      <c r="L102">
        <f t="shared" si="12"/>
        <v>6.2</v>
      </c>
      <c r="M102">
        <f t="shared" si="13"/>
        <v>155</v>
      </c>
      <c r="N102">
        <f t="shared" si="14"/>
        <v>1550000</v>
      </c>
    </row>
    <row r="103" spans="1:14">
      <c r="A103" t="s">
        <v>22</v>
      </c>
      <c r="B103" t="s">
        <v>76</v>
      </c>
      <c r="C103" t="s">
        <v>76</v>
      </c>
      <c r="D103" t="s">
        <v>76</v>
      </c>
      <c r="E103" t="s">
        <v>76</v>
      </c>
      <c r="F103" t="s">
        <v>76</v>
      </c>
      <c r="G103" t="s">
        <v>76</v>
      </c>
      <c r="H103" t="s">
        <v>76</v>
      </c>
      <c r="I103" t="s">
        <v>76</v>
      </c>
      <c r="J103" t="s">
        <v>81</v>
      </c>
      <c r="K103" t="s">
        <v>76</v>
      </c>
      <c r="L103" t="s">
        <v>76</v>
      </c>
      <c r="M103" t="s">
        <v>76</v>
      </c>
      <c r="N103" t="s">
        <v>76</v>
      </c>
    </row>
    <row r="104" spans="1:14">
      <c r="A104" t="s">
        <v>23</v>
      </c>
      <c r="B104">
        <v>5</v>
      </c>
      <c r="C104">
        <v>8</v>
      </c>
      <c r="D104">
        <v>4</v>
      </c>
      <c r="E104">
        <v>11</v>
      </c>
      <c r="F104">
        <v>10</v>
      </c>
      <c r="G104">
        <v>18</v>
      </c>
      <c r="H104">
        <v>16</v>
      </c>
      <c r="I104">
        <v>4</v>
      </c>
      <c r="J104">
        <v>14</v>
      </c>
      <c r="K104">
        <v>7</v>
      </c>
      <c r="L104">
        <f t="shared" si="12"/>
        <v>9.6999999999999993</v>
      </c>
      <c r="M104">
        <f t="shared" si="13"/>
        <v>242.49999999999997</v>
      </c>
      <c r="N104">
        <f t="shared" si="14"/>
        <v>2424999.9999999995</v>
      </c>
    </row>
    <row r="105" spans="1:14">
      <c r="A105" t="s">
        <v>60</v>
      </c>
      <c r="N105" s="1">
        <f>AVERAGE(N101:N104)</f>
        <v>1933333.3333333333</v>
      </c>
    </row>
    <row r="107" spans="1:14">
      <c r="A107" t="s">
        <v>24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ref="L107:L108" si="15">AVERAGE(B107:K107)</f>
        <v>0</v>
      </c>
      <c r="M107">
        <f t="shared" ref="M107:M116" si="16">L107*25</f>
        <v>0</v>
      </c>
      <c r="N107">
        <f t="shared" ref="N107:N116" si="17">M107*10^4</f>
        <v>0</v>
      </c>
    </row>
    <row r="108" spans="1:14">
      <c r="A108" t="s">
        <v>25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15"/>
        <v>0.1</v>
      </c>
      <c r="M108">
        <f t="shared" si="16"/>
        <v>2.5</v>
      </c>
      <c r="N108">
        <f t="shared" si="17"/>
        <v>25000</v>
      </c>
    </row>
    <row r="109" spans="1:14">
      <c r="A109" t="s">
        <v>26</v>
      </c>
      <c r="B109">
        <v>13</v>
      </c>
      <c r="C109">
        <v>14</v>
      </c>
      <c r="D109">
        <v>19</v>
      </c>
      <c r="E109">
        <v>8</v>
      </c>
      <c r="F109">
        <v>9</v>
      </c>
      <c r="G109">
        <v>6</v>
      </c>
      <c r="H109">
        <v>16</v>
      </c>
      <c r="I109">
        <v>12</v>
      </c>
      <c r="J109">
        <v>17</v>
      </c>
      <c r="K109">
        <v>7</v>
      </c>
      <c r="L109">
        <f>AVERAGE(B109:K109)</f>
        <v>12.1</v>
      </c>
      <c r="M109">
        <f t="shared" si="16"/>
        <v>302.5</v>
      </c>
      <c r="N109">
        <f t="shared" si="17"/>
        <v>3025000</v>
      </c>
    </row>
    <row r="110" spans="1:14">
      <c r="A110" t="s">
        <v>27</v>
      </c>
      <c r="B110">
        <v>1</v>
      </c>
      <c r="C110">
        <v>2</v>
      </c>
      <c r="D110">
        <v>4</v>
      </c>
      <c r="E110">
        <v>2</v>
      </c>
      <c r="F110">
        <v>7</v>
      </c>
      <c r="G110">
        <v>2</v>
      </c>
      <c r="H110">
        <v>1</v>
      </c>
      <c r="I110">
        <v>0</v>
      </c>
      <c r="J110">
        <v>3</v>
      </c>
      <c r="K110">
        <v>1</v>
      </c>
      <c r="L110">
        <f t="shared" ref="L110:L116" si="18">AVERAGE(B110:K110)</f>
        <v>2.2999999999999998</v>
      </c>
      <c r="M110">
        <f t="shared" si="16"/>
        <v>57.499999999999993</v>
      </c>
      <c r="N110">
        <f t="shared" si="17"/>
        <v>574999.99999999988</v>
      </c>
    </row>
    <row r="111" spans="1:14">
      <c r="A111" t="s">
        <v>28</v>
      </c>
      <c r="B111">
        <v>7</v>
      </c>
      <c r="C111">
        <v>5</v>
      </c>
      <c r="D111">
        <v>8</v>
      </c>
      <c r="E111">
        <v>8</v>
      </c>
      <c r="F111">
        <v>10</v>
      </c>
      <c r="G111">
        <v>13</v>
      </c>
      <c r="H111">
        <v>11</v>
      </c>
      <c r="I111">
        <v>9</v>
      </c>
      <c r="J111">
        <v>5</v>
      </c>
      <c r="K111">
        <v>9</v>
      </c>
      <c r="L111">
        <f t="shared" si="18"/>
        <v>8.5</v>
      </c>
      <c r="M111">
        <f t="shared" si="16"/>
        <v>212.5</v>
      </c>
      <c r="N111">
        <f t="shared" si="17"/>
        <v>2125000</v>
      </c>
    </row>
    <row r="112" spans="1:14">
      <c r="A112" t="s">
        <v>29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8"/>
        <v>0</v>
      </c>
      <c r="M112">
        <f t="shared" si="16"/>
        <v>0</v>
      </c>
      <c r="N112">
        <f t="shared" si="17"/>
        <v>0</v>
      </c>
    </row>
    <row r="113" spans="1:14">
      <c r="A113" t="s">
        <v>30</v>
      </c>
      <c r="B113">
        <v>3</v>
      </c>
      <c r="C113">
        <v>2</v>
      </c>
      <c r="D113">
        <v>5</v>
      </c>
      <c r="E113">
        <v>2</v>
      </c>
      <c r="F113">
        <v>4</v>
      </c>
      <c r="G113">
        <v>2</v>
      </c>
      <c r="H113">
        <v>4</v>
      </c>
      <c r="I113">
        <v>3</v>
      </c>
      <c r="J113">
        <v>4</v>
      </c>
      <c r="K113">
        <v>4</v>
      </c>
      <c r="L113">
        <f t="shared" si="18"/>
        <v>3.3</v>
      </c>
      <c r="M113">
        <f t="shared" si="16"/>
        <v>82.5</v>
      </c>
      <c r="N113">
        <f t="shared" si="17"/>
        <v>825000</v>
      </c>
    </row>
    <row r="114" spans="1:14">
      <c r="A114" t="s">
        <v>31</v>
      </c>
      <c r="B114">
        <v>15</v>
      </c>
      <c r="C114">
        <v>14</v>
      </c>
      <c r="D114">
        <v>6</v>
      </c>
      <c r="E114">
        <v>15</v>
      </c>
      <c r="F114">
        <v>17</v>
      </c>
      <c r="G114">
        <v>12</v>
      </c>
      <c r="H114">
        <v>14</v>
      </c>
      <c r="I114">
        <v>12</v>
      </c>
      <c r="J114">
        <v>12</v>
      </c>
      <c r="K114">
        <v>11</v>
      </c>
      <c r="L114">
        <f t="shared" si="18"/>
        <v>12.8</v>
      </c>
      <c r="M114">
        <f t="shared" si="16"/>
        <v>320</v>
      </c>
      <c r="N114">
        <f t="shared" si="17"/>
        <v>3200000</v>
      </c>
    </row>
    <row r="115" spans="1:14">
      <c r="A115" t="s">
        <v>32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si="16"/>
        <v>0</v>
      </c>
      <c r="N115">
        <f t="shared" si="17"/>
        <v>0</v>
      </c>
    </row>
    <row r="116" spans="1:14">
      <c r="A116" t="s">
        <v>33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8"/>
        <v>0</v>
      </c>
      <c r="M116">
        <f t="shared" si="16"/>
        <v>0</v>
      </c>
      <c r="N116">
        <f t="shared" si="17"/>
        <v>0</v>
      </c>
    </row>
    <row r="117" spans="1:14">
      <c r="A117" t="s">
        <v>60</v>
      </c>
      <c r="N117" s="1">
        <f>AVERAGE(N107:N116)</f>
        <v>977500</v>
      </c>
    </row>
    <row r="120" spans="1:14">
      <c r="A120" t="s">
        <v>34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1</v>
      </c>
      <c r="L120">
        <f t="shared" ref="L120:L129" si="19">AVERAGE(B120:K120)</f>
        <v>0.4</v>
      </c>
      <c r="M120">
        <f t="shared" ref="M120:M121" si="20">L120*25</f>
        <v>10</v>
      </c>
      <c r="N120">
        <f t="shared" ref="N120" si="21">M120*10^4</f>
        <v>100000</v>
      </c>
    </row>
    <row r="121" spans="1:14">
      <c r="A121" t="s">
        <v>35</v>
      </c>
      <c r="B121" t="s">
        <v>87</v>
      </c>
      <c r="C121" t="s">
        <v>87</v>
      </c>
      <c r="D121" t="s">
        <v>87</v>
      </c>
      <c r="E121" t="s">
        <v>87</v>
      </c>
      <c r="F121" t="s">
        <v>87</v>
      </c>
      <c r="G121" t="s">
        <v>87</v>
      </c>
      <c r="H121" t="s">
        <v>87</v>
      </c>
      <c r="I121" t="s">
        <v>87</v>
      </c>
      <c r="J121" t="s">
        <v>87</v>
      </c>
      <c r="K121" t="s">
        <v>87</v>
      </c>
      <c r="L121" t="s">
        <v>88</v>
      </c>
      <c r="M121" t="s">
        <v>89</v>
      </c>
      <c r="N121" t="s">
        <v>89</v>
      </c>
    </row>
    <row r="122" spans="1:14">
      <c r="A122" t="s">
        <v>36</v>
      </c>
      <c r="B122">
        <v>6</v>
      </c>
      <c r="C122">
        <v>7</v>
      </c>
      <c r="D122">
        <v>5</v>
      </c>
      <c r="E122">
        <v>5</v>
      </c>
      <c r="F122">
        <v>5</v>
      </c>
      <c r="G122">
        <v>4</v>
      </c>
      <c r="H122">
        <v>5</v>
      </c>
      <c r="I122">
        <v>2</v>
      </c>
      <c r="J122">
        <v>4</v>
      </c>
      <c r="K122">
        <v>4</v>
      </c>
      <c r="L122">
        <f t="shared" si="19"/>
        <v>4.7</v>
      </c>
      <c r="M122">
        <f>L122*25</f>
        <v>117.5</v>
      </c>
      <c r="N122">
        <f t="shared" ref="N122:N129" si="22">M122*10^4</f>
        <v>1175000</v>
      </c>
    </row>
    <row r="123" spans="1:14">
      <c r="A123" t="s">
        <v>37</v>
      </c>
      <c r="B123">
        <v>3</v>
      </c>
      <c r="C123">
        <v>4</v>
      </c>
      <c r="D123">
        <v>6</v>
      </c>
      <c r="E123">
        <v>2</v>
      </c>
      <c r="F123">
        <v>9</v>
      </c>
      <c r="G123">
        <v>13</v>
      </c>
      <c r="H123">
        <v>10</v>
      </c>
      <c r="I123">
        <v>5</v>
      </c>
      <c r="J123">
        <v>6</v>
      </c>
      <c r="K123">
        <v>8</v>
      </c>
      <c r="L123">
        <f t="shared" si="19"/>
        <v>6.6</v>
      </c>
      <c r="M123">
        <f t="shared" ref="M123:M129" si="23">L123*25</f>
        <v>165</v>
      </c>
      <c r="N123">
        <f t="shared" si="22"/>
        <v>1650000</v>
      </c>
    </row>
    <row r="124" spans="1:14">
      <c r="A124" t="s">
        <v>38</v>
      </c>
      <c r="B124" t="s">
        <v>69</v>
      </c>
      <c r="C124" t="s">
        <v>69</v>
      </c>
      <c r="D124" t="s">
        <v>69</v>
      </c>
      <c r="E124" t="s">
        <v>69</v>
      </c>
      <c r="F124" t="s">
        <v>69</v>
      </c>
      <c r="G124" t="s">
        <v>69</v>
      </c>
      <c r="H124" t="s">
        <v>69</v>
      </c>
      <c r="I124" t="s">
        <v>69</v>
      </c>
      <c r="J124" t="s">
        <v>69</v>
      </c>
      <c r="K124" t="s">
        <v>69</v>
      </c>
      <c r="L124" t="s">
        <v>90</v>
      </c>
      <c r="M124" t="s">
        <v>91</v>
      </c>
      <c r="N124" t="s">
        <v>87</v>
      </c>
    </row>
    <row r="125" spans="1:14">
      <c r="A125" t="s">
        <v>39</v>
      </c>
      <c r="B125">
        <v>30</v>
      </c>
      <c r="C125">
        <v>29</v>
      </c>
      <c r="D125">
        <v>23</v>
      </c>
      <c r="E125">
        <v>21</v>
      </c>
      <c r="F125">
        <v>30</v>
      </c>
      <c r="G125">
        <v>20</v>
      </c>
      <c r="H125">
        <v>33</v>
      </c>
      <c r="I125">
        <v>37</v>
      </c>
      <c r="J125">
        <v>30</v>
      </c>
      <c r="K125">
        <v>26</v>
      </c>
      <c r="L125">
        <f t="shared" si="19"/>
        <v>27.9</v>
      </c>
      <c r="M125">
        <f t="shared" si="23"/>
        <v>697.5</v>
      </c>
      <c r="N125">
        <f t="shared" si="22"/>
        <v>6975000</v>
      </c>
    </row>
    <row r="126" spans="1:14">
      <c r="A126" t="s">
        <v>40</v>
      </c>
      <c r="B126">
        <v>13</v>
      </c>
      <c r="C126">
        <v>15</v>
      </c>
      <c r="D126">
        <v>16</v>
      </c>
      <c r="E126">
        <v>12</v>
      </c>
      <c r="F126">
        <v>15</v>
      </c>
      <c r="G126">
        <v>13</v>
      </c>
      <c r="H126">
        <v>15</v>
      </c>
      <c r="I126">
        <v>14</v>
      </c>
      <c r="J126">
        <v>12</v>
      </c>
      <c r="K126">
        <v>14</v>
      </c>
      <c r="L126">
        <f t="shared" si="19"/>
        <v>13.9</v>
      </c>
      <c r="M126">
        <f t="shared" si="23"/>
        <v>347.5</v>
      </c>
      <c r="N126">
        <f t="shared" si="22"/>
        <v>3475000</v>
      </c>
    </row>
    <row r="127" spans="1:14">
      <c r="A127" t="s">
        <v>41</v>
      </c>
      <c r="B127">
        <v>9</v>
      </c>
      <c r="C127">
        <v>4</v>
      </c>
      <c r="D127">
        <v>5</v>
      </c>
      <c r="E127">
        <v>7</v>
      </c>
      <c r="F127">
        <v>6</v>
      </c>
      <c r="G127">
        <v>6</v>
      </c>
      <c r="H127">
        <v>6</v>
      </c>
      <c r="I127">
        <v>6</v>
      </c>
      <c r="J127">
        <v>4</v>
      </c>
      <c r="K127">
        <v>8</v>
      </c>
      <c r="L127">
        <f t="shared" si="19"/>
        <v>6.1</v>
      </c>
      <c r="M127">
        <f t="shared" si="23"/>
        <v>152.5</v>
      </c>
      <c r="N127">
        <f t="shared" si="22"/>
        <v>1525000</v>
      </c>
    </row>
    <row r="128" spans="1:14">
      <c r="A128" t="s">
        <v>42</v>
      </c>
      <c r="B128">
        <v>1</v>
      </c>
      <c r="C128">
        <v>1</v>
      </c>
      <c r="D128">
        <v>0</v>
      </c>
      <c r="E128">
        <v>1</v>
      </c>
      <c r="F128">
        <v>6</v>
      </c>
      <c r="G128">
        <v>2</v>
      </c>
      <c r="H128">
        <v>1</v>
      </c>
      <c r="I128">
        <v>1</v>
      </c>
      <c r="J128">
        <v>0</v>
      </c>
      <c r="K128">
        <v>0</v>
      </c>
      <c r="L128">
        <f t="shared" si="19"/>
        <v>1.3</v>
      </c>
      <c r="M128">
        <f t="shared" si="23"/>
        <v>32.5</v>
      </c>
      <c r="N128">
        <f t="shared" si="22"/>
        <v>325000</v>
      </c>
    </row>
    <row r="129" spans="1:14">
      <c r="A129" t="s">
        <v>43</v>
      </c>
      <c r="B129">
        <v>6</v>
      </c>
      <c r="C129">
        <v>5</v>
      </c>
      <c r="D129">
        <v>3</v>
      </c>
      <c r="E129">
        <v>2</v>
      </c>
      <c r="F129">
        <v>1</v>
      </c>
      <c r="G129">
        <v>2</v>
      </c>
      <c r="H129">
        <v>1</v>
      </c>
      <c r="I129">
        <v>4</v>
      </c>
      <c r="J129">
        <v>1</v>
      </c>
      <c r="K129">
        <v>2</v>
      </c>
      <c r="L129">
        <f t="shared" si="19"/>
        <v>2.7</v>
      </c>
      <c r="M129">
        <f t="shared" si="23"/>
        <v>67.5</v>
      </c>
      <c r="N129">
        <f t="shared" si="22"/>
        <v>675000</v>
      </c>
    </row>
    <row r="130" spans="1:14">
      <c r="A130" t="s">
        <v>60</v>
      </c>
      <c r="N130" s="1">
        <f>AVERAGE(N120:N123,N125:N129)</f>
        <v>1987500</v>
      </c>
    </row>
    <row r="133" spans="1:14">
      <c r="A133" t="s">
        <v>44</v>
      </c>
      <c r="B133" t="s">
        <v>82</v>
      </c>
      <c r="C133" t="s">
        <v>82</v>
      </c>
      <c r="D133" t="s">
        <v>82</v>
      </c>
      <c r="E133" t="s">
        <v>82</v>
      </c>
      <c r="F133" t="s">
        <v>82</v>
      </c>
      <c r="G133" t="s">
        <v>82</v>
      </c>
      <c r="H133" t="s">
        <v>82</v>
      </c>
      <c r="I133" t="s">
        <v>82</v>
      </c>
      <c r="J133" t="s">
        <v>83</v>
      </c>
      <c r="K133" t="s">
        <v>84</v>
      </c>
      <c r="L133" t="s">
        <v>85</v>
      </c>
      <c r="M133" t="s">
        <v>82</v>
      </c>
      <c r="N133" t="s">
        <v>82</v>
      </c>
    </row>
    <row r="134" spans="1:14">
      <c r="A134" t="s">
        <v>45</v>
      </c>
      <c r="B134" t="s">
        <v>69</v>
      </c>
      <c r="C134" t="s">
        <v>69</v>
      </c>
      <c r="D134" t="s">
        <v>69</v>
      </c>
      <c r="E134" t="s">
        <v>69</v>
      </c>
      <c r="F134" t="s">
        <v>69</v>
      </c>
      <c r="G134" t="s">
        <v>69</v>
      </c>
      <c r="H134" t="s">
        <v>69</v>
      </c>
      <c r="I134" t="s">
        <v>69</v>
      </c>
      <c r="J134" t="s">
        <v>69</v>
      </c>
      <c r="K134" t="s">
        <v>69</v>
      </c>
      <c r="L134" t="s">
        <v>82</v>
      </c>
      <c r="M134" t="s">
        <v>82</v>
      </c>
      <c r="N134" t="s">
        <v>82</v>
      </c>
    </row>
    <row r="135" spans="1:14">
      <c r="A135" t="s">
        <v>46</v>
      </c>
      <c r="B135" t="s">
        <v>82</v>
      </c>
      <c r="C135" t="s">
        <v>82</v>
      </c>
      <c r="D135" t="s">
        <v>82</v>
      </c>
      <c r="E135" t="s">
        <v>82</v>
      </c>
      <c r="F135" t="s">
        <v>82</v>
      </c>
      <c r="G135" t="s">
        <v>82</v>
      </c>
      <c r="H135" t="s">
        <v>82</v>
      </c>
      <c r="I135" t="s">
        <v>82</v>
      </c>
      <c r="J135" t="s">
        <v>82</v>
      </c>
      <c r="K135" t="s">
        <v>82</v>
      </c>
      <c r="L135" t="s">
        <v>82</v>
      </c>
      <c r="M135" t="s">
        <v>82</v>
      </c>
      <c r="N135" t="s">
        <v>86</v>
      </c>
    </row>
    <row r="136" spans="1:14">
      <c r="A136" t="s">
        <v>47</v>
      </c>
      <c r="B136">
        <v>5</v>
      </c>
      <c r="C136">
        <v>3</v>
      </c>
      <c r="D136">
        <v>6</v>
      </c>
      <c r="E136">
        <v>2</v>
      </c>
      <c r="F136">
        <v>5</v>
      </c>
      <c r="G136">
        <v>5</v>
      </c>
      <c r="H136">
        <v>5</v>
      </c>
      <c r="I136">
        <v>8</v>
      </c>
      <c r="J136">
        <v>4</v>
      </c>
      <c r="K136">
        <v>8</v>
      </c>
      <c r="L136">
        <f t="shared" ref="L136" si="24">AVERAGE(B136:K136)</f>
        <v>5.0999999999999996</v>
      </c>
      <c r="M136">
        <f t="shared" ref="M136" si="25">L136*25</f>
        <v>127.49999999999999</v>
      </c>
      <c r="N136">
        <f t="shared" ref="N136" si="26">M136*10^4</f>
        <v>1274999.9999999998</v>
      </c>
    </row>
    <row r="137" spans="1:14">
      <c r="A137" t="s">
        <v>60</v>
      </c>
      <c r="N137" s="1">
        <f>AVERAGE(N133,N135:N136)</f>
        <v>1274999.9999999998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Burnham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Burnham</dc:creator>
  <cp:lastModifiedBy>Andre Burnham</cp:lastModifiedBy>
  <dcterms:created xsi:type="dcterms:W3CDTF">2016-06-26T16:50:51Z</dcterms:created>
  <dcterms:modified xsi:type="dcterms:W3CDTF">2016-07-22T20:14:00Z</dcterms:modified>
</cp:coreProperties>
</file>