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40" yWindow="1680" windowWidth="21360" windowHeight="8960" tabRatio="576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L129" i="6"/>
  <c r="N129" i="6"/>
  <c r="M129" i="6"/>
  <c r="C129" i="6"/>
  <c r="A129" i="6"/>
  <c r="B129" i="6"/>
  <c r="L128" i="6"/>
  <c r="N128" i="6"/>
  <c r="M128" i="6"/>
  <c r="C128" i="6"/>
  <c r="A128" i="6"/>
  <c r="B128" i="6"/>
  <c r="L127" i="6"/>
  <c r="N127" i="6"/>
  <c r="M127" i="6"/>
  <c r="C127" i="6"/>
  <c r="A127" i="6"/>
  <c r="B127" i="6"/>
  <c r="L126" i="6"/>
  <c r="N126" i="6"/>
  <c r="M126" i="6"/>
  <c r="C126" i="6"/>
  <c r="A126" i="6"/>
  <c r="B126" i="6"/>
  <c r="L125" i="6"/>
  <c r="N125" i="6"/>
  <c r="M125" i="6"/>
  <c r="C125" i="6"/>
  <c r="A125" i="6"/>
  <c r="B125" i="6"/>
  <c r="L124" i="6"/>
  <c r="N124" i="6"/>
  <c r="M124" i="6"/>
  <c r="C124" i="6"/>
  <c r="A124" i="6"/>
  <c r="B124" i="6"/>
  <c r="L123" i="6"/>
  <c r="N123" i="6"/>
  <c r="M123" i="6"/>
  <c r="C123" i="6"/>
  <c r="A123" i="6"/>
  <c r="B123" i="6"/>
  <c r="L122" i="6"/>
  <c r="N122" i="6"/>
  <c r="M122" i="6"/>
  <c r="C122" i="6"/>
  <c r="A122" i="6"/>
  <c r="B122" i="6"/>
  <c r="L121" i="6"/>
  <c r="N121" i="6"/>
  <c r="M121" i="6"/>
  <c r="C121" i="6"/>
  <c r="A121" i="6"/>
  <c r="B121" i="6"/>
  <c r="L120" i="6"/>
  <c r="N120" i="6"/>
  <c r="M120" i="6"/>
  <c r="C120" i="6"/>
  <c r="A120" i="6"/>
  <c r="B120" i="6"/>
  <c r="L119" i="6"/>
  <c r="N119" i="6"/>
  <c r="M119" i="6"/>
  <c r="C119" i="6"/>
  <c r="A119" i="6"/>
  <c r="B119" i="6"/>
  <c r="L118" i="6"/>
  <c r="N118" i="6"/>
  <c r="M118" i="6"/>
  <c r="C118" i="6"/>
  <c r="A118" i="6"/>
  <c r="B118" i="6"/>
  <c r="L117" i="6"/>
  <c r="N117" i="6"/>
  <c r="M117" i="6"/>
  <c r="C117" i="6"/>
  <c r="A117" i="6"/>
  <c r="B117" i="6"/>
  <c r="L116" i="6"/>
  <c r="N116" i="6"/>
  <c r="M116" i="6"/>
  <c r="C116" i="6"/>
  <c r="A116" i="6"/>
  <c r="B116" i="6"/>
  <c r="L115" i="6"/>
  <c r="N115" i="6"/>
  <c r="M115" i="6"/>
  <c r="C115" i="6"/>
  <c r="A115" i="6"/>
  <c r="B115" i="6"/>
  <c r="L114" i="6"/>
  <c r="N114" i="6"/>
  <c r="M114" i="6"/>
  <c r="C114" i="6"/>
  <c r="A114" i="6"/>
  <c r="B114" i="6"/>
  <c r="L113" i="6"/>
  <c r="N113" i="6"/>
  <c r="M113" i="6"/>
  <c r="C113" i="6"/>
  <c r="A113" i="6"/>
  <c r="B113" i="6"/>
  <c r="L112" i="6"/>
  <c r="N112" i="6"/>
  <c r="M112" i="6"/>
  <c r="C112" i="6"/>
  <c r="A112" i="6"/>
  <c r="B112" i="6"/>
  <c r="L111" i="6"/>
  <c r="N111" i="6"/>
  <c r="M111" i="6"/>
  <c r="C111" i="6"/>
  <c r="A111" i="6"/>
  <c r="B111" i="6"/>
  <c r="L110" i="6"/>
  <c r="N110" i="6"/>
  <c r="M110" i="6"/>
  <c r="C110" i="6"/>
  <c r="A110" i="6"/>
  <c r="B110" i="6"/>
  <c r="L109" i="6"/>
  <c r="N109" i="6"/>
  <c r="M109" i="6"/>
  <c r="C109" i="6"/>
  <c r="A109" i="6"/>
  <c r="B109" i="6"/>
  <c r="L108" i="6"/>
  <c r="N108" i="6"/>
  <c r="M108" i="6"/>
  <c r="C108" i="6"/>
  <c r="A108" i="6"/>
  <c r="B108" i="6"/>
  <c r="L107" i="6"/>
  <c r="N107" i="6"/>
  <c r="M107" i="6"/>
  <c r="C107" i="6"/>
  <c r="A107" i="6"/>
  <c r="B107" i="6"/>
  <c r="L106" i="6"/>
  <c r="N106" i="6"/>
  <c r="M106" i="6"/>
  <c r="C106" i="6"/>
  <c r="A106" i="6"/>
  <c r="B106" i="6"/>
  <c r="L105" i="6"/>
  <c r="N105" i="6"/>
  <c r="M105" i="6"/>
  <c r="C105" i="6"/>
  <c r="A105" i="6"/>
  <c r="B105" i="6"/>
  <c r="L104" i="6"/>
  <c r="N104" i="6"/>
  <c r="M104" i="6"/>
  <c r="C104" i="6"/>
  <c r="A104" i="6"/>
  <c r="B104" i="6"/>
  <c r="L103" i="6"/>
  <c r="N103" i="6"/>
  <c r="M103" i="6"/>
  <c r="C103" i="6"/>
  <c r="A103" i="6"/>
  <c r="B103" i="6"/>
  <c r="L101" i="6"/>
  <c r="N101" i="6"/>
  <c r="M101" i="6"/>
  <c r="C101" i="6"/>
  <c r="A101" i="6"/>
  <c r="B101" i="6"/>
  <c r="L100" i="6"/>
  <c r="N100" i="6"/>
  <c r="M100" i="6"/>
  <c r="C100" i="6"/>
  <c r="A100" i="6"/>
  <c r="B100" i="6"/>
  <c r="L99" i="6"/>
  <c r="N99" i="6"/>
  <c r="M99" i="6"/>
  <c r="C99" i="6"/>
  <c r="A99" i="6"/>
  <c r="B99" i="6"/>
  <c r="L98" i="6"/>
  <c r="N98" i="6"/>
  <c r="M98" i="6"/>
  <c r="C98" i="6"/>
  <c r="A98" i="6"/>
  <c r="B98" i="6"/>
  <c r="L97" i="6"/>
  <c r="N97" i="6"/>
  <c r="M97" i="6"/>
  <c r="C97" i="6"/>
  <c r="A97" i="6"/>
  <c r="B97" i="6"/>
  <c r="L96" i="6"/>
  <c r="N96" i="6"/>
  <c r="M96" i="6"/>
  <c r="C96" i="6"/>
  <c r="A96" i="6"/>
  <c r="B96" i="6"/>
  <c r="L95" i="6"/>
  <c r="N95" i="6"/>
  <c r="M95" i="6"/>
  <c r="C95" i="6"/>
  <c r="A95" i="6"/>
  <c r="B95" i="6"/>
  <c r="L94" i="6"/>
  <c r="N94" i="6"/>
  <c r="M94" i="6"/>
  <c r="C94" i="6"/>
  <c r="A94" i="6"/>
  <c r="B94" i="6"/>
  <c r="L93" i="6"/>
  <c r="N93" i="6"/>
  <c r="M93" i="6"/>
  <c r="C93" i="6"/>
  <c r="A93" i="6"/>
  <c r="B93" i="6"/>
  <c r="L92" i="6"/>
  <c r="N92" i="6"/>
  <c r="M92" i="6"/>
  <c r="C92" i="6"/>
  <c r="A92" i="6"/>
  <c r="B92" i="6"/>
  <c r="L91" i="6"/>
  <c r="N91" i="6"/>
  <c r="M91" i="6"/>
  <c r="C91" i="6"/>
  <c r="A91" i="6"/>
  <c r="B91" i="6"/>
  <c r="L90" i="6"/>
  <c r="N90" i="6"/>
  <c r="M90" i="6"/>
  <c r="C90" i="6"/>
  <c r="A90" i="6"/>
  <c r="B90" i="6"/>
  <c r="L89" i="6"/>
  <c r="N89" i="6"/>
  <c r="M89" i="6"/>
  <c r="C89" i="6"/>
  <c r="A89" i="6"/>
  <c r="B89" i="6"/>
  <c r="L88" i="6"/>
  <c r="N88" i="6"/>
  <c r="M88" i="6"/>
  <c r="C88" i="6"/>
  <c r="A88" i="6"/>
  <c r="B88" i="6"/>
  <c r="L87" i="6"/>
  <c r="N87" i="6"/>
  <c r="M87" i="6"/>
  <c r="C87" i="6"/>
  <c r="A87" i="6"/>
  <c r="B87" i="6"/>
  <c r="L86" i="6"/>
  <c r="N86" i="6"/>
  <c r="M86" i="6"/>
  <c r="C86" i="6"/>
  <c r="A86" i="6"/>
  <c r="B86" i="6"/>
  <c r="L85" i="6"/>
  <c r="N85" i="6"/>
  <c r="M85" i="6"/>
  <c r="C85" i="6"/>
  <c r="A85" i="6"/>
  <c r="B85" i="6"/>
  <c r="L84" i="6"/>
  <c r="N84" i="6"/>
  <c r="M84" i="6"/>
  <c r="C84" i="6"/>
  <c r="A84" i="6"/>
  <c r="B84" i="6"/>
  <c r="L83" i="6"/>
  <c r="N83" i="6"/>
  <c r="M83" i="6"/>
  <c r="C83" i="6"/>
  <c r="A83" i="6"/>
  <c r="B83" i="6"/>
  <c r="L82" i="6"/>
  <c r="N82" i="6"/>
  <c r="M82" i="6"/>
  <c r="C82" i="6"/>
  <c r="A82" i="6"/>
  <c r="B82" i="6"/>
  <c r="L81" i="6"/>
  <c r="N81" i="6"/>
  <c r="M81" i="6"/>
  <c r="C81" i="6"/>
  <c r="A81" i="6"/>
  <c r="B81" i="6"/>
  <c r="L80" i="6"/>
  <c r="N80" i="6"/>
  <c r="M80" i="6"/>
  <c r="C80" i="6"/>
  <c r="A80" i="6"/>
  <c r="B80" i="6"/>
  <c r="L79" i="6"/>
  <c r="N79" i="6"/>
  <c r="M79" i="6"/>
  <c r="C79" i="6"/>
  <c r="A79" i="6"/>
  <c r="B79" i="6"/>
  <c r="L78" i="6"/>
  <c r="N78" i="6"/>
  <c r="M78" i="6"/>
  <c r="C78" i="6"/>
  <c r="A78" i="6"/>
  <c r="B78" i="6"/>
  <c r="L77" i="6"/>
  <c r="N77" i="6"/>
  <c r="M77" i="6"/>
  <c r="C77" i="6"/>
  <c r="A77" i="6"/>
  <c r="B77" i="6"/>
  <c r="L76" i="6"/>
  <c r="N76" i="6"/>
  <c r="M76" i="6"/>
  <c r="C76" i="6"/>
  <c r="A76" i="6"/>
  <c r="B76" i="6"/>
  <c r="L75" i="6"/>
  <c r="N75" i="6"/>
  <c r="M75" i="6"/>
  <c r="C75" i="6"/>
  <c r="A75" i="6"/>
  <c r="B75" i="6"/>
  <c r="L74" i="6"/>
  <c r="N74" i="6"/>
  <c r="M74" i="6"/>
  <c r="C74" i="6"/>
  <c r="A74" i="6"/>
  <c r="B74" i="6"/>
  <c r="L73" i="6"/>
  <c r="N73" i="6"/>
  <c r="M73" i="6"/>
  <c r="C73" i="6"/>
  <c r="A73" i="6"/>
  <c r="B73" i="6"/>
  <c r="L72" i="6"/>
  <c r="N72" i="6"/>
  <c r="M72" i="6"/>
  <c r="C72" i="6"/>
  <c r="A72" i="6"/>
  <c r="B72" i="6"/>
  <c r="L71" i="6"/>
  <c r="N71" i="6"/>
  <c r="M71" i="6"/>
  <c r="C71" i="6"/>
  <c r="A71" i="6"/>
  <c r="B71" i="6"/>
  <c r="L70" i="6"/>
  <c r="N70" i="6"/>
  <c r="M70" i="6"/>
  <c r="C70" i="6"/>
  <c r="A70" i="6"/>
  <c r="B70" i="6"/>
  <c r="L69" i="6"/>
  <c r="N69" i="6"/>
  <c r="M69" i="6"/>
  <c r="C69" i="6"/>
  <c r="A69" i="6"/>
  <c r="B69" i="6"/>
  <c r="L68" i="6"/>
  <c r="N68" i="6"/>
  <c r="M68" i="6"/>
  <c r="C68" i="6"/>
  <c r="A68" i="6"/>
  <c r="B68" i="6"/>
  <c r="L67" i="6"/>
  <c r="N67" i="6"/>
  <c r="M67" i="6"/>
  <c r="C67" i="6"/>
  <c r="A67" i="6"/>
  <c r="B67" i="6"/>
  <c r="L66" i="6"/>
  <c r="N66" i="6"/>
  <c r="M66" i="6"/>
  <c r="C66" i="6"/>
  <c r="A66" i="6"/>
  <c r="B66" i="6"/>
  <c r="L65" i="6"/>
  <c r="N65" i="6"/>
  <c r="M65" i="6"/>
  <c r="C65" i="6"/>
  <c r="A65" i="6"/>
  <c r="B65" i="6"/>
  <c r="L64" i="6"/>
  <c r="N64" i="6"/>
  <c r="M64" i="6"/>
  <c r="C64" i="6"/>
  <c r="A64" i="6"/>
  <c r="B64" i="6"/>
  <c r="L63" i="6"/>
  <c r="N63" i="6"/>
  <c r="M63" i="6"/>
  <c r="C63" i="6"/>
  <c r="A63" i="6"/>
  <c r="B63" i="6"/>
  <c r="L62" i="6"/>
  <c r="N62" i="6"/>
  <c r="M62" i="6"/>
  <c r="C62" i="6"/>
  <c r="A62" i="6"/>
  <c r="B62" i="6"/>
  <c r="L61" i="6"/>
  <c r="N61" i="6"/>
  <c r="M61" i="6"/>
  <c r="C61" i="6"/>
  <c r="A61" i="6"/>
  <c r="B61" i="6"/>
  <c r="L60" i="6"/>
  <c r="N60" i="6"/>
  <c r="M60" i="6"/>
  <c r="C60" i="6"/>
  <c r="A60" i="6"/>
  <c r="B60" i="6"/>
  <c r="L59" i="6"/>
  <c r="N59" i="6"/>
  <c r="M59" i="6"/>
  <c r="C59" i="6"/>
  <c r="A59" i="6"/>
  <c r="B59" i="6"/>
  <c r="L58" i="6"/>
  <c r="N58" i="6"/>
  <c r="M58" i="6"/>
  <c r="C58" i="6"/>
  <c r="A58" i="6"/>
  <c r="B58" i="6"/>
  <c r="L57" i="6"/>
  <c r="N57" i="6"/>
  <c r="M57" i="6"/>
  <c r="C57" i="6"/>
  <c r="A57" i="6"/>
  <c r="B57" i="6"/>
  <c r="L56" i="6"/>
  <c r="N56" i="6"/>
  <c r="M56" i="6"/>
  <c r="C56" i="6"/>
  <c r="A56" i="6"/>
  <c r="B56" i="6"/>
  <c r="L55" i="6"/>
  <c r="N55" i="6"/>
  <c r="M55" i="6"/>
  <c r="C55" i="6"/>
  <c r="A55" i="6"/>
  <c r="B55" i="6"/>
  <c r="L54" i="6"/>
  <c r="N54" i="6"/>
  <c r="M54" i="6"/>
  <c r="C54" i="6"/>
  <c r="A54" i="6"/>
  <c r="B54" i="6"/>
  <c r="L53" i="6"/>
  <c r="N53" i="6"/>
  <c r="M53" i="6"/>
  <c r="C53" i="6"/>
  <c r="A53" i="6"/>
  <c r="B53" i="6"/>
  <c r="L52" i="6"/>
  <c r="N52" i="6"/>
  <c r="M52" i="6"/>
  <c r="C52" i="6"/>
  <c r="A52" i="6"/>
  <c r="B52" i="6"/>
  <c r="L51" i="6"/>
  <c r="N51" i="6"/>
  <c r="M51" i="6"/>
  <c r="C51" i="6"/>
  <c r="A51" i="6"/>
  <c r="B51" i="6"/>
  <c r="L50" i="6"/>
  <c r="N50" i="6"/>
  <c r="M50" i="6"/>
  <c r="C50" i="6"/>
  <c r="A50" i="6"/>
  <c r="B50" i="6"/>
  <c r="L49" i="6"/>
  <c r="N49" i="6"/>
  <c r="M49" i="6"/>
  <c r="C49" i="6"/>
  <c r="A49" i="6"/>
  <c r="B49" i="6"/>
  <c r="L48" i="6"/>
  <c r="N48" i="6"/>
  <c r="M48" i="6"/>
  <c r="C48" i="6"/>
  <c r="A48" i="6"/>
  <c r="B48" i="6"/>
  <c r="L47" i="6"/>
  <c r="N47" i="6"/>
  <c r="M47" i="6"/>
  <c r="C47" i="6"/>
  <c r="A47" i="6"/>
  <c r="B47" i="6"/>
  <c r="L46" i="6"/>
  <c r="N46" i="6"/>
  <c r="M46" i="6"/>
  <c r="C46" i="6"/>
  <c r="A46" i="6"/>
  <c r="B46" i="6"/>
  <c r="L45" i="6"/>
  <c r="N45" i="6"/>
  <c r="M45" i="6"/>
  <c r="C45" i="6"/>
  <c r="A45" i="6"/>
  <c r="B45" i="6"/>
  <c r="L44" i="6"/>
  <c r="N44" i="6"/>
  <c r="M44" i="6"/>
  <c r="C44" i="6"/>
  <c r="A44" i="6"/>
  <c r="B44" i="6"/>
  <c r="L43" i="6"/>
  <c r="N43" i="6"/>
  <c r="M43" i="6"/>
  <c r="C43" i="6"/>
  <c r="A43" i="6"/>
  <c r="B43" i="6"/>
  <c r="L42" i="6"/>
  <c r="N42" i="6"/>
  <c r="M42" i="6"/>
  <c r="C42" i="6"/>
  <c r="A42" i="6"/>
  <c r="B42" i="6"/>
  <c r="L41" i="6"/>
  <c r="N41" i="6"/>
  <c r="M41" i="6"/>
  <c r="C41" i="6"/>
  <c r="A41" i="6"/>
  <c r="B41" i="6"/>
  <c r="L40" i="6"/>
  <c r="N40" i="6"/>
  <c r="M40" i="6"/>
  <c r="C40" i="6"/>
  <c r="A40" i="6"/>
  <c r="B40" i="6"/>
  <c r="L39" i="6"/>
  <c r="N39" i="6"/>
  <c r="M39" i="6"/>
  <c r="C39" i="6"/>
  <c r="A39" i="6"/>
  <c r="B39" i="6"/>
  <c r="L38" i="6"/>
  <c r="N38" i="6"/>
  <c r="M38" i="6"/>
  <c r="C38" i="6"/>
  <c r="A38" i="6"/>
  <c r="B38" i="6"/>
  <c r="L37" i="6"/>
  <c r="N37" i="6"/>
  <c r="M37" i="6"/>
  <c r="C37" i="6"/>
  <c r="A37" i="6"/>
  <c r="B37" i="6"/>
  <c r="L36" i="6"/>
  <c r="N36" i="6"/>
  <c r="M36" i="6"/>
  <c r="C36" i="6"/>
  <c r="A36" i="6"/>
  <c r="B36" i="6"/>
  <c r="L35" i="6"/>
  <c r="N35" i="6"/>
  <c r="M35" i="6"/>
  <c r="C35" i="6"/>
  <c r="A35" i="6"/>
  <c r="B35" i="6"/>
  <c r="L34" i="6"/>
  <c r="N34" i="6"/>
  <c r="M34" i="6"/>
  <c r="C34" i="6"/>
  <c r="A34" i="6"/>
  <c r="B34" i="6"/>
  <c r="L33" i="6"/>
  <c r="N33" i="6"/>
  <c r="M33" i="6"/>
  <c r="C33" i="6"/>
  <c r="A33" i="6"/>
  <c r="B33" i="6"/>
  <c r="L32" i="6"/>
  <c r="N32" i="6"/>
  <c r="M32" i="6"/>
  <c r="C32" i="6"/>
  <c r="A32" i="6"/>
  <c r="B32" i="6"/>
  <c r="L31" i="6"/>
  <c r="N31" i="6"/>
  <c r="M31" i="6"/>
  <c r="C31" i="6"/>
  <c r="A31" i="6"/>
  <c r="B31" i="6"/>
  <c r="L30" i="6"/>
  <c r="N30" i="6"/>
  <c r="M30" i="6"/>
  <c r="C30" i="6"/>
  <c r="A30" i="6"/>
  <c r="B30" i="6"/>
  <c r="L29" i="6"/>
  <c r="N29" i="6"/>
  <c r="M29" i="6"/>
  <c r="C29" i="6"/>
  <c r="A29" i="6"/>
  <c r="B29" i="6"/>
  <c r="L28" i="6"/>
  <c r="N28" i="6"/>
  <c r="M28" i="6"/>
  <c r="C28" i="6"/>
  <c r="A28" i="6"/>
  <c r="B28" i="6"/>
  <c r="L27" i="6"/>
  <c r="N27" i="6"/>
  <c r="M27" i="6"/>
  <c r="C27" i="6"/>
  <c r="A27" i="6"/>
  <c r="B27" i="6"/>
  <c r="L26" i="6"/>
  <c r="N26" i="6"/>
  <c r="M26" i="6"/>
  <c r="C26" i="6"/>
  <c r="A26" i="6"/>
  <c r="B26" i="6"/>
  <c r="L25" i="6"/>
  <c r="N25" i="6"/>
  <c r="M25" i="6"/>
  <c r="C25" i="6"/>
  <c r="A25" i="6"/>
  <c r="B25" i="6"/>
  <c r="L24" i="6"/>
  <c r="N24" i="6"/>
  <c r="M24" i="6"/>
  <c r="C24" i="6"/>
  <c r="A24" i="6"/>
  <c r="B24" i="6"/>
  <c r="L23" i="6"/>
  <c r="N23" i="6"/>
  <c r="M23" i="6"/>
  <c r="C23" i="6"/>
  <c r="A23" i="6"/>
  <c r="B23" i="6"/>
  <c r="L22" i="6"/>
  <c r="N22" i="6"/>
  <c r="M22" i="6"/>
  <c r="C22" i="6"/>
  <c r="A22" i="6"/>
  <c r="B22" i="6"/>
  <c r="L21" i="6"/>
  <c r="N21" i="6"/>
  <c r="M21" i="6"/>
  <c r="C21" i="6"/>
  <c r="A21" i="6"/>
  <c r="B21" i="6"/>
  <c r="L20" i="6"/>
  <c r="N20" i="6"/>
  <c r="M20" i="6"/>
  <c r="C20" i="6"/>
  <c r="A20" i="6"/>
  <c r="B20" i="6"/>
  <c r="L19" i="6"/>
  <c r="N19" i="6"/>
  <c r="M19" i="6"/>
  <c r="C19" i="6"/>
  <c r="A19" i="6"/>
  <c r="B19" i="6"/>
  <c r="L18" i="6"/>
  <c r="N18" i="6"/>
  <c r="M18" i="6"/>
  <c r="C18" i="6"/>
  <c r="A18" i="6"/>
  <c r="B18" i="6"/>
  <c r="L17" i="6"/>
  <c r="N17" i="6"/>
  <c r="M17" i="6"/>
  <c r="C17" i="6"/>
  <c r="A17" i="6"/>
  <c r="B17" i="6"/>
  <c r="L16" i="6"/>
  <c r="N16" i="6"/>
  <c r="M16" i="6"/>
  <c r="C16" i="6"/>
  <c r="A16" i="6"/>
  <c r="B16" i="6"/>
  <c r="L15" i="6"/>
  <c r="N15" i="6"/>
  <c r="M15" i="6"/>
  <c r="C15" i="6"/>
  <c r="A15" i="6"/>
  <c r="B15" i="6"/>
  <c r="L14" i="6"/>
  <c r="N14" i="6"/>
  <c r="M14" i="6"/>
  <c r="C14" i="6"/>
  <c r="A14" i="6"/>
  <c r="B14" i="6"/>
  <c r="L13" i="6"/>
  <c r="N13" i="6"/>
  <c r="M13" i="6"/>
  <c r="C13" i="6"/>
  <c r="A13" i="6"/>
  <c r="B13" i="6"/>
  <c r="L12" i="6"/>
  <c r="N12" i="6"/>
  <c r="M12" i="6"/>
  <c r="C12" i="6"/>
  <c r="A12" i="6"/>
  <c r="B12" i="6"/>
  <c r="L11" i="6"/>
  <c r="N11" i="6"/>
  <c r="M11" i="6"/>
  <c r="C11" i="6"/>
  <c r="A11" i="6"/>
  <c r="B11" i="6"/>
  <c r="L10" i="6"/>
  <c r="N10" i="6"/>
  <c r="M10" i="6"/>
  <c r="C10" i="6"/>
  <c r="A10" i="6"/>
  <c r="B10" i="6"/>
  <c r="L9" i="6"/>
  <c r="N9" i="6"/>
  <c r="M9" i="6"/>
  <c r="C9" i="6"/>
  <c r="A9" i="6"/>
  <c r="B9" i="6"/>
  <c r="L8" i="6"/>
  <c r="N8" i="6"/>
  <c r="M8" i="6"/>
  <c r="C8" i="6"/>
  <c r="A8" i="6"/>
  <c r="B8" i="6"/>
  <c r="L7" i="6"/>
  <c r="N7" i="6"/>
  <c r="M7" i="6"/>
  <c r="C7" i="6"/>
  <c r="A7" i="6"/>
  <c r="B7" i="6"/>
  <c r="L6" i="6"/>
  <c r="N6" i="6"/>
  <c r="M6" i="6"/>
  <c r="C6" i="6"/>
  <c r="A6" i="6"/>
  <c r="B6" i="6"/>
  <c r="L5" i="6"/>
  <c r="N5" i="6"/>
  <c r="M5" i="6"/>
  <c r="C5" i="6"/>
  <c r="A5" i="6"/>
  <c r="B5" i="6"/>
  <c r="L4" i="6"/>
  <c r="N4" i="6"/>
  <c r="M4" i="6"/>
  <c r="C4" i="6"/>
  <c r="A4" i="6"/>
  <c r="B4" i="6"/>
  <c r="L3" i="6"/>
  <c r="N3" i="6"/>
  <c r="M3" i="6"/>
  <c r="C3" i="6"/>
  <c r="A3" i="6"/>
  <c r="B3" i="6"/>
  <c r="L2" i="6"/>
  <c r="N2" i="6"/>
  <c r="M2" i="6"/>
  <c r="C2" i="6"/>
  <c r="A2" i="6"/>
  <c r="B2" i="6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J2" i="5"/>
  <c r="K2" i="5"/>
  <c r="J3" i="5"/>
  <c r="K3" i="5"/>
  <c r="J4" i="5"/>
  <c r="K4" i="5"/>
  <c r="J5" i="5"/>
  <c r="K5" i="5"/>
  <c r="J6" i="5"/>
  <c r="K6" i="5"/>
  <c r="J7" i="5"/>
  <c r="K7" i="5"/>
  <c r="I2" i="5"/>
  <c r="I3" i="5"/>
  <c r="I4" i="5"/>
  <c r="I5" i="5"/>
  <c r="I6" i="5"/>
  <c r="I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<sst xmlns="http://schemas.openxmlformats.org/spreadsheetml/2006/main" count="787" uniqueCount="433">
  <si>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</si>
  <si>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</si>
  <si>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</si>
  <si>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</si>
  <si>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</si>
  <si>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</si>
  <si>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</si>
  <si>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</si>
  <si>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</si>
  <si>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</si>
  <si>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</si>
  <si>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</si>
  <si>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</si>
  <si>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</si>
  <si>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</si>
  <si>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</si>
  <si>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</si>
  <si>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</si>
  <si>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</si>
  <si>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</si>
  <si>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</si>
  <si>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</si>
  <si>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</si>
  <si>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</si>
  <si>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</si>
  <si>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</si>
  <si>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</si>
  <si>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</si>
  <si>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</si>
  <si>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</si>
  <si>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</si>
  <si>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</si>
  <si>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</si>
  <si>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</si>
  <si>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</si>
  <si>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</si>
  <si>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</si>
  <si>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</si>
  <si>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</si>
  <si>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</si>
  <si>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</si>
  <si>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</si>
  <si>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</si>
  <si>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</si>
  <si>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</si>
  <si>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</si>
  <si>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</si>
  <si>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</si>
  <si>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</si>
  <si>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</si>
  <si>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</si>
  <si>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</si>
  <si>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</si>
  <si>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</si>
  <si>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</si>
  <si>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</si>
  <si>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</si>
  <si>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</si>
  <si>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</si>
  <si>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</si>
  <si>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</si>
  <si>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</si>
  <si>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</si>
  <si>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</si>
  <si>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</si>
  <si>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</si>
  <si>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</si>
  <si>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</si>
  <si>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</si>
  <si>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</si>
  <si>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</si>
  <si>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</si>
  <si>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</si>
  <si>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</si>
  <si>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</si>
  <si>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</si>
  <si>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</si>
  <si>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</si>
  <si>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</si>
  <si>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</si>
  <si>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</si>
  <si>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</si>
  <si>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</si>
  <si>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</si>
  <si>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</si>
  <si>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</si>
  <si>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</si>
  <si>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</si>
  <si>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</si>
  <si>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</si>
  <si>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</si>
  <si>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</si>
  <si>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</si>
  <si>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</si>
  <si>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</si>
  <si>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</si>
  <si>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</si>
  <si>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</si>
  <si>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</si>
  <si>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</si>
  <si>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</si>
  <si>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</si>
  <si>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</si>
  <si>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</si>
  <si>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</si>
  <si>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</si>
  <si>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</si>
  <si>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</si>
  <si>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</si>
  <si>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</si>
  <si>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</si>
  <si>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</si>
  <si>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</si>
  <si>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</si>
  <si>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</si>
  <si>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</si>
  <si>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</si>
  <si>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</si>
  <si>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</si>
  <si>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</si>
  <si>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</si>
  <si>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</si>
  <si>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</si>
  <si>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</si>
  <si>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</si>
  <si>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</si>
  <si>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</si>
  <si>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</si>
  <si>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</si>
  <si>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</si>
  <si>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</si>
  <si>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</si>
  <si>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</si>
  <si>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</si>
  <si>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</si>
  <si>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</si>
  <si>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</si>
  <si>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</si>
  <si>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</si>
  <si>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</si>
  <si>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</si>
  <si>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</si>
  <si>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</si>
  <si>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</si>
  <si>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</si>
  <si>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</si>
  <si>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</si>
  <si>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</si>
  <si>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</si>
  <si>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</si>
  <si>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</si>
  <si>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</si>
  <si>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</si>
  <si>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</si>
  <si>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</si>
  <si>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</si>
  <si>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</si>
  <si>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</si>
  <si>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</si>
  <si>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</si>
  <si>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</si>
  <si>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</si>
  <si>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</si>
  <si>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</si>
  <si>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</si>
  <si>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</si>
  <si>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</si>
  <si>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</si>
  <si>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</si>
  <si>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</si>
  <si>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</si>
  <si>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</si>
  <si>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</si>
  <si>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</si>
  <si>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</si>
  <si>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</si>
  <si>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</si>
  <si>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</si>
  <si>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</si>
  <si>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</si>
  <si>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</si>
  <si>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</si>
  <si>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</si>
  <si>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</si>
  <si>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</si>
  <si>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</si>
  <si>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</si>
  <si>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</si>
  <si>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</si>
  <si>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</si>
  <si>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</si>
  <si>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</si>
  <si>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</si>
  <si>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</si>
  <si>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</si>
  <si>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</si>
  <si>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</si>
  <si>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</si>
  <si>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</si>
  <si>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</si>
  <si>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</si>
  <si>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</si>
  <si>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</si>
  <si>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</si>
  <si>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</si>
  <si>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</si>
  <si>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</si>
  <si>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</si>
  <si>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</si>
  <si>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</si>
  <si>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</si>
  <si>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</si>
  <si>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</si>
  <si>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</si>
  <si>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</si>
  <si>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</si>
  <si>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</si>
  <si>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</si>
  <si>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</si>
  <si>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</si>
  <si>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</si>
  <si>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</si>
  <si>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</si>
  <si>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</si>
  <si>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</si>
  <si>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</si>
  <si>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M7-1</t>
  </si>
  <si>
    <t>M13-1</t>
  </si>
  <si>
    <t>M3-1</t>
  </si>
  <si>
    <t>M6-1</t>
  </si>
  <si>
    <t>S17-1</t>
  </si>
  <si>
    <t>M11-1</t>
  </si>
  <si>
    <t>S31-1</t>
  </si>
  <si>
    <t>S27-1</t>
  </si>
  <si>
    <t>S20-1</t>
  </si>
  <si>
    <t>S21-1</t>
  </si>
  <si>
    <t>M9-1</t>
  </si>
  <si>
    <t>M10-1</t>
  </si>
  <si>
    <t>M16-1</t>
  </si>
  <si>
    <t>M2-1</t>
  </si>
  <si>
    <t>M2-2</t>
  </si>
  <si>
    <t>M1-2</t>
  </si>
  <si>
    <t>S20-2</t>
  </si>
  <si>
    <t>E48-2</t>
  </si>
  <si>
    <t>M12-2</t>
  </si>
  <si>
    <t>E36-2</t>
  </si>
  <si>
    <t>S28-2</t>
  </si>
  <si>
    <t>M4-2</t>
  </si>
  <si>
    <t>M3-2</t>
  </si>
  <si>
    <t>S19-2</t>
  </si>
  <si>
    <t>S24-2</t>
  </si>
  <si>
    <t>M11-2</t>
  </si>
  <si>
    <t>M8-2</t>
  </si>
  <si>
    <t>E45-2</t>
  </si>
  <si>
    <t>E41-2</t>
  </si>
  <si>
    <t>M3-3</t>
  </si>
  <si>
    <t>M10-3</t>
  </si>
  <si>
    <t>E40-3</t>
  </si>
  <si>
    <t>E35-3</t>
  </si>
  <si>
    <t>S23-3</t>
  </si>
  <si>
    <t>S20-3</t>
  </si>
  <si>
    <t>E46-3</t>
  </si>
  <si>
    <t>E43-3</t>
  </si>
  <si>
    <t>M12-3</t>
  </si>
  <si>
    <t>M8-3</t>
  </si>
  <si>
    <t>S17-3</t>
  </si>
  <si>
    <t>S30-3</t>
  </si>
  <si>
    <t>E37-3</t>
  </si>
  <si>
    <t>E33-3</t>
  </si>
  <si>
    <t>M5-3</t>
  </si>
  <si>
    <t>E38-3</t>
  </si>
  <si>
    <t>E39-2</t>
  </si>
  <si>
    <t>E42-2</t>
  </si>
  <si>
    <t>E34-2</t>
  </si>
  <si>
    <t>E46-2</t>
  </si>
  <si>
    <t>E44-2</t>
  </si>
  <si>
    <t>E40-2</t>
  </si>
  <si>
    <t>E47-2</t>
  </si>
  <si>
    <t>E33-2</t>
  </si>
  <si>
    <t>E43-2</t>
  </si>
  <si>
    <t>E37-2</t>
  </si>
  <si>
    <t>E35-2</t>
  </si>
  <si>
    <t>M1-3</t>
  </si>
  <si>
    <t>M11-3</t>
  </si>
  <si>
    <t>S21-3</t>
  </si>
  <si>
    <t>M15-3</t>
  </si>
  <si>
    <t>M16-3</t>
  </si>
  <si>
    <t>E44-3</t>
  </si>
  <si>
    <t>E45-3</t>
  </si>
  <si>
    <t>S22-3</t>
  </si>
  <si>
    <t>E41-3</t>
  </si>
  <si>
    <t>E34-3</t>
  </si>
  <si>
    <t>S26-3</t>
  </si>
  <si>
    <t>E48-3</t>
  </si>
  <si>
    <t>E42-3</t>
  </si>
  <si>
    <t>M4-3</t>
  </si>
  <si>
    <t>S24-3</t>
  </si>
  <si>
    <t>E36-3</t>
  </si>
  <si>
    <t>S31-3</t>
  </si>
  <si>
    <t>S32-3</t>
  </si>
  <si>
    <t>M14-3</t>
  </si>
  <si>
    <t>M9-3</t>
  </si>
  <si>
    <t>E39-3</t>
  </si>
  <si>
    <t>S18-3</t>
  </si>
  <si>
    <t>S25-3</t>
  </si>
  <si>
    <t>S27-3</t>
  </si>
  <si>
    <t>M13-3</t>
  </si>
  <si>
    <t>S29-3</t>
  </si>
  <si>
    <t>S28-3</t>
  </si>
  <si>
    <t>E49-3</t>
  </si>
  <si>
    <t>S19-3</t>
  </si>
  <si>
    <t>M2-3</t>
  </si>
  <si>
    <t>M7-3</t>
  </si>
  <si>
    <t>M6-3</t>
  </si>
  <si>
    <t>S29-2</t>
  </si>
  <si>
    <t>M9-2</t>
  </si>
  <si>
    <t>M16-2</t>
  </si>
  <si>
    <t>M10-2</t>
  </si>
  <si>
    <t>S27-2</t>
  </si>
  <si>
    <t>M5-2</t>
  </si>
  <si>
    <t>M14-2</t>
  </si>
  <si>
    <t>M6-2</t>
  </si>
  <si>
    <t>S21-2</t>
  </si>
  <si>
    <t>S30-2</t>
  </si>
  <si>
    <t>S23-2</t>
  </si>
  <si>
    <t>S32-2</t>
  </si>
  <si>
    <t>S22-2</t>
  </si>
  <si>
    <t>S31-2</t>
  </si>
  <si>
    <t>S25-2</t>
  </si>
  <si>
    <t>S17-2</t>
  </si>
  <si>
    <t>S18-2</t>
  </si>
  <si>
    <t>S26-2</t>
  </si>
  <si>
    <t>M13-2</t>
  </si>
  <si>
    <t>M7-2</t>
  </si>
  <si>
    <t>M15-2</t>
  </si>
  <si>
    <t>S18-1</t>
  </si>
  <si>
    <t>S24-1</t>
  </si>
  <si>
    <t>M15-1</t>
  </si>
  <si>
    <t>M14-1</t>
  </si>
  <si>
    <t>S22-1</t>
  </si>
  <si>
    <t>M1-1</t>
  </si>
  <si>
    <t>S19-1</t>
  </si>
  <si>
    <t>S32-1</t>
  </si>
  <si>
    <t>M4-1</t>
  </si>
  <si>
    <t>M8-1</t>
  </si>
  <si>
    <t>S23-1</t>
  </si>
  <si>
    <t>S30-1</t>
  </si>
  <si>
    <t>ID</t>
  </si>
  <si>
    <t>TREATMENT</t>
  </si>
  <si>
    <t>EVENT</t>
  </si>
  <si>
    <t>S26-1</t>
  </si>
  <si>
    <t>S28-1</t>
  </si>
  <si>
    <t>M5-1</t>
  </si>
  <si>
    <t>M12-1</t>
  </si>
  <si>
    <t>FieldID</t>
  </si>
  <si>
    <t>LabID</t>
  </si>
  <si>
    <t>S25-1</t>
  </si>
  <si>
    <t>S29-1</t>
  </si>
  <si>
    <t>E38-2</t>
  </si>
  <si>
    <t>M16</t>
  </si>
  <si>
    <t>M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</si>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</sst>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9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0" fontId="9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right"/>
    </xf>
    <xf numFmtId="0" fontId="9" fillId="4" borderId="0" xfId="0" applyNumberFormat="1" applyFont="1" applyFill="1" applyAlignment="1">
      <alignment horizontal="right"/>
    </xf>
    <xf numFmtId="14" fontId="9" fillId="0" borderId="0" xfId="0" applyNumberFormat="1" applyFont="1" applyAlignment="1">
      <alignment horizontal="right"/>
    </xf>
    <xf numFmtId="0" fontId="0" fillId="0" borderId="0" xfId="0" applyFont="1"/>
    <xf numFmtId="49" fontId="2" fillId="0" borderId="0" xfId="0" applyNumberFormat="1" applyFont="1"/>
  </cellXfs>
  <cellStyles count="294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3" sqref="H3"/>
    </sheetView>
  </sheetViews>
  <sheetFormatPr baseColWidth="10" defaultColWidth="8.83203125" defaultRowHeight="14" x14ac:dyDescent="0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>
      <c r="A1" s="69" t="s">
        <v>347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>
      <c r="A2" s="46" t="s">
        <v>432</v>
      </c>
      <c r="B2" s="7"/>
      <c r="C2">
        <v>92.05</v>
      </c>
      <c r="D2"/>
      <c r="E2"/>
      <c r="F2"/>
      <c r="G2" s="2">
        <v>5</v>
      </c>
      <c r="H2" s="9">
        <f t="shared" ref="H2:H6" si="0">((C2*G2)/20)</f>
        <v>23.012499999999999</v>
      </c>
      <c r="I2" s="51">
        <f t="shared" ref="I2:I6" si="1">(H2-G2)</f>
        <v>18.012499999999999</v>
      </c>
      <c r="J2" s="10">
        <f t="shared" ref="J2:J6" si="2">(H2/G2)</f>
        <v>4.6025</v>
      </c>
    </row>
    <row r="3" spans="1:10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>
      <c r="A5"/>
      <c r="B5"/>
      <c r="C5"/>
      <c r="D5"/>
      <c r="E5"/>
      <c r="F5"/>
      <c r="H5" s="9"/>
      <c r="J5" s="10"/>
    </row>
    <row r="6" spans="1:10">
      <c r="A6"/>
      <c r="B6"/>
      <c r="C6"/>
      <c r="D6"/>
      <c r="E6"/>
      <c r="F6"/>
      <c r="H6" s="9"/>
      <c r="J6" s="10"/>
    </row>
    <row r="7" spans="1:10">
      <c r="A7"/>
      <c r="B7"/>
      <c r="C7"/>
      <c r="D7"/>
      <c r="E7"/>
      <c r="F7"/>
      <c r="H7" s="9"/>
      <c r="J7"/>
    </row>
    <row r="8" spans="1:10">
      <c r="A8"/>
      <c r="B8"/>
      <c r="C8"/>
      <c r="D8"/>
      <c r="E8"/>
      <c r="F8"/>
      <c r="H8" s="9"/>
      <c r="J8"/>
    </row>
    <row r="9" spans="1:10">
      <c r="A9" s="47"/>
      <c r="B9" s="7"/>
      <c r="C9"/>
      <c r="D9"/>
      <c r="E9"/>
      <c r="F9"/>
      <c r="H9" s="9"/>
      <c r="J9" s="10"/>
    </row>
    <row r="10" spans="1:10">
      <c r="A10" s="47"/>
      <c r="B10" s="7"/>
      <c r="C10"/>
      <c r="D10"/>
      <c r="E10"/>
      <c r="F10"/>
      <c r="H10" s="9"/>
      <c r="J10" s="10"/>
    </row>
    <row r="11" spans="1:10">
      <c r="A11" s="47"/>
      <c r="B11" s="7"/>
      <c r="C11"/>
      <c r="D11"/>
      <c r="E11"/>
      <c r="F11"/>
      <c r="H11" s="9"/>
      <c r="J11" s="10"/>
    </row>
    <row r="12" spans="1:10">
      <c r="A12" s="47"/>
      <c r="B12" s="7"/>
      <c r="C12"/>
      <c r="D12"/>
      <c r="E12"/>
      <c r="F12"/>
      <c r="H12" s="9"/>
      <c r="J12" s="10"/>
    </row>
    <row r="13" spans="1:10">
      <c r="A13" s="47"/>
      <c r="B13" s="7"/>
      <c r="C13"/>
      <c r="D13"/>
      <c r="E13"/>
      <c r="F13"/>
      <c r="H13" s="9"/>
      <c r="J13" s="10"/>
    </row>
    <row r="14" spans="1:10">
      <c r="A14" s="47"/>
      <c r="B14" s="7"/>
      <c r="C14"/>
      <c r="D14"/>
      <c r="E14"/>
      <c r="F14"/>
      <c r="H14" s="9"/>
      <c r="J14" s="10"/>
    </row>
    <row r="15" spans="1:10">
      <c r="A15" s="47"/>
      <c r="B15" s="7"/>
      <c r="C15"/>
      <c r="D15"/>
      <c r="E15"/>
      <c r="F15"/>
      <c r="H15" s="9"/>
      <c r="J15" s="10"/>
    </row>
    <row r="16" spans="1:10">
      <c r="A16" s="47"/>
      <c r="B16" s="7"/>
      <c r="C16"/>
      <c r="D16"/>
      <c r="E16"/>
      <c r="F16"/>
      <c r="H16" s="9"/>
      <c r="J16" s="10"/>
    </row>
    <row r="17" spans="1:10">
      <c r="A17" s="47"/>
      <c r="B17" s="7"/>
      <c r="C17"/>
      <c r="D17"/>
      <c r="E17"/>
      <c r="F17"/>
      <c r="H17" s="9"/>
      <c r="J17" s="10"/>
    </row>
    <row r="18" spans="1:10">
      <c r="A18" s="47"/>
      <c r="B18" s="7"/>
      <c r="C18"/>
      <c r="D18"/>
      <c r="E18"/>
      <c r="F18"/>
      <c r="H18" s="9"/>
      <c r="J18" s="10"/>
    </row>
    <row r="19" spans="1:10">
      <c r="A19" s="47"/>
      <c r="B19" s="7"/>
      <c r="C19"/>
      <c r="D19"/>
      <c r="E19"/>
      <c r="F19"/>
      <c r="H19" s="9"/>
      <c r="J19" s="10"/>
    </row>
    <row r="20" spans="1:10">
      <c r="A20" s="47"/>
      <c r="B20" s="7"/>
      <c r="C20"/>
      <c r="D20"/>
      <c r="E20"/>
      <c r="F20"/>
      <c r="H20" s="9"/>
      <c r="J20" s="10"/>
    </row>
    <row r="21" spans="1:10">
      <c r="A21" s="47"/>
      <c r="B21" s="7"/>
      <c r="C21"/>
      <c r="D21"/>
      <c r="E21"/>
      <c r="F21"/>
      <c r="H21" s="9"/>
      <c r="J21" s="10"/>
    </row>
    <row r="22" spans="1:10">
      <c r="A22" s="47"/>
      <c r="B22" s="7"/>
      <c r="C22"/>
      <c r="D22"/>
      <c r="E22"/>
      <c r="F22"/>
      <c r="H22" s="9"/>
      <c r="J22" s="10"/>
    </row>
    <row r="23" spans="1:10">
      <c r="A23" s="47"/>
      <c r="B23" s="7"/>
      <c r="C23"/>
      <c r="D23"/>
      <c r="E23"/>
      <c r="F23"/>
      <c r="H23" s="9"/>
      <c r="J23" s="10"/>
    </row>
    <row r="24" spans="1:10">
      <c r="A24" s="47"/>
      <c r="B24" s="7"/>
      <c r="C24"/>
      <c r="D24"/>
      <c r="E24"/>
      <c r="F24"/>
      <c r="H24" s="9"/>
      <c r="J24" s="10"/>
    </row>
    <row r="25" spans="1:10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4" x14ac:dyDescent="0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5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>
      <c r="B261" t="s">
        <v>361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>
      <c r="B262" t="s">
        <v>362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>
      <c r="B263" t="s">
        <v>363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>
      <c r="B264" t="s">
        <v>364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>
      <c r="B265" t="s">
        <v>365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>
      <c r="B266" t="s">
        <v>366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>
      <c r="B267" t="s">
        <v>367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>
      <c r="B268" t="s">
        <v>368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>
      <c r="B269" t="s">
        <v>369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>
      <c r="B270" t="s">
        <v>370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>
      <c r="B271" t="s">
        <v>371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>
      <c r="B272" t="s">
        <v>372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>
      <c r="B273" t="s">
        <v>373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>
      <c r="B274" t="s">
        <v>374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>
      <c r="B275" t="s">
        <v>375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>
      <c r="B276" t="s">
        <v>376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>
      <c r="B277" t="s">
        <v>377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>
      <c r="B278" t="s">
        <v>378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>
      <c r="B279" t="s">
        <v>379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>
      <c r="B280" t="s">
        <v>380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>
      <c r="B281" t="s">
        <v>381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>
      <c r="B282" t="s">
        <v>382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>
      <c r="B283" t="s">
        <v>383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>
      <c r="B284" t="s">
        <v>384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>
      <c r="B285" t="s">
        <v>385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>
      <c r="B286" t="s">
        <v>386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>
      <c r="B287" t="s">
        <v>387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>
      <c r="B288" t="s">
        <v>388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>
      <c r="B289" t="s">
        <v>389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>
      <c r="B290" t="s">
        <v>390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>
      <c r="B291" t="s">
        <v>391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>
      <c r="B292" t="s">
        <v>392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>
      <c r="B293" t="s">
        <v>393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>
      <c r="B294" t="s">
        <v>394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5">
      <c r="B295" s="48" t="s">
        <v>418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5">
      <c r="B296" s="48" t="s">
        <v>419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5">
      <c r="B297" s="48" t="s">
        <v>420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5">
      <c r="B298" s="48" t="s">
        <v>421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5">
      <c r="B299" s="48" t="s">
        <v>422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5">
      <c r="B300" s="48" t="s">
        <v>423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5">
      <c r="B301" s="48" t="s">
        <v>424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5">
      <c r="B302" s="48" t="s">
        <v>425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5">
      <c r="B303" s="48" t="s">
        <v>426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5">
      <c r="B304" s="48" t="s">
        <v>427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>
      <c r="A305" s="1" t="s">
        <v>428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>
      <c r="A306" s="1" t="s">
        <v>428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>
      <c r="A307" s="1" t="s">
        <v>428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>
      <c r="B308" t="s">
        <v>429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>
      <c r="B309" t="s">
        <v>430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>
      <c r="B310" t="s">
        <v>431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4" x14ac:dyDescent="0"/>
  <cols>
    <col min="2" max="2" width="10.83203125" style="46"/>
  </cols>
  <sheetData>
    <row r="1" spans="1:11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5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>
      <c r="A213" t="s">
        <v>197</v>
      </c>
      <c r="B213" s="47" t="s">
        <v>403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>
      <c r="A217" t="s">
        <v>197</v>
      </c>
      <c r="B217" s="47" t="s">
        <v>404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>
      <c r="A223" t="s">
        <v>197</v>
      </c>
      <c r="B223" s="47" t="s">
        <v>405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>
      <c r="B238" s="47" t="s">
        <v>406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>
      <c r="B239" s="47" t="s">
        <v>407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>
      <c r="B240" s="47" t="s">
        <v>408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>
      <c r="B244" s="47" t="s">
        <v>409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>
      <c r="B245" s="47" t="s">
        <v>410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>
      <c r="B246" s="47" t="s">
        <v>411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>
      <c r="B247" s="47" t="s">
        <v>412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>
      <c r="B248" s="47" t="s">
        <v>413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>
      <c r="B249" s="47" t="s">
        <v>414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>
      <c r="B250" s="47" t="s">
        <v>417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>
      <c r="B251" s="47" t="s">
        <v>415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>
      <c r="B252" s="47" t="s">
        <v>416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4" x14ac:dyDescent="0"/>
  <sheetData>
    <row r="1" spans="1:11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5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5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5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5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5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5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5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5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5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5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5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5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5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5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5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5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5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5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5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5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5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5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5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5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5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5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5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5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5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5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5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5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5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5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5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5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5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5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5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5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5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5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5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5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5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5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5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>
      <c r="B109" t="s">
        <v>395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>
      <c r="B110" t="s">
        <v>396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>
      <c r="B111" t="s">
        <v>397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>
      <c r="B112" t="s">
        <v>398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>
      <c r="B113" t="s">
        <v>399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>
      <c r="B114" t="s">
        <v>400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>
      <c r="B115" t="s">
        <v>401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>
      <c r="B116" t="s">
        <v>402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29"/>
  <sheetViews>
    <sheetView topLeftCell="A75" workbookViewId="0">
      <selection activeCell="H134" sqref="H134"/>
    </sheetView>
  </sheetViews>
  <sheetFormatPr baseColWidth="10" defaultColWidth="8.83203125" defaultRowHeight="14" x14ac:dyDescent="0"/>
  <cols>
    <col min="1" max="1" width="6" style="1" customWidth="1"/>
    <col min="2" max="2" width="7.6640625" style="61" customWidth="1"/>
    <col min="3" max="3" width="10.83203125" style="1" customWidth="1"/>
    <col min="4" max="4" width="9.1640625" style="1" customWidth="1"/>
    <col min="5" max="5" width="9.1640625" style="55" customWidth="1"/>
    <col min="6" max="6" width="10.6640625" style="1" bestFit="1" customWidth="1"/>
    <col min="7" max="9" width="8.83203125" style="1"/>
    <col min="10" max="10" width="7.83203125" style="1" customWidth="1"/>
    <col min="11" max="11" width="11.6640625" style="2" customWidth="1"/>
    <col min="12" max="12" width="8.83203125" style="1"/>
    <col min="13" max="13" width="8.83203125" style="51"/>
    <col min="14" max="16384" width="8.83203125" style="1"/>
  </cols>
  <sheetData>
    <row r="1" spans="1:14" s="56" customFormat="1">
      <c r="A1" s="56" t="s">
        <v>354</v>
      </c>
      <c r="B1" s="60" t="s">
        <v>355</v>
      </c>
      <c r="C1" s="56" t="s">
        <v>348</v>
      </c>
      <c r="D1" s="56" t="s">
        <v>349</v>
      </c>
      <c r="E1" s="59" t="s">
        <v>347</v>
      </c>
      <c r="F1" s="59" t="s">
        <v>2</v>
      </c>
      <c r="G1" s="59" t="s">
        <v>3</v>
      </c>
      <c r="H1" s="59" t="s">
        <v>4</v>
      </c>
      <c r="I1" s="59" t="s">
        <v>5</v>
      </c>
      <c r="J1" s="59" t="s">
        <v>6</v>
      </c>
      <c r="K1" s="57" t="s">
        <v>7</v>
      </c>
      <c r="L1" s="3" t="s">
        <v>8</v>
      </c>
      <c r="M1" s="50" t="s">
        <v>9</v>
      </c>
      <c r="N1" s="5" t="s">
        <v>10</v>
      </c>
    </row>
    <row r="2" spans="1:14" ht="15">
      <c r="A2" s="1" t="str">
        <f t="shared" ref="A2:A33" si="0">LEFT(E2,FIND("-",E2)-1)</f>
        <v>M5</v>
      </c>
      <c r="B2" s="61" t="str">
        <f t="shared" ref="B2:B33" si="1">MID(A2, 2, LEN(A2))</f>
        <v>5</v>
      </c>
      <c r="C2" s="1" t="str">
        <f t="shared" ref="C2:C33" si="2">LEFT(E2,1)</f>
        <v>M</v>
      </c>
      <c r="D2" s="1">
        <v>1</v>
      </c>
      <c r="E2" s="48" t="s">
        <v>352</v>
      </c>
      <c r="F2" s="49">
        <v>42790</v>
      </c>
      <c r="G2" s="48">
        <v>253.91</v>
      </c>
      <c r="H2" s="48">
        <v>2.14</v>
      </c>
      <c r="I2" s="48">
        <v>2.2400000000000002</v>
      </c>
      <c r="J2" s="48">
        <v>40</v>
      </c>
      <c r="K2" s="2">
        <v>5</v>
      </c>
      <c r="L2" s="9">
        <f t="shared" ref="L2:L33" si="3">((G2*K2)/20)</f>
        <v>63.477499999999999</v>
      </c>
      <c r="M2" s="51">
        <f t="shared" ref="M2:M33" si="4">(L2-K2)</f>
        <v>58.477499999999999</v>
      </c>
      <c r="N2" s="10">
        <f t="shared" ref="N2:N33" si="5">(L2/K2)</f>
        <v>12.695499999999999</v>
      </c>
    </row>
    <row r="3" spans="1:14" ht="15">
      <c r="A3" s="1" t="str">
        <f t="shared" si="0"/>
        <v>M12</v>
      </c>
      <c r="B3" s="61" t="str">
        <f t="shared" si="1"/>
        <v>12</v>
      </c>
      <c r="C3" s="1" t="str">
        <f t="shared" si="2"/>
        <v>M</v>
      </c>
      <c r="D3" s="1">
        <v>1</v>
      </c>
      <c r="E3" s="48" t="s">
        <v>353</v>
      </c>
      <c r="F3" s="49">
        <v>42790</v>
      </c>
      <c r="G3" s="48">
        <v>146.49</v>
      </c>
      <c r="H3" s="48">
        <v>2.13</v>
      </c>
      <c r="I3" s="48">
        <v>1.89</v>
      </c>
      <c r="J3" s="48">
        <v>40</v>
      </c>
      <c r="K3" s="2">
        <v>10</v>
      </c>
      <c r="L3" s="9">
        <f t="shared" si="3"/>
        <v>73.245000000000005</v>
      </c>
      <c r="M3" s="51">
        <f t="shared" si="4"/>
        <v>63.245000000000005</v>
      </c>
      <c r="N3" s="10">
        <f t="shared" si="5"/>
        <v>7.3245000000000005</v>
      </c>
    </row>
    <row r="4" spans="1:14" ht="15">
      <c r="A4" s="1" t="str">
        <f t="shared" si="0"/>
        <v>S26</v>
      </c>
      <c r="B4" s="61" t="str">
        <f t="shared" si="1"/>
        <v>26</v>
      </c>
      <c r="C4" s="1" t="str">
        <f t="shared" si="2"/>
        <v>S</v>
      </c>
      <c r="D4" s="1">
        <v>1</v>
      </c>
      <c r="E4" s="48" t="s">
        <v>350</v>
      </c>
      <c r="F4" s="49">
        <v>42790</v>
      </c>
      <c r="G4" s="48">
        <v>194.1</v>
      </c>
      <c r="H4" s="48">
        <v>2.12</v>
      </c>
      <c r="I4" s="48">
        <v>2</v>
      </c>
      <c r="J4" s="48">
        <v>40</v>
      </c>
      <c r="K4" s="2">
        <v>5</v>
      </c>
      <c r="L4" s="9">
        <f t="shared" si="3"/>
        <v>48.524999999999999</v>
      </c>
      <c r="M4" s="51">
        <f t="shared" si="4"/>
        <v>43.524999999999999</v>
      </c>
      <c r="N4" s="10">
        <f t="shared" si="5"/>
        <v>9.7050000000000001</v>
      </c>
    </row>
    <row r="5" spans="1:14" ht="15">
      <c r="A5" s="1" t="str">
        <f t="shared" si="0"/>
        <v>S28</v>
      </c>
      <c r="B5" s="61" t="str">
        <f t="shared" si="1"/>
        <v>28</v>
      </c>
      <c r="C5" s="1" t="str">
        <f t="shared" si="2"/>
        <v>S</v>
      </c>
      <c r="D5" s="1">
        <v>1</v>
      </c>
      <c r="E5" s="48" t="s">
        <v>351</v>
      </c>
      <c r="F5" s="49">
        <v>42790</v>
      </c>
      <c r="G5" s="48">
        <v>343.98</v>
      </c>
      <c r="H5" s="48">
        <v>2.14</v>
      </c>
      <c r="I5" s="48">
        <v>1.83</v>
      </c>
      <c r="J5" s="48">
        <v>40</v>
      </c>
      <c r="K5" s="2">
        <v>5</v>
      </c>
      <c r="L5" s="9">
        <f t="shared" si="3"/>
        <v>85.995000000000005</v>
      </c>
      <c r="M5" s="51">
        <f t="shared" si="4"/>
        <v>80.995000000000005</v>
      </c>
      <c r="N5" s="10">
        <f t="shared" si="5"/>
        <v>17.199000000000002</v>
      </c>
    </row>
    <row r="6" spans="1:14">
      <c r="A6" s="1" t="str">
        <f t="shared" si="0"/>
        <v>M1</v>
      </c>
      <c r="B6" s="61" t="str">
        <f t="shared" si="1"/>
        <v>1</v>
      </c>
      <c r="C6" s="1" t="str">
        <f t="shared" si="2"/>
        <v>M</v>
      </c>
      <c r="D6" s="1">
        <v>2</v>
      </c>
      <c r="E6" t="s">
        <v>241</v>
      </c>
      <c r="F6" s="7">
        <v>42864</v>
      </c>
      <c r="G6">
        <v>363.83</v>
      </c>
      <c r="H6">
        <v>2.19</v>
      </c>
      <c r="I6">
        <v>2.27</v>
      </c>
      <c r="J6">
        <v>40</v>
      </c>
      <c r="K6" s="2">
        <v>5</v>
      </c>
      <c r="L6" s="9">
        <f t="shared" si="3"/>
        <v>90.957499999999996</v>
      </c>
      <c r="M6" s="51">
        <f t="shared" si="4"/>
        <v>85.957499999999996</v>
      </c>
      <c r="N6" s="10">
        <f t="shared" si="5"/>
        <v>18.191499999999998</v>
      </c>
    </row>
    <row r="7" spans="1:14">
      <c r="A7" s="1" t="str">
        <f t="shared" si="0"/>
        <v>M2</v>
      </c>
      <c r="B7" s="61" t="str">
        <f t="shared" si="1"/>
        <v>2</v>
      </c>
      <c r="C7" s="1" t="str">
        <f t="shared" si="2"/>
        <v>M</v>
      </c>
      <c r="D7" s="1">
        <v>1</v>
      </c>
      <c r="E7" t="s">
        <v>239</v>
      </c>
      <c r="F7" s="7">
        <v>42864</v>
      </c>
      <c r="G7">
        <v>80.19</v>
      </c>
      <c r="H7">
        <v>2.1800000000000002</v>
      </c>
      <c r="I7">
        <v>0.69</v>
      </c>
      <c r="J7">
        <v>40</v>
      </c>
      <c r="K7" s="2">
        <v>10</v>
      </c>
      <c r="L7" s="9">
        <f t="shared" si="3"/>
        <v>40.094999999999999</v>
      </c>
      <c r="M7" s="51">
        <f t="shared" si="4"/>
        <v>30.094999999999999</v>
      </c>
      <c r="N7" s="10">
        <f t="shared" si="5"/>
        <v>4.0095000000000001</v>
      </c>
    </row>
    <row r="8" spans="1:14">
      <c r="A8" s="1" t="str">
        <f t="shared" si="0"/>
        <v>M2</v>
      </c>
      <c r="B8" s="61" t="str">
        <f t="shared" si="1"/>
        <v>2</v>
      </c>
      <c r="C8" s="1" t="str">
        <f t="shared" si="2"/>
        <v>M</v>
      </c>
      <c r="D8" s="1">
        <v>2</v>
      </c>
      <c r="E8" t="s">
        <v>240</v>
      </c>
      <c r="F8" s="7">
        <v>42864</v>
      </c>
      <c r="G8">
        <v>518.4</v>
      </c>
      <c r="H8">
        <v>2.14</v>
      </c>
      <c r="I8">
        <v>1.94</v>
      </c>
      <c r="J8">
        <v>40</v>
      </c>
      <c r="K8" s="2">
        <v>5</v>
      </c>
      <c r="L8" s="9">
        <f t="shared" si="3"/>
        <v>129.6</v>
      </c>
      <c r="M8" s="51">
        <f t="shared" si="4"/>
        <v>124.6</v>
      </c>
      <c r="N8" s="10">
        <f t="shared" si="5"/>
        <v>25.919999999999998</v>
      </c>
    </row>
    <row r="9" spans="1:14">
      <c r="A9" s="1" t="str">
        <f t="shared" si="0"/>
        <v>M3</v>
      </c>
      <c r="B9" s="61" t="str">
        <f t="shared" si="1"/>
        <v>3</v>
      </c>
      <c r="C9" s="1" t="str">
        <f t="shared" si="2"/>
        <v>M</v>
      </c>
      <c r="D9" s="1">
        <v>1</v>
      </c>
      <c r="E9" t="s">
        <v>228</v>
      </c>
      <c r="F9" s="7">
        <v>42864</v>
      </c>
      <c r="G9">
        <v>240.49</v>
      </c>
      <c r="H9">
        <v>2.1800000000000002</v>
      </c>
      <c r="I9">
        <v>2.21</v>
      </c>
      <c r="J9">
        <v>40</v>
      </c>
      <c r="K9" s="2">
        <v>5</v>
      </c>
      <c r="L9" s="9">
        <f t="shared" si="3"/>
        <v>60.122500000000002</v>
      </c>
      <c r="M9" s="51">
        <f t="shared" si="4"/>
        <v>55.122500000000002</v>
      </c>
      <c r="N9" s="10">
        <f t="shared" si="5"/>
        <v>12.0245</v>
      </c>
    </row>
    <row r="10" spans="1:14">
      <c r="A10" s="1" t="str">
        <f t="shared" si="0"/>
        <v>M3</v>
      </c>
      <c r="B10" s="61" t="str">
        <f t="shared" si="1"/>
        <v>3</v>
      </c>
      <c r="C10" s="1" t="str">
        <f t="shared" si="2"/>
        <v>M</v>
      </c>
      <c r="D10" s="1">
        <v>2</v>
      </c>
      <c r="E10" t="s">
        <v>248</v>
      </c>
      <c r="F10" s="7">
        <v>42864</v>
      </c>
      <c r="G10">
        <v>381.49</v>
      </c>
      <c r="H10">
        <v>2.1800000000000002</v>
      </c>
      <c r="I10">
        <v>1.96</v>
      </c>
      <c r="J10">
        <v>40</v>
      </c>
      <c r="K10" s="2">
        <v>5</v>
      </c>
      <c r="L10" s="9">
        <f t="shared" si="3"/>
        <v>95.372500000000002</v>
      </c>
      <c r="M10" s="51">
        <f t="shared" si="4"/>
        <v>90.372500000000002</v>
      </c>
      <c r="N10" s="10">
        <f t="shared" si="5"/>
        <v>19.0745</v>
      </c>
    </row>
    <row r="11" spans="1:14">
      <c r="A11" s="1" t="str">
        <f t="shared" si="0"/>
        <v>M4</v>
      </c>
      <c r="B11" s="61" t="str">
        <f t="shared" si="1"/>
        <v>4</v>
      </c>
      <c r="C11" s="1" t="str">
        <f t="shared" si="2"/>
        <v>M</v>
      </c>
      <c r="D11" s="1">
        <v>2</v>
      </c>
      <c r="E11" t="s">
        <v>247</v>
      </c>
      <c r="F11" s="7">
        <v>42864</v>
      </c>
      <c r="G11">
        <v>367.48</v>
      </c>
      <c r="H11">
        <v>2.19</v>
      </c>
      <c r="I11">
        <v>2.39</v>
      </c>
      <c r="J11">
        <v>40</v>
      </c>
      <c r="K11" s="2">
        <v>5</v>
      </c>
      <c r="L11" s="9">
        <f t="shared" si="3"/>
        <v>91.87</v>
      </c>
      <c r="M11" s="51">
        <f t="shared" si="4"/>
        <v>86.87</v>
      </c>
      <c r="N11" s="10">
        <f t="shared" si="5"/>
        <v>18.374000000000002</v>
      </c>
    </row>
    <row r="12" spans="1:14">
      <c r="A12" s="1" t="str">
        <f t="shared" si="0"/>
        <v>M6</v>
      </c>
      <c r="B12" s="61" t="str">
        <f t="shared" si="1"/>
        <v>6</v>
      </c>
      <c r="C12" s="1" t="str">
        <f t="shared" si="2"/>
        <v>M</v>
      </c>
      <c r="D12" s="1">
        <v>1</v>
      </c>
      <c r="E12" t="s">
        <v>229</v>
      </c>
      <c r="F12" s="7">
        <v>42864</v>
      </c>
      <c r="G12">
        <v>120.4</v>
      </c>
      <c r="H12">
        <v>2.17</v>
      </c>
      <c r="I12">
        <v>1.18</v>
      </c>
      <c r="J12">
        <v>40</v>
      </c>
      <c r="K12" s="2">
        <v>10</v>
      </c>
      <c r="L12" s="9">
        <f t="shared" si="3"/>
        <v>60.2</v>
      </c>
      <c r="M12" s="51">
        <f t="shared" si="4"/>
        <v>50.2</v>
      </c>
      <c r="N12" s="10">
        <f t="shared" si="5"/>
        <v>6.0200000000000005</v>
      </c>
    </row>
    <row r="13" spans="1:14">
      <c r="A13" s="1" t="str">
        <f t="shared" si="0"/>
        <v>M7</v>
      </c>
      <c r="B13" s="61" t="str">
        <f t="shared" si="1"/>
        <v>7</v>
      </c>
      <c r="C13" s="1" t="str">
        <f t="shared" si="2"/>
        <v>M</v>
      </c>
      <c r="D13" s="1">
        <v>1</v>
      </c>
      <c r="E13" t="s">
        <v>226</v>
      </c>
      <c r="F13" s="7">
        <v>42864</v>
      </c>
      <c r="G13">
        <v>168.47</v>
      </c>
      <c r="H13">
        <v>2.2000000000000002</v>
      </c>
      <c r="I13">
        <v>2.21</v>
      </c>
      <c r="J13">
        <v>40</v>
      </c>
      <c r="K13" s="2">
        <v>5</v>
      </c>
      <c r="L13" s="9">
        <f t="shared" si="3"/>
        <v>42.1175</v>
      </c>
      <c r="M13" s="51">
        <f t="shared" si="4"/>
        <v>37.1175</v>
      </c>
      <c r="N13" s="10">
        <f t="shared" si="5"/>
        <v>8.4235000000000007</v>
      </c>
    </row>
    <row r="14" spans="1:14">
      <c r="A14" s="1" t="str">
        <f t="shared" si="0"/>
        <v>M8</v>
      </c>
      <c r="B14" s="61" t="str">
        <f t="shared" si="1"/>
        <v>8</v>
      </c>
      <c r="C14" s="1" t="str">
        <f t="shared" si="2"/>
        <v>M</v>
      </c>
      <c r="D14" s="1">
        <v>2</v>
      </c>
      <c r="E14" t="s">
        <v>252</v>
      </c>
      <c r="F14" s="7">
        <v>42864</v>
      </c>
      <c r="G14">
        <v>510.75</v>
      </c>
      <c r="H14">
        <v>2.1800000000000002</v>
      </c>
      <c r="I14">
        <v>1.38</v>
      </c>
      <c r="J14">
        <v>40</v>
      </c>
      <c r="K14" s="2">
        <v>5</v>
      </c>
      <c r="L14" s="9">
        <f t="shared" si="3"/>
        <v>127.6875</v>
      </c>
      <c r="M14" s="51">
        <f t="shared" si="4"/>
        <v>122.6875</v>
      </c>
      <c r="N14" s="10">
        <f t="shared" si="5"/>
        <v>25.537500000000001</v>
      </c>
    </row>
    <row r="15" spans="1:14">
      <c r="A15" s="1" t="str">
        <f t="shared" si="0"/>
        <v>M9</v>
      </c>
      <c r="B15" s="61" t="str">
        <f t="shared" si="1"/>
        <v>9</v>
      </c>
      <c r="C15" s="1" t="str">
        <f t="shared" si="2"/>
        <v>M</v>
      </c>
      <c r="D15" s="1">
        <v>1</v>
      </c>
      <c r="E15" t="s">
        <v>236</v>
      </c>
      <c r="F15" s="7">
        <v>42864</v>
      </c>
      <c r="G15">
        <v>117.34</v>
      </c>
      <c r="H15">
        <v>2.19</v>
      </c>
      <c r="I15">
        <v>0.76</v>
      </c>
      <c r="J15">
        <v>40</v>
      </c>
      <c r="K15" s="2">
        <v>10</v>
      </c>
      <c r="L15" s="9">
        <f t="shared" si="3"/>
        <v>58.67</v>
      </c>
      <c r="M15" s="51">
        <f t="shared" si="4"/>
        <v>48.67</v>
      </c>
      <c r="N15" s="10">
        <f t="shared" si="5"/>
        <v>5.867</v>
      </c>
    </row>
    <row r="16" spans="1:14">
      <c r="A16" s="1" t="str">
        <f t="shared" si="0"/>
        <v>M10</v>
      </c>
      <c r="B16" s="61" t="str">
        <f t="shared" si="1"/>
        <v>10</v>
      </c>
      <c r="C16" s="1" t="str">
        <f t="shared" si="2"/>
        <v>M</v>
      </c>
      <c r="D16" s="1">
        <v>1</v>
      </c>
      <c r="E16" t="s">
        <v>237</v>
      </c>
      <c r="F16" s="7">
        <v>42864</v>
      </c>
      <c r="G16">
        <v>235.85</v>
      </c>
      <c r="H16">
        <v>2.19</v>
      </c>
      <c r="I16">
        <v>2.0299999999999998</v>
      </c>
      <c r="J16">
        <v>40</v>
      </c>
      <c r="K16" s="2">
        <v>5</v>
      </c>
      <c r="L16" s="9">
        <f t="shared" si="3"/>
        <v>58.962499999999999</v>
      </c>
      <c r="M16" s="51">
        <f t="shared" si="4"/>
        <v>53.962499999999999</v>
      </c>
      <c r="N16" s="10">
        <f t="shared" si="5"/>
        <v>11.7925</v>
      </c>
    </row>
    <row r="17" spans="1:14">
      <c r="A17" s="1" t="str">
        <f t="shared" si="0"/>
        <v>M11</v>
      </c>
      <c r="B17" s="61" t="str">
        <f t="shared" si="1"/>
        <v>11</v>
      </c>
      <c r="C17" s="1" t="str">
        <f t="shared" si="2"/>
        <v>M</v>
      </c>
      <c r="D17" s="1">
        <v>1</v>
      </c>
      <c r="E17" t="s">
        <v>231</v>
      </c>
      <c r="F17" s="7">
        <v>42864</v>
      </c>
      <c r="G17">
        <v>101.75</v>
      </c>
      <c r="H17">
        <v>2.13</v>
      </c>
      <c r="I17">
        <v>2.0099999999999998</v>
      </c>
      <c r="J17">
        <v>40</v>
      </c>
      <c r="K17" s="2">
        <v>10</v>
      </c>
      <c r="L17" s="9">
        <f t="shared" si="3"/>
        <v>50.875</v>
      </c>
      <c r="M17" s="51">
        <f t="shared" si="4"/>
        <v>40.875</v>
      </c>
      <c r="N17" s="10">
        <f t="shared" si="5"/>
        <v>5.0875000000000004</v>
      </c>
    </row>
    <row r="18" spans="1:14">
      <c r="A18" s="1" t="str">
        <f t="shared" si="0"/>
        <v>M11</v>
      </c>
      <c r="B18" s="61" t="str">
        <f t="shared" si="1"/>
        <v>11</v>
      </c>
      <c r="C18" s="1" t="str">
        <f t="shared" si="2"/>
        <v>M</v>
      </c>
      <c r="D18" s="1">
        <v>2</v>
      </c>
      <c r="E18" t="s">
        <v>251</v>
      </c>
      <c r="F18" s="7">
        <v>42864</v>
      </c>
      <c r="G18">
        <v>352.61</v>
      </c>
      <c r="H18">
        <v>2.1800000000000002</v>
      </c>
      <c r="I18">
        <v>2.36</v>
      </c>
      <c r="J18">
        <v>40</v>
      </c>
      <c r="K18" s="2">
        <v>5</v>
      </c>
      <c r="L18" s="9">
        <f t="shared" si="3"/>
        <v>88.152500000000003</v>
      </c>
      <c r="M18" s="51">
        <f t="shared" si="4"/>
        <v>83.152500000000003</v>
      </c>
      <c r="N18" s="10">
        <f t="shared" si="5"/>
        <v>17.630500000000001</v>
      </c>
    </row>
    <row r="19" spans="1:14">
      <c r="A19" s="1" t="str">
        <f t="shared" si="0"/>
        <v>M12</v>
      </c>
      <c r="B19" s="61" t="str">
        <f t="shared" si="1"/>
        <v>12</v>
      </c>
      <c r="C19" s="1" t="str">
        <f t="shared" si="2"/>
        <v>M</v>
      </c>
      <c r="D19" s="1">
        <v>2</v>
      </c>
      <c r="E19" t="s">
        <v>244</v>
      </c>
      <c r="F19" s="7">
        <v>42864</v>
      </c>
      <c r="G19">
        <v>533.27</v>
      </c>
      <c r="H19">
        <v>2.16</v>
      </c>
      <c r="I19">
        <v>1.97</v>
      </c>
      <c r="J19">
        <v>40</v>
      </c>
      <c r="K19" s="2">
        <v>5</v>
      </c>
      <c r="L19" s="9">
        <f t="shared" si="3"/>
        <v>133.3175</v>
      </c>
      <c r="M19" s="51">
        <f t="shared" si="4"/>
        <v>128.3175</v>
      </c>
      <c r="N19" s="10">
        <f t="shared" si="5"/>
        <v>26.663499999999999</v>
      </c>
    </row>
    <row r="20" spans="1:14">
      <c r="A20" s="1" t="str">
        <f t="shared" si="0"/>
        <v>M13</v>
      </c>
      <c r="B20" s="61" t="str">
        <f t="shared" si="1"/>
        <v>13</v>
      </c>
      <c r="C20" s="1" t="str">
        <f t="shared" si="2"/>
        <v>M</v>
      </c>
      <c r="D20" s="1">
        <v>1</v>
      </c>
      <c r="E20" t="s">
        <v>227</v>
      </c>
      <c r="F20" s="7">
        <v>42864</v>
      </c>
      <c r="G20">
        <v>72.5</v>
      </c>
      <c r="H20">
        <v>2.19</v>
      </c>
      <c r="I20">
        <v>0.49</v>
      </c>
      <c r="J20">
        <v>40</v>
      </c>
      <c r="K20" s="2">
        <v>15</v>
      </c>
      <c r="L20" s="9">
        <f t="shared" si="3"/>
        <v>54.375</v>
      </c>
      <c r="M20" s="51">
        <f t="shared" si="4"/>
        <v>39.375</v>
      </c>
      <c r="N20" s="10">
        <f t="shared" si="5"/>
        <v>3.625</v>
      </c>
    </row>
    <row r="21" spans="1:14">
      <c r="A21" s="1" t="str">
        <f t="shared" si="0"/>
        <v>M16</v>
      </c>
      <c r="B21" s="61" t="str">
        <f t="shared" si="1"/>
        <v>16</v>
      </c>
      <c r="C21" s="1" t="str">
        <f t="shared" si="2"/>
        <v>M</v>
      </c>
      <c r="D21" s="1">
        <v>1</v>
      </c>
      <c r="E21" t="s">
        <v>238</v>
      </c>
      <c r="F21" s="7">
        <v>42864</v>
      </c>
      <c r="G21">
        <v>129.96</v>
      </c>
      <c r="H21">
        <v>2.16</v>
      </c>
      <c r="I21">
        <v>1.92</v>
      </c>
      <c r="J21">
        <v>40</v>
      </c>
      <c r="K21" s="2">
        <v>10</v>
      </c>
      <c r="L21" s="9">
        <f t="shared" si="3"/>
        <v>64.98</v>
      </c>
      <c r="M21" s="51">
        <f t="shared" si="4"/>
        <v>54.980000000000004</v>
      </c>
      <c r="N21" s="10">
        <f t="shared" si="5"/>
        <v>6.4980000000000002</v>
      </c>
    </row>
    <row r="22" spans="1:14">
      <c r="A22" s="1" t="str">
        <f t="shared" si="0"/>
        <v>S17</v>
      </c>
      <c r="B22" s="61" t="str">
        <f t="shared" si="1"/>
        <v>17</v>
      </c>
      <c r="C22" s="1" t="str">
        <f t="shared" si="2"/>
        <v>S</v>
      </c>
      <c r="D22" s="1">
        <v>1</v>
      </c>
      <c r="E22" t="s">
        <v>230</v>
      </c>
      <c r="F22" s="7">
        <v>42864</v>
      </c>
      <c r="G22">
        <v>153.18</v>
      </c>
      <c r="H22">
        <v>2.13</v>
      </c>
      <c r="I22">
        <v>2.2000000000000002</v>
      </c>
      <c r="J22">
        <v>40</v>
      </c>
      <c r="K22" s="2">
        <v>10</v>
      </c>
      <c r="L22" s="9">
        <f t="shared" si="3"/>
        <v>76.59</v>
      </c>
      <c r="M22" s="51">
        <f t="shared" si="4"/>
        <v>66.59</v>
      </c>
      <c r="N22" s="10">
        <f t="shared" si="5"/>
        <v>7.6590000000000007</v>
      </c>
    </row>
    <row r="23" spans="1:14">
      <c r="A23" s="1" t="str">
        <f t="shared" si="0"/>
        <v>S19</v>
      </c>
      <c r="B23" s="61" t="str">
        <f t="shared" si="1"/>
        <v>19</v>
      </c>
      <c r="C23" s="1" t="str">
        <f t="shared" si="2"/>
        <v>S</v>
      </c>
      <c r="D23" s="1">
        <v>2</v>
      </c>
      <c r="E23" t="s">
        <v>249</v>
      </c>
      <c r="F23" s="7">
        <v>42864</v>
      </c>
      <c r="G23">
        <v>382.79</v>
      </c>
      <c r="H23">
        <v>2.1800000000000002</v>
      </c>
      <c r="I23">
        <v>2.36</v>
      </c>
      <c r="J23">
        <v>40</v>
      </c>
      <c r="K23" s="2">
        <v>5</v>
      </c>
      <c r="L23" s="9">
        <f t="shared" si="3"/>
        <v>95.697500000000005</v>
      </c>
      <c r="M23" s="51">
        <f t="shared" si="4"/>
        <v>90.697500000000005</v>
      </c>
      <c r="N23" s="10">
        <f t="shared" si="5"/>
        <v>19.139500000000002</v>
      </c>
    </row>
    <row r="24" spans="1:14">
      <c r="A24" s="56" t="str">
        <f t="shared" si="0"/>
        <v>S20</v>
      </c>
      <c r="B24" s="60" t="str">
        <f t="shared" si="1"/>
        <v>20</v>
      </c>
      <c r="C24" s="56" t="str">
        <f t="shared" si="2"/>
        <v>S</v>
      </c>
      <c r="D24" s="56">
        <v>1</v>
      </c>
      <c r="E24" s="59" t="s">
        <v>234</v>
      </c>
      <c r="F24" s="7">
        <v>42864</v>
      </c>
      <c r="G24">
        <v>114.28</v>
      </c>
      <c r="H24">
        <v>2.19</v>
      </c>
      <c r="I24">
        <v>1.0900000000000001</v>
      </c>
      <c r="J24">
        <v>40</v>
      </c>
      <c r="K24" s="2">
        <v>10</v>
      </c>
      <c r="L24" s="9">
        <f t="shared" si="3"/>
        <v>57.14</v>
      </c>
      <c r="M24" s="51">
        <f t="shared" si="4"/>
        <v>47.14</v>
      </c>
      <c r="N24" s="10">
        <f t="shared" si="5"/>
        <v>5.7140000000000004</v>
      </c>
    </row>
    <row r="25" spans="1:14">
      <c r="A25" s="1" t="str">
        <f t="shared" si="0"/>
        <v>S20</v>
      </c>
      <c r="B25" s="61" t="str">
        <f t="shared" si="1"/>
        <v>20</v>
      </c>
      <c r="C25" s="1" t="str">
        <f t="shared" si="2"/>
        <v>S</v>
      </c>
      <c r="D25" s="1">
        <v>2</v>
      </c>
      <c r="E25" t="s">
        <v>242</v>
      </c>
      <c r="F25" s="7">
        <v>42864</v>
      </c>
      <c r="G25">
        <v>341.23</v>
      </c>
      <c r="H25">
        <v>2.17</v>
      </c>
      <c r="I25">
        <v>2.27</v>
      </c>
      <c r="J25">
        <v>40</v>
      </c>
      <c r="K25" s="2">
        <v>5</v>
      </c>
      <c r="L25" s="9">
        <f t="shared" si="3"/>
        <v>85.307500000000005</v>
      </c>
      <c r="M25" s="51">
        <f t="shared" si="4"/>
        <v>80.307500000000005</v>
      </c>
      <c r="N25" s="10">
        <f t="shared" si="5"/>
        <v>17.061500000000002</v>
      </c>
    </row>
    <row r="26" spans="1:14">
      <c r="A26" s="1" t="str">
        <f t="shared" si="0"/>
        <v>S21</v>
      </c>
      <c r="B26" s="61" t="str">
        <f t="shared" si="1"/>
        <v>21</v>
      </c>
      <c r="C26" s="1" t="str">
        <f t="shared" si="2"/>
        <v>S</v>
      </c>
      <c r="D26" s="1">
        <v>1</v>
      </c>
      <c r="E26" t="s">
        <v>235</v>
      </c>
      <c r="F26" s="7">
        <v>42864</v>
      </c>
      <c r="G26">
        <v>257.11</v>
      </c>
      <c r="H26">
        <v>2.17</v>
      </c>
      <c r="I26">
        <v>2.12</v>
      </c>
      <c r="J26">
        <v>40</v>
      </c>
      <c r="K26" s="2">
        <v>5</v>
      </c>
      <c r="L26" s="9">
        <f t="shared" si="3"/>
        <v>64.277500000000003</v>
      </c>
      <c r="M26" s="51">
        <f t="shared" si="4"/>
        <v>59.277500000000003</v>
      </c>
      <c r="N26" s="10">
        <f t="shared" si="5"/>
        <v>12.855500000000001</v>
      </c>
    </row>
    <row r="27" spans="1:14">
      <c r="A27" s="1" t="str">
        <f t="shared" si="0"/>
        <v>S24</v>
      </c>
      <c r="B27" s="61" t="str">
        <f t="shared" si="1"/>
        <v>24</v>
      </c>
      <c r="C27" s="1" t="str">
        <f t="shared" si="2"/>
        <v>S</v>
      </c>
      <c r="D27" s="1">
        <v>2</v>
      </c>
      <c r="E27" t="s">
        <v>250</v>
      </c>
      <c r="F27" s="7">
        <v>42864</v>
      </c>
      <c r="G27">
        <v>189.4</v>
      </c>
      <c r="H27">
        <v>2.1800000000000002</v>
      </c>
      <c r="I27">
        <v>0.74</v>
      </c>
      <c r="J27">
        <v>40</v>
      </c>
      <c r="K27" s="2">
        <v>5</v>
      </c>
      <c r="L27" s="9">
        <f t="shared" si="3"/>
        <v>47.35</v>
      </c>
      <c r="M27" s="51">
        <f t="shared" si="4"/>
        <v>42.35</v>
      </c>
      <c r="N27" s="10">
        <f t="shared" si="5"/>
        <v>9.4700000000000006</v>
      </c>
    </row>
    <row r="28" spans="1:14">
      <c r="A28" s="1" t="str">
        <f t="shared" si="0"/>
        <v>S25</v>
      </c>
      <c r="B28" s="61" t="str">
        <f t="shared" si="1"/>
        <v>25</v>
      </c>
      <c r="C28" s="1" t="str">
        <f t="shared" si="2"/>
        <v>S</v>
      </c>
      <c r="D28" s="1">
        <v>1</v>
      </c>
      <c r="E28" t="s">
        <v>356</v>
      </c>
      <c r="F28" s="7">
        <v>42864</v>
      </c>
      <c r="G28">
        <v>63.19</v>
      </c>
      <c r="H28">
        <v>2.2000000000000002</v>
      </c>
      <c r="I28">
        <v>0.45</v>
      </c>
      <c r="J28">
        <v>40</v>
      </c>
      <c r="K28" s="2">
        <v>15</v>
      </c>
      <c r="L28" s="9">
        <f t="shared" si="3"/>
        <v>47.392499999999998</v>
      </c>
      <c r="M28" s="51">
        <f t="shared" si="4"/>
        <v>32.392499999999998</v>
      </c>
      <c r="N28" s="10">
        <f t="shared" si="5"/>
        <v>3.1595</v>
      </c>
    </row>
    <row r="29" spans="1:14">
      <c r="A29" s="1" t="str">
        <f t="shared" si="0"/>
        <v>S27</v>
      </c>
      <c r="B29" s="61" t="str">
        <f t="shared" si="1"/>
        <v>27</v>
      </c>
      <c r="C29" s="1" t="str">
        <f t="shared" si="2"/>
        <v>S</v>
      </c>
      <c r="D29" s="1">
        <v>1</v>
      </c>
      <c r="E29" t="s">
        <v>233</v>
      </c>
      <c r="F29" s="7">
        <v>42864</v>
      </c>
      <c r="G29">
        <v>172.61</v>
      </c>
      <c r="H29">
        <v>2.1800000000000002</v>
      </c>
      <c r="I29">
        <v>1.01</v>
      </c>
      <c r="J29">
        <v>40</v>
      </c>
      <c r="K29" s="2">
        <v>5</v>
      </c>
      <c r="L29" s="9">
        <f t="shared" si="3"/>
        <v>43.152500000000003</v>
      </c>
      <c r="M29" s="51">
        <f t="shared" si="4"/>
        <v>38.152500000000003</v>
      </c>
      <c r="N29" s="10">
        <f t="shared" si="5"/>
        <v>8.6305000000000014</v>
      </c>
    </row>
    <row r="30" spans="1:14">
      <c r="A30" s="1" t="str">
        <f t="shared" si="0"/>
        <v>S28</v>
      </c>
      <c r="B30" s="61" t="str">
        <f t="shared" si="1"/>
        <v>28</v>
      </c>
      <c r="C30" s="1" t="str">
        <f t="shared" si="2"/>
        <v>S</v>
      </c>
      <c r="D30" s="1">
        <v>2</v>
      </c>
      <c r="E30" t="s">
        <v>246</v>
      </c>
      <c r="F30" s="7">
        <v>42864</v>
      </c>
      <c r="G30">
        <v>355.84</v>
      </c>
      <c r="H30">
        <v>2.1800000000000002</v>
      </c>
      <c r="I30">
        <v>2.15</v>
      </c>
      <c r="J30">
        <v>40</v>
      </c>
      <c r="K30" s="2">
        <v>5</v>
      </c>
      <c r="L30" s="9">
        <f t="shared" si="3"/>
        <v>88.96</v>
      </c>
      <c r="M30" s="51">
        <f t="shared" si="4"/>
        <v>83.96</v>
      </c>
      <c r="N30" s="10">
        <f t="shared" si="5"/>
        <v>17.791999999999998</v>
      </c>
    </row>
    <row r="31" spans="1:14">
      <c r="A31" s="1" t="str">
        <f t="shared" si="0"/>
        <v>S29</v>
      </c>
      <c r="B31" s="61" t="str">
        <f t="shared" si="1"/>
        <v>29</v>
      </c>
      <c r="C31" s="1" t="str">
        <f t="shared" si="2"/>
        <v>S</v>
      </c>
      <c r="D31" s="1">
        <v>1</v>
      </c>
      <c r="E31" t="s">
        <v>357</v>
      </c>
      <c r="F31" s="7">
        <v>42864</v>
      </c>
      <c r="G31">
        <v>41.3</v>
      </c>
      <c r="H31">
        <v>2.09</v>
      </c>
      <c r="I31">
        <v>0.72</v>
      </c>
      <c r="J31">
        <v>40</v>
      </c>
      <c r="K31" s="2">
        <v>20</v>
      </c>
      <c r="L31" s="9">
        <f t="shared" si="3"/>
        <v>41.3</v>
      </c>
      <c r="M31" s="51">
        <f t="shared" si="4"/>
        <v>21.299999999999997</v>
      </c>
      <c r="N31" s="10">
        <f t="shared" si="5"/>
        <v>2.0649999999999999</v>
      </c>
    </row>
    <row r="32" spans="1:14">
      <c r="A32" s="1" t="str">
        <f t="shared" si="0"/>
        <v>S31</v>
      </c>
      <c r="B32" s="61" t="str">
        <f t="shared" si="1"/>
        <v>31</v>
      </c>
      <c r="C32" s="1" t="str">
        <f t="shared" si="2"/>
        <v>S</v>
      </c>
      <c r="D32" s="1">
        <v>1</v>
      </c>
      <c r="E32" t="s">
        <v>232</v>
      </c>
      <c r="F32" s="7">
        <v>42864</v>
      </c>
      <c r="G32">
        <v>222.71</v>
      </c>
      <c r="H32">
        <v>2.17</v>
      </c>
      <c r="I32">
        <v>2.2200000000000002</v>
      </c>
      <c r="J32">
        <v>40</v>
      </c>
      <c r="K32" s="2">
        <v>5</v>
      </c>
      <c r="L32" s="9">
        <f t="shared" si="3"/>
        <v>55.677499999999995</v>
      </c>
      <c r="M32" s="51">
        <f t="shared" si="4"/>
        <v>50.677499999999995</v>
      </c>
      <c r="N32" s="10">
        <f t="shared" si="5"/>
        <v>11.135499999999999</v>
      </c>
    </row>
    <row r="33" spans="1:14">
      <c r="A33" s="1" t="str">
        <f t="shared" si="0"/>
        <v>E36</v>
      </c>
      <c r="B33" s="61" t="str">
        <f t="shared" si="1"/>
        <v>36</v>
      </c>
      <c r="C33" s="1" t="str">
        <f t="shared" si="2"/>
        <v>E</v>
      </c>
      <c r="D33" s="1">
        <v>2</v>
      </c>
      <c r="E33" t="s">
        <v>245</v>
      </c>
      <c r="F33" s="7">
        <v>42864</v>
      </c>
      <c r="G33">
        <v>389.51</v>
      </c>
      <c r="H33">
        <v>2.16</v>
      </c>
      <c r="I33">
        <v>2.17</v>
      </c>
      <c r="J33">
        <v>40</v>
      </c>
      <c r="K33" s="2">
        <v>5</v>
      </c>
      <c r="L33" s="9">
        <f t="shared" si="3"/>
        <v>97.377499999999998</v>
      </c>
      <c r="M33" s="51">
        <f t="shared" si="4"/>
        <v>92.377499999999998</v>
      </c>
      <c r="N33" s="10">
        <f t="shared" si="5"/>
        <v>19.4755</v>
      </c>
    </row>
    <row r="34" spans="1:14">
      <c r="A34" s="1" t="str">
        <f t="shared" ref="A34:A65" si="6">LEFT(E34,FIND("-",E34)-1)</f>
        <v>E38</v>
      </c>
      <c r="B34" s="61" t="str">
        <f t="shared" ref="B34:B65" si="7">MID(A34, 2, LEN(A34))</f>
        <v>38</v>
      </c>
      <c r="C34" s="1" t="str">
        <f t="shared" ref="C34:C65" si="8">LEFT(E34,1)</f>
        <v>E</v>
      </c>
      <c r="D34" s="1">
        <v>2</v>
      </c>
      <c r="E34" t="s">
        <v>358</v>
      </c>
      <c r="F34" s="7">
        <v>42864</v>
      </c>
      <c r="G34">
        <v>273.33999999999997</v>
      </c>
      <c r="H34">
        <v>2.2000000000000002</v>
      </c>
      <c r="I34">
        <v>1.55</v>
      </c>
      <c r="J34">
        <v>40</v>
      </c>
      <c r="K34" s="2">
        <v>5</v>
      </c>
      <c r="L34" s="9">
        <f t="shared" ref="L34:L65" si="9">((G34*K34)/20)</f>
        <v>68.334999999999994</v>
      </c>
      <c r="M34" s="51">
        <f t="shared" ref="M34:M65" si="10">(L34-K34)</f>
        <v>63.334999999999994</v>
      </c>
      <c r="N34" s="10">
        <f t="shared" ref="N34:N65" si="11">(L34/K34)</f>
        <v>13.666999999999998</v>
      </c>
    </row>
    <row r="35" spans="1:14">
      <c r="A35" s="1" t="str">
        <f t="shared" si="6"/>
        <v>E41</v>
      </c>
      <c r="B35" s="61" t="str">
        <f t="shared" si="7"/>
        <v>41</v>
      </c>
      <c r="C35" s="1" t="str">
        <f t="shared" si="8"/>
        <v>E</v>
      </c>
      <c r="D35" s="1">
        <v>2</v>
      </c>
      <c r="E35" s="59" t="s">
        <v>254</v>
      </c>
      <c r="F35" s="7">
        <v>42864</v>
      </c>
      <c r="G35">
        <v>89.82</v>
      </c>
      <c r="H35">
        <v>2.16</v>
      </c>
      <c r="I35">
        <v>0.8</v>
      </c>
      <c r="J35">
        <v>40</v>
      </c>
      <c r="K35" s="2">
        <v>10</v>
      </c>
      <c r="L35" s="9">
        <f t="shared" si="9"/>
        <v>44.91</v>
      </c>
      <c r="M35" s="51">
        <f t="shared" si="10"/>
        <v>34.909999999999997</v>
      </c>
      <c r="N35" s="10">
        <f t="shared" si="11"/>
        <v>4.4909999999999997</v>
      </c>
    </row>
    <row r="36" spans="1:14">
      <c r="A36" s="1" t="str">
        <f t="shared" si="6"/>
        <v>E45</v>
      </c>
      <c r="B36" s="61" t="str">
        <f t="shared" si="7"/>
        <v>45</v>
      </c>
      <c r="C36" s="1" t="str">
        <f t="shared" si="8"/>
        <v>E</v>
      </c>
      <c r="D36" s="1">
        <v>2</v>
      </c>
      <c r="E36" t="s">
        <v>253</v>
      </c>
      <c r="F36" s="7">
        <v>42864</v>
      </c>
      <c r="G36">
        <v>314.45</v>
      </c>
      <c r="H36">
        <v>2.1800000000000002</v>
      </c>
      <c r="I36">
        <v>2.19</v>
      </c>
      <c r="J36">
        <v>40</v>
      </c>
      <c r="K36" s="2">
        <v>5</v>
      </c>
      <c r="L36" s="9">
        <f t="shared" si="9"/>
        <v>78.612499999999997</v>
      </c>
      <c r="M36" s="51">
        <f t="shared" si="10"/>
        <v>73.612499999999997</v>
      </c>
      <c r="N36" s="10">
        <f t="shared" si="11"/>
        <v>15.7225</v>
      </c>
    </row>
    <row r="37" spans="1:14">
      <c r="A37" s="1" t="str">
        <f t="shared" si="6"/>
        <v>E48</v>
      </c>
      <c r="B37" s="61" t="str">
        <f t="shared" si="7"/>
        <v>48</v>
      </c>
      <c r="C37" s="1" t="str">
        <f t="shared" si="8"/>
        <v>E</v>
      </c>
      <c r="D37" s="1">
        <v>2</v>
      </c>
      <c r="E37" t="s">
        <v>243</v>
      </c>
      <c r="F37" s="7">
        <v>42864</v>
      </c>
      <c r="G37">
        <v>308.20999999999998</v>
      </c>
      <c r="H37">
        <v>2.1800000000000002</v>
      </c>
      <c r="I37">
        <v>1.54</v>
      </c>
      <c r="J37">
        <v>40</v>
      </c>
      <c r="K37" s="2">
        <v>5</v>
      </c>
      <c r="L37" s="9">
        <f t="shared" si="9"/>
        <v>77.052499999999995</v>
      </c>
      <c r="M37" s="51">
        <f t="shared" si="10"/>
        <v>72.052499999999995</v>
      </c>
      <c r="N37" s="10">
        <f t="shared" si="11"/>
        <v>15.410499999999999</v>
      </c>
    </row>
    <row r="38" spans="1:14">
      <c r="A38" s="1" t="str">
        <f t="shared" si="6"/>
        <v>M1</v>
      </c>
      <c r="B38" s="61" t="str">
        <f t="shared" si="7"/>
        <v>1</v>
      </c>
      <c r="C38" s="1" t="str">
        <f t="shared" si="8"/>
        <v>M</v>
      </c>
      <c r="D38" s="1">
        <v>1</v>
      </c>
      <c r="E38" t="s">
        <v>340</v>
      </c>
      <c r="F38" s="7">
        <v>42865</v>
      </c>
      <c r="G38">
        <v>311.06</v>
      </c>
      <c r="H38">
        <v>2.1800000000000002</v>
      </c>
      <c r="I38">
        <v>2.29</v>
      </c>
      <c r="J38">
        <v>40</v>
      </c>
      <c r="K38" s="2">
        <v>5</v>
      </c>
      <c r="L38" s="9">
        <f t="shared" si="9"/>
        <v>77.765000000000001</v>
      </c>
      <c r="M38" s="51">
        <f t="shared" si="10"/>
        <v>72.765000000000001</v>
      </c>
      <c r="N38" s="10">
        <f t="shared" si="11"/>
        <v>15.553000000000001</v>
      </c>
    </row>
    <row r="39" spans="1:14">
      <c r="A39" s="1" t="str">
        <f t="shared" si="6"/>
        <v>M4</v>
      </c>
      <c r="B39" s="61" t="str">
        <f t="shared" si="7"/>
        <v>4</v>
      </c>
      <c r="C39" s="1" t="str">
        <f t="shared" si="8"/>
        <v>M</v>
      </c>
      <c r="D39" s="1">
        <v>1</v>
      </c>
      <c r="E39" t="s">
        <v>343</v>
      </c>
      <c r="F39" s="7">
        <v>42865</v>
      </c>
      <c r="G39">
        <v>92.52</v>
      </c>
      <c r="H39">
        <v>2.15</v>
      </c>
      <c r="I39">
        <v>0.5</v>
      </c>
      <c r="J39">
        <v>40</v>
      </c>
      <c r="K39" s="2">
        <v>10</v>
      </c>
      <c r="L39" s="9">
        <f t="shared" si="9"/>
        <v>46.26</v>
      </c>
      <c r="M39" s="51">
        <f t="shared" si="10"/>
        <v>36.26</v>
      </c>
      <c r="N39" s="10">
        <f t="shared" si="11"/>
        <v>4.6259999999999994</v>
      </c>
    </row>
    <row r="40" spans="1:14">
      <c r="A40" s="1" t="str">
        <f t="shared" si="6"/>
        <v>M5</v>
      </c>
      <c r="B40" s="61" t="str">
        <f t="shared" si="7"/>
        <v>5</v>
      </c>
      <c r="C40" s="1" t="str">
        <f t="shared" si="8"/>
        <v>M</v>
      </c>
      <c r="D40" s="1">
        <v>2</v>
      </c>
      <c r="E40" t="s">
        <v>319</v>
      </c>
      <c r="F40" s="7">
        <v>42865</v>
      </c>
      <c r="G40">
        <v>512.61</v>
      </c>
      <c r="H40">
        <v>2.2200000000000002</v>
      </c>
      <c r="I40">
        <v>2.25</v>
      </c>
      <c r="J40">
        <v>40</v>
      </c>
      <c r="K40" s="2">
        <v>5</v>
      </c>
      <c r="L40" s="9">
        <f t="shared" si="9"/>
        <v>128.1525</v>
      </c>
      <c r="M40" s="51">
        <f t="shared" si="10"/>
        <v>123.1525</v>
      </c>
      <c r="N40" s="10">
        <f t="shared" si="11"/>
        <v>25.630500000000001</v>
      </c>
    </row>
    <row r="41" spans="1:14">
      <c r="A41" s="1" t="str">
        <f t="shared" si="6"/>
        <v>M6</v>
      </c>
      <c r="B41" s="61" t="str">
        <f t="shared" si="7"/>
        <v>6</v>
      </c>
      <c r="C41" s="1" t="str">
        <f t="shared" si="8"/>
        <v>M</v>
      </c>
      <c r="D41" s="1">
        <v>2</v>
      </c>
      <c r="E41" t="s">
        <v>321</v>
      </c>
      <c r="F41" s="7">
        <v>42865</v>
      </c>
      <c r="G41">
        <v>519.89</v>
      </c>
      <c r="H41">
        <v>2.2000000000000002</v>
      </c>
      <c r="I41">
        <v>2.2400000000000002</v>
      </c>
      <c r="J41">
        <v>40</v>
      </c>
      <c r="K41" s="2">
        <v>5</v>
      </c>
      <c r="L41" s="9">
        <f t="shared" si="9"/>
        <v>129.9725</v>
      </c>
      <c r="M41" s="51">
        <f t="shared" si="10"/>
        <v>124.9725</v>
      </c>
      <c r="N41" s="10">
        <f t="shared" si="11"/>
        <v>25.994499999999999</v>
      </c>
    </row>
    <row r="42" spans="1:14">
      <c r="A42" s="1" t="str">
        <f t="shared" si="6"/>
        <v>M7</v>
      </c>
      <c r="B42" s="61" t="str">
        <f t="shared" si="7"/>
        <v>7</v>
      </c>
      <c r="C42" s="1" t="str">
        <f t="shared" si="8"/>
        <v>M</v>
      </c>
      <c r="D42" s="1">
        <v>2</v>
      </c>
      <c r="E42" t="s">
        <v>333</v>
      </c>
      <c r="F42" s="7">
        <v>42865</v>
      </c>
      <c r="G42">
        <v>670.65</v>
      </c>
      <c r="H42">
        <v>2.2000000000000002</v>
      </c>
      <c r="I42">
        <v>2.2000000000000002</v>
      </c>
      <c r="J42">
        <v>40</v>
      </c>
      <c r="K42" s="2">
        <v>5</v>
      </c>
      <c r="L42" s="9">
        <f t="shared" si="9"/>
        <v>167.66249999999999</v>
      </c>
      <c r="M42" s="51">
        <f t="shared" si="10"/>
        <v>162.66249999999999</v>
      </c>
      <c r="N42" s="10">
        <f t="shared" si="11"/>
        <v>33.532499999999999</v>
      </c>
    </row>
    <row r="43" spans="1:14">
      <c r="A43" s="1" t="str">
        <f t="shared" si="6"/>
        <v>M8</v>
      </c>
      <c r="B43" s="61" t="str">
        <f t="shared" si="7"/>
        <v>8</v>
      </c>
      <c r="C43" s="1" t="str">
        <f t="shared" si="8"/>
        <v>M</v>
      </c>
      <c r="D43" s="1">
        <v>1</v>
      </c>
      <c r="E43" t="s">
        <v>344</v>
      </c>
      <c r="F43" s="7">
        <v>42865</v>
      </c>
      <c r="G43">
        <v>139.28</v>
      </c>
      <c r="H43">
        <v>2.17</v>
      </c>
      <c r="I43">
        <v>1.25</v>
      </c>
      <c r="J43">
        <v>40</v>
      </c>
      <c r="K43" s="2">
        <v>10</v>
      </c>
      <c r="L43" s="9">
        <f t="shared" si="9"/>
        <v>69.64</v>
      </c>
      <c r="M43" s="51">
        <f t="shared" si="10"/>
        <v>59.64</v>
      </c>
      <c r="N43" s="10">
        <f t="shared" si="11"/>
        <v>6.9640000000000004</v>
      </c>
    </row>
    <row r="44" spans="1:14">
      <c r="A44" s="1" t="str">
        <f t="shared" si="6"/>
        <v>M9</v>
      </c>
      <c r="B44" s="61" t="str">
        <f t="shared" si="7"/>
        <v>9</v>
      </c>
      <c r="C44" s="1" t="str">
        <f t="shared" si="8"/>
        <v>M</v>
      </c>
      <c r="D44" s="1">
        <v>2</v>
      </c>
      <c r="E44" t="s">
        <v>315</v>
      </c>
      <c r="F44" s="7">
        <v>42865</v>
      </c>
      <c r="G44">
        <v>521.70000000000005</v>
      </c>
      <c r="H44">
        <v>2.19</v>
      </c>
      <c r="I44">
        <v>1.88</v>
      </c>
      <c r="J44">
        <v>40</v>
      </c>
      <c r="K44" s="2">
        <v>5</v>
      </c>
      <c r="L44" s="9">
        <f t="shared" si="9"/>
        <v>130.42500000000001</v>
      </c>
      <c r="M44" s="51">
        <f t="shared" si="10"/>
        <v>125.42500000000001</v>
      </c>
      <c r="N44" s="10">
        <f t="shared" si="11"/>
        <v>26.085000000000001</v>
      </c>
    </row>
    <row r="45" spans="1:14">
      <c r="A45" s="1" t="str">
        <f t="shared" si="6"/>
        <v>M10</v>
      </c>
      <c r="B45" s="61" t="str">
        <f t="shared" si="7"/>
        <v>10</v>
      </c>
      <c r="C45" s="1" t="str">
        <f t="shared" si="8"/>
        <v>M</v>
      </c>
      <c r="D45" s="1">
        <v>2</v>
      </c>
      <c r="E45" t="s">
        <v>317</v>
      </c>
      <c r="F45" s="7">
        <v>42865</v>
      </c>
      <c r="G45">
        <v>407.14</v>
      </c>
      <c r="H45">
        <v>2.17</v>
      </c>
      <c r="I45">
        <v>2.2200000000000002</v>
      </c>
      <c r="J45">
        <v>40</v>
      </c>
      <c r="K45" s="2">
        <v>5</v>
      </c>
      <c r="L45" s="9">
        <f t="shared" si="9"/>
        <v>101.785</v>
      </c>
      <c r="M45" s="51">
        <f t="shared" si="10"/>
        <v>96.784999999999997</v>
      </c>
      <c r="N45" s="10">
        <f t="shared" si="11"/>
        <v>20.356999999999999</v>
      </c>
    </row>
    <row r="46" spans="1:14">
      <c r="A46" s="1" t="str">
        <f t="shared" si="6"/>
        <v>M13</v>
      </c>
      <c r="B46" s="61" t="str">
        <f t="shared" si="7"/>
        <v>13</v>
      </c>
      <c r="C46" s="1" t="str">
        <f t="shared" si="8"/>
        <v>M</v>
      </c>
      <c r="D46" s="1">
        <v>2</v>
      </c>
      <c r="E46" s="59" t="s">
        <v>332</v>
      </c>
      <c r="F46" s="7">
        <v>42865</v>
      </c>
      <c r="G46">
        <v>406.4</v>
      </c>
      <c r="H46">
        <v>2.15</v>
      </c>
      <c r="I46">
        <v>2.39</v>
      </c>
      <c r="J46">
        <v>40</v>
      </c>
      <c r="K46" s="2">
        <v>5</v>
      </c>
      <c r="L46" s="9">
        <f t="shared" si="9"/>
        <v>101.6</v>
      </c>
      <c r="M46" s="51">
        <f t="shared" si="10"/>
        <v>96.6</v>
      </c>
      <c r="N46" s="10">
        <f t="shared" si="11"/>
        <v>20.32</v>
      </c>
    </row>
    <row r="47" spans="1:14">
      <c r="A47" s="1" t="str">
        <f t="shared" si="6"/>
        <v>M14</v>
      </c>
      <c r="B47" s="61" t="str">
        <f t="shared" si="7"/>
        <v>14</v>
      </c>
      <c r="C47" s="1" t="str">
        <f t="shared" si="8"/>
        <v>M</v>
      </c>
      <c r="D47" s="1">
        <v>1</v>
      </c>
      <c r="E47" t="s">
        <v>338</v>
      </c>
      <c r="F47" s="7">
        <v>42865</v>
      </c>
      <c r="G47">
        <v>157.19</v>
      </c>
      <c r="H47">
        <v>2.19</v>
      </c>
      <c r="I47">
        <v>0.71</v>
      </c>
      <c r="J47">
        <v>40</v>
      </c>
      <c r="K47" s="2">
        <v>10</v>
      </c>
      <c r="L47" s="9">
        <f t="shared" si="9"/>
        <v>78.594999999999999</v>
      </c>
      <c r="M47" s="51">
        <f t="shared" si="10"/>
        <v>68.594999999999999</v>
      </c>
      <c r="N47" s="10">
        <f t="shared" si="11"/>
        <v>7.8594999999999997</v>
      </c>
    </row>
    <row r="48" spans="1:14">
      <c r="A48" s="1" t="str">
        <f t="shared" si="6"/>
        <v>M14</v>
      </c>
      <c r="B48" s="61" t="str">
        <f t="shared" si="7"/>
        <v>14</v>
      </c>
      <c r="C48" s="1" t="str">
        <f t="shared" si="8"/>
        <v>M</v>
      </c>
      <c r="D48" s="1">
        <v>2</v>
      </c>
      <c r="E48" t="s">
        <v>320</v>
      </c>
      <c r="F48" s="7">
        <v>42865</v>
      </c>
      <c r="G48">
        <v>505.82</v>
      </c>
      <c r="H48">
        <v>2.2000000000000002</v>
      </c>
      <c r="I48">
        <v>1.5</v>
      </c>
      <c r="J48">
        <v>40</v>
      </c>
      <c r="K48" s="2">
        <v>5</v>
      </c>
      <c r="L48" s="9">
        <f t="shared" si="9"/>
        <v>126.455</v>
      </c>
      <c r="M48" s="51">
        <f t="shared" si="10"/>
        <v>121.455</v>
      </c>
      <c r="N48" s="10">
        <f t="shared" si="11"/>
        <v>25.291</v>
      </c>
    </row>
    <row r="49" spans="1:14">
      <c r="A49" s="1" t="str">
        <f t="shared" si="6"/>
        <v>M15</v>
      </c>
      <c r="B49" s="61" t="str">
        <f t="shared" si="7"/>
        <v>15</v>
      </c>
      <c r="C49" s="1" t="str">
        <f t="shared" si="8"/>
        <v>M</v>
      </c>
      <c r="D49" s="1">
        <v>1</v>
      </c>
      <c r="E49" t="s">
        <v>337</v>
      </c>
      <c r="F49" s="7">
        <v>42865</v>
      </c>
      <c r="G49">
        <v>200.5</v>
      </c>
      <c r="H49">
        <v>2.1800000000000002</v>
      </c>
      <c r="I49">
        <v>1.2</v>
      </c>
      <c r="J49">
        <v>40</v>
      </c>
      <c r="K49" s="2">
        <v>5</v>
      </c>
      <c r="L49" s="9">
        <f t="shared" si="9"/>
        <v>50.125</v>
      </c>
      <c r="M49" s="51">
        <f t="shared" si="10"/>
        <v>45.125</v>
      </c>
      <c r="N49" s="10">
        <f t="shared" si="11"/>
        <v>10.025</v>
      </c>
    </row>
    <row r="50" spans="1:14">
      <c r="A50" s="1" t="str">
        <f t="shared" si="6"/>
        <v>M15</v>
      </c>
      <c r="B50" s="61" t="str">
        <f t="shared" si="7"/>
        <v>15</v>
      </c>
      <c r="C50" s="1" t="str">
        <f t="shared" si="8"/>
        <v>M</v>
      </c>
      <c r="D50" s="1">
        <v>2</v>
      </c>
      <c r="E50" t="s">
        <v>334</v>
      </c>
      <c r="F50" s="7">
        <v>42865</v>
      </c>
      <c r="G50">
        <v>399.96</v>
      </c>
      <c r="H50">
        <v>2.16</v>
      </c>
      <c r="I50">
        <v>1.52</v>
      </c>
      <c r="J50">
        <v>40</v>
      </c>
      <c r="K50" s="2">
        <v>5</v>
      </c>
      <c r="L50" s="9">
        <f t="shared" si="9"/>
        <v>99.99</v>
      </c>
      <c r="M50" s="51">
        <f t="shared" si="10"/>
        <v>94.99</v>
      </c>
      <c r="N50" s="10">
        <f t="shared" si="11"/>
        <v>19.997999999999998</v>
      </c>
    </row>
    <row r="51" spans="1:14">
      <c r="A51" s="1" t="str">
        <f t="shared" si="6"/>
        <v>M16</v>
      </c>
      <c r="B51" s="61" t="str">
        <f t="shared" si="7"/>
        <v>16</v>
      </c>
      <c r="C51" s="1" t="str">
        <f t="shared" si="8"/>
        <v>M</v>
      </c>
      <c r="D51" s="1">
        <v>2</v>
      </c>
      <c r="E51" t="s">
        <v>316</v>
      </c>
      <c r="F51" s="7">
        <v>42865</v>
      </c>
      <c r="G51">
        <v>510.79</v>
      </c>
      <c r="H51">
        <v>2.2000000000000002</v>
      </c>
      <c r="I51">
        <v>2.19</v>
      </c>
      <c r="J51">
        <v>40</v>
      </c>
      <c r="K51" s="2">
        <v>5</v>
      </c>
      <c r="L51" s="9">
        <f t="shared" si="9"/>
        <v>127.69750000000002</v>
      </c>
      <c r="M51" s="51">
        <f t="shared" si="10"/>
        <v>122.69750000000002</v>
      </c>
      <c r="N51" s="10">
        <f t="shared" si="11"/>
        <v>25.539500000000004</v>
      </c>
    </row>
    <row r="52" spans="1:14">
      <c r="A52" s="1" t="str">
        <f t="shared" si="6"/>
        <v>S17</v>
      </c>
      <c r="B52" s="61" t="str">
        <f t="shared" si="7"/>
        <v>17</v>
      </c>
      <c r="C52" s="1" t="str">
        <f t="shared" si="8"/>
        <v>S</v>
      </c>
      <c r="D52" s="1">
        <v>2</v>
      </c>
      <c r="E52" t="s">
        <v>329</v>
      </c>
      <c r="F52" s="7">
        <v>42865</v>
      </c>
      <c r="G52">
        <v>334.55</v>
      </c>
      <c r="H52">
        <v>2.17</v>
      </c>
      <c r="I52">
        <v>2.33</v>
      </c>
      <c r="J52">
        <v>40</v>
      </c>
      <c r="K52" s="2">
        <v>5</v>
      </c>
      <c r="L52" s="9">
        <f t="shared" si="9"/>
        <v>83.637500000000003</v>
      </c>
      <c r="M52" s="51">
        <f t="shared" si="10"/>
        <v>78.637500000000003</v>
      </c>
      <c r="N52" s="10">
        <f t="shared" si="11"/>
        <v>16.727499999999999</v>
      </c>
    </row>
    <row r="53" spans="1:14">
      <c r="A53" s="1" t="str">
        <f t="shared" si="6"/>
        <v>S18</v>
      </c>
      <c r="B53" s="61" t="str">
        <f t="shared" si="7"/>
        <v>18</v>
      </c>
      <c r="C53" s="1" t="str">
        <f t="shared" si="8"/>
        <v>S</v>
      </c>
      <c r="D53" s="1">
        <v>1</v>
      </c>
      <c r="E53" t="s">
        <v>335</v>
      </c>
      <c r="F53" s="7">
        <v>42865</v>
      </c>
      <c r="G53">
        <v>90.57</v>
      </c>
      <c r="H53">
        <v>2.17</v>
      </c>
      <c r="I53">
        <v>0.54</v>
      </c>
      <c r="J53">
        <v>40</v>
      </c>
      <c r="K53" s="2">
        <v>10</v>
      </c>
      <c r="L53" s="9">
        <f t="shared" si="9"/>
        <v>45.284999999999997</v>
      </c>
      <c r="M53" s="51">
        <f t="shared" si="10"/>
        <v>35.284999999999997</v>
      </c>
      <c r="N53" s="10">
        <f t="shared" si="11"/>
        <v>4.5284999999999993</v>
      </c>
    </row>
    <row r="54" spans="1:14">
      <c r="A54" s="1" t="str">
        <f t="shared" si="6"/>
        <v>S18</v>
      </c>
      <c r="B54" s="61" t="str">
        <f t="shared" si="7"/>
        <v>18</v>
      </c>
      <c r="C54" s="1" t="str">
        <f t="shared" si="8"/>
        <v>S</v>
      </c>
      <c r="D54" s="1">
        <v>2</v>
      </c>
      <c r="E54" t="s">
        <v>330</v>
      </c>
      <c r="F54" s="7">
        <v>42865</v>
      </c>
      <c r="G54">
        <v>358.36</v>
      </c>
      <c r="H54">
        <v>2.1800000000000002</v>
      </c>
      <c r="I54">
        <v>2.0699999999999998</v>
      </c>
      <c r="J54">
        <v>40</v>
      </c>
      <c r="K54" s="2">
        <v>5</v>
      </c>
      <c r="L54" s="9">
        <f t="shared" si="9"/>
        <v>89.59</v>
      </c>
      <c r="M54" s="51">
        <f t="shared" si="10"/>
        <v>84.59</v>
      </c>
      <c r="N54" s="10">
        <f t="shared" si="11"/>
        <v>17.917999999999999</v>
      </c>
    </row>
    <row r="55" spans="1:14">
      <c r="A55" s="1" t="str">
        <f t="shared" si="6"/>
        <v>S19</v>
      </c>
      <c r="B55" s="61" t="str">
        <f t="shared" si="7"/>
        <v>19</v>
      </c>
      <c r="C55" s="1" t="str">
        <f t="shared" si="8"/>
        <v>S</v>
      </c>
      <c r="D55" s="1">
        <v>1</v>
      </c>
      <c r="E55" t="s">
        <v>341</v>
      </c>
      <c r="F55" s="7">
        <v>42865</v>
      </c>
      <c r="G55">
        <v>180.58</v>
      </c>
      <c r="H55">
        <v>2.15</v>
      </c>
      <c r="I55">
        <v>1.88</v>
      </c>
      <c r="J55">
        <v>40</v>
      </c>
      <c r="K55" s="2">
        <v>5</v>
      </c>
      <c r="L55" s="9">
        <f t="shared" si="9"/>
        <v>45.145000000000003</v>
      </c>
      <c r="M55" s="51">
        <f t="shared" si="10"/>
        <v>40.145000000000003</v>
      </c>
      <c r="N55" s="10">
        <f t="shared" si="11"/>
        <v>9.0289999999999999</v>
      </c>
    </row>
    <row r="56" spans="1:14">
      <c r="A56" s="1" t="str">
        <f t="shared" si="6"/>
        <v>S21</v>
      </c>
      <c r="B56" s="61" t="str">
        <f t="shared" si="7"/>
        <v>21</v>
      </c>
      <c r="C56" s="1" t="str">
        <f t="shared" si="8"/>
        <v>S</v>
      </c>
      <c r="D56" s="1">
        <v>2</v>
      </c>
      <c r="E56" t="s">
        <v>322</v>
      </c>
      <c r="F56" s="7">
        <v>42865</v>
      </c>
      <c r="G56">
        <v>296.47000000000003</v>
      </c>
      <c r="H56">
        <v>2.1800000000000002</v>
      </c>
      <c r="I56">
        <v>1.51</v>
      </c>
      <c r="J56">
        <v>40</v>
      </c>
      <c r="K56" s="2">
        <v>5</v>
      </c>
      <c r="L56" s="9">
        <f t="shared" si="9"/>
        <v>74.117500000000007</v>
      </c>
      <c r="M56" s="51">
        <f t="shared" si="10"/>
        <v>69.117500000000007</v>
      </c>
      <c r="N56" s="10">
        <f t="shared" si="11"/>
        <v>14.823500000000001</v>
      </c>
    </row>
    <row r="57" spans="1:14">
      <c r="A57" s="1" t="str">
        <f t="shared" si="6"/>
        <v>S22</v>
      </c>
      <c r="B57" s="61" t="str">
        <f t="shared" si="7"/>
        <v>22</v>
      </c>
      <c r="C57" s="1" t="str">
        <f t="shared" si="8"/>
        <v>S</v>
      </c>
      <c r="D57" s="1">
        <v>1</v>
      </c>
      <c r="E57" s="59" t="s">
        <v>339</v>
      </c>
      <c r="F57" s="7">
        <v>42865</v>
      </c>
      <c r="G57">
        <v>193.35</v>
      </c>
      <c r="H57">
        <v>2.19</v>
      </c>
      <c r="I57">
        <v>0.94</v>
      </c>
      <c r="J57">
        <v>40</v>
      </c>
      <c r="K57" s="2">
        <v>5</v>
      </c>
      <c r="L57" s="9">
        <f t="shared" si="9"/>
        <v>48.337499999999999</v>
      </c>
      <c r="M57" s="51">
        <f t="shared" si="10"/>
        <v>43.337499999999999</v>
      </c>
      <c r="N57" s="10">
        <f t="shared" si="11"/>
        <v>9.6675000000000004</v>
      </c>
    </row>
    <row r="58" spans="1:14">
      <c r="A58" s="1" t="str">
        <f t="shared" si="6"/>
        <v>S22</v>
      </c>
      <c r="B58" s="61" t="str">
        <f t="shared" si="7"/>
        <v>22</v>
      </c>
      <c r="C58" s="1" t="str">
        <f t="shared" si="8"/>
        <v>S</v>
      </c>
      <c r="D58" s="1">
        <v>2</v>
      </c>
      <c r="E58" t="s">
        <v>326</v>
      </c>
      <c r="F58" s="7">
        <v>42865</v>
      </c>
      <c r="G58">
        <v>320.08999999999997</v>
      </c>
      <c r="H58">
        <v>2.19</v>
      </c>
      <c r="I58">
        <v>1.88</v>
      </c>
      <c r="J58">
        <v>40</v>
      </c>
      <c r="K58" s="2">
        <v>5</v>
      </c>
      <c r="L58" s="9">
        <f t="shared" si="9"/>
        <v>80.022499999999994</v>
      </c>
      <c r="M58" s="51">
        <f t="shared" si="10"/>
        <v>75.022499999999994</v>
      </c>
      <c r="N58" s="10">
        <f t="shared" si="11"/>
        <v>16.0045</v>
      </c>
    </row>
    <row r="59" spans="1:14">
      <c r="A59" s="1" t="str">
        <f t="shared" si="6"/>
        <v>S23</v>
      </c>
      <c r="B59" s="61" t="str">
        <f t="shared" si="7"/>
        <v>23</v>
      </c>
      <c r="C59" s="1" t="str">
        <f t="shared" si="8"/>
        <v>S</v>
      </c>
      <c r="D59" s="1">
        <v>1</v>
      </c>
      <c r="E59" t="s">
        <v>345</v>
      </c>
      <c r="F59" s="7">
        <v>42865</v>
      </c>
      <c r="G59">
        <v>213.03</v>
      </c>
      <c r="H59">
        <v>2.2000000000000002</v>
      </c>
      <c r="I59">
        <v>1.92</v>
      </c>
      <c r="J59">
        <v>40</v>
      </c>
      <c r="K59" s="2">
        <v>5</v>
      </c>
      <c r="L59" s="9">
        <f t="shared" si="9"/>
        <v>53.257500000000007</v>
      </c>
      <c r="M59" s="51">
        <f t="shared" si="10"/>
        <v>48.257500000000007</v>
      </c>
      <c r="N59" s="10">
        <f t="shared" si="11"/>
        <v>10.651500000000002</v>
      </c>
    </row>
    <row r="60" spans="1:14">
      <c r="A60" s="1" t="str">
        <f t="shared" si="6"/>
        <v>S23</v>
      </c>
      <c r="B60" s="61" t="str">
        <f t="shared" si="7"/>
        <v>23</v>
      </c>
      <c r="C60" s="1" t="str">
        <f t="shared" si="8"/>
        <v>S</v>
      </c>
      <c r="D60" s="1">
        <v>2</v>
      </c>
      <c r="E60" t="s">
        <v>324</v>
      </c>
      <c r="F60" s="7">
        <v>42865</v>
      </c>
      <c r="G60">
        <v>513.33000000000004</v>
      </c>
      <c r="H60">
        <v>2.1800000000000002</v>
      </c>
      <c r="I60">
        <v>2.27</v>
      </c>
      <c r="J60">
        <v>40</v>
      </c>
      <c r="K60" s="2">
        <v>5</v>
      </c>
      <c r="L60" s="9">
        <f t="shared" si="9"/>
        <v>128.33250000000001</v>
      </c>
      <c r="M60" s="51">
        <f t="shared" si="10"/>
        <v>123.33250000000001</v>
      </c>
      <c r="N60" s="10">
        <f t="shared" si="11"/>
        <v>25.666500000000003</v>
      </c>
    </row>
    <row r="61" spans="1:14">
      <c r="A61" s="1" t="str">
        <f t="shared" si="6"/>
        <v>S24</v>
      </c>
      <c r="B61" s="61" t="str">
        <f t="shared" si="7"/>
        <v>24</v>
      </c>
      <c r="C61" s="1" t="str">
        <f t="shared" si="8"/>
        <v>S</v>
      </c>
      <c r="D61" s="1">
        <v>1</v>
      </c>
      <c r="E61" t="s">
        <v>336</v>
      </c>
      <c r="F61" s="7">
        <v>42865</v>
      </c>
      <c r="G61">
        <v>106.73</v>
      </c>
      <c r="H61">
        <v>2.1800000000000002</v>
      </c>
      <c r="I61">
        <v>0.55000000000000004</v>
      </c>
      <c r="J61">
        <v>40</v>
      </c>
      <c r="K61" s="2">
        <v>10</v>
      </c>
      <c r="L61" s="9">
        <f t="shared" si="9"/>
        <v>53.364999999999995</v>
      </c>
      <c r="M61" s="51">
        <f t="shared" si="10"/>
        <v>43.364999999999995</v>
      </c>
      <c r="N61" s="10">
        <f t="shared" si="11"/>
        <v>5.3364999999999991</v>
      </c>
    </row>
    <row r="62" spans="1:14">
      <c r="A62" s="1" t="str">
        <f t="shared" si="6"/>
        <v>S25</v>
      </c>
      <c r="B62" s="61" t="str">
        <f t="shared" si="7"/>
        <v>25</v>
      </c>
      <c r="C62" s="1" t="str">
        <f t="shared" si="8"/>
        <v>S</v>
      </c>
      <c r="D62" s="1">
        <v>2</v>
      </c>
      <c r="E62" t="s">
        <v>328</v>
      </c>
      <c r="F62" s="7">
        <v>42865</v>
      </c>
      <c r="G62">
        <v>402.5</v>
      </c>
      <c r="H62">
        <v>2.17</v>
      </c>
      <c r="I62">
        <v>2.2200000000000002</v>
      </c>
      <c r="J62">
        <v>40</v>
      </c>
      <c r="K62" s="2">
        <v>5</v>
      </c>
      <c r="L62" s="9">
        <f t="shared" si="9"/>
        <v>100.625</v>
      </c>
      <c r="M62" s="51">
        <f t="shared" si="10"/>
        <v>95.625</v>
      </c>
      <c r="N62" s="10">
        <f t="shared" si="11"/>
        <v>20.125</v>
      </c>
    </row>
    <row r="63" spans="1:14">
      <c r="A63" s="1" t="str">
        <f t="shared" si="6"/>
        <v>S26</v>
      </c>
      <c r="B63" s="61" t="str">
        <f t="shared" si="7"/>
        <v>26</v>
      </c>
      <c r="C63" s="1" t="str">
        <f t="shared" si="8"/>
        <v>S</v>
      </c>
      <c r="D63" s="1">
        <v>2</v>
      </c>
      <c r="E63" t="s">
        <v>331</v>
      </c>
      <c r="F63" s="7">
        <v>42865</v>
      </c>
      <c r="G63">
        <v>446.71</v>
      </c>
      <c r="H63">
        <v>2.15</v>
      </c>
      <c r="I63">
        <v>1.84</v>
      </c>
      <c r="J63">
        <v>40</v>
      </c>
      <c r="K63" s="2">
        <v>5</v>
      </c>
      <c r="L63" s="9">
        <f t="shared" si="9"/>
        <v>111.67749999999998</v>
      </c>
      <c r="M63" s="51">
        <f t="shared" si="10"/>
        <v>106.67749999999998</v>
      </c>
      <c r="N63" s="10">
        <f t="shared" si="11"/>
        <v>22.335499999999996</v>
      </c>
    </row>
    <row r="64" spans="1:14">
      <c r="A64" s="1" t="str">
        <f t="shared" si="6"/>
        <v>S27</v>
      </c>
      <c r="B64" s="61" t="str">
        <f t="shared" si="7"/>
        <v>27</v>
      </c>
      <c r="C64" s="1" t="str">
        <f t="shared" si="8"/>
        <v>S</v>
      </c>
      <c r="D64" s="1">
        <v>2</v>
      </c>
      <c r="E64" t="s">
        <v>318</v>
      </c>
      <c r="F64" s="7">
        <v>42865</v>
      </c>
      <c r="G64">
        <v>562.23</v>
      </c>
      <c r="H64">
        <v>2.2000000000000002</v>
      </c>
      <c r="I64">
        <v>1.89</v>
      </c>
      <c r="J64">
        <v>40</v>
      </c>
      <c r="K64" s="2">
        <v>5</v>
      </c>
      <c r="L64" s="9">
        <f t="shared" si="9"/>
        <v>140.5575</v>
      </c>
      <c r="M64" s="51">
        <f t="shared" si="10"/>
        <v>135.5575</v>
      </c>
      <c r="N64" s="10">
        <f t="shared" si="11"/>
        <v>28.111499999999999</v>
      </c>
    </row>
    <row r="65" spans="1:14">
      <c r="A65" s="1" t="str">
        <f t="shared" si="6"/>
        <v>S29</v>
      </c>
      <c r="B65" s="61" t="str">
        <f t="shared" si="7"/>
        <v>29</v>
      </c>
      <c r="C65" s="1" t="str">
        <f t="shared" si="8"/>
        <v>S</v>
      </c>
      <c r="D65" s="1">
        <v>2</v>
      </c>
      <c r="E65" t="s">
        <v>314</v>
      </c>
      <c r="F65" s="7">
        <v>42865</v>
      </c>
      <c r="G65">
        <v>511.37</v>
      </c>
      <c r="H65">
        <v>2.2000000000000002</v>
      </c>
      <c r="I65">
        <v>2.2000000000000002</v>
      </c>
      <c r="J65">
        <v>40</v>
      </c>
      <c r="K65" s="2">
        <v>5</v>
      </c>
      <c r="L65" s="9">
        <f t="shared" si="9"/>
        <v>127.8425</v>
      </c>
      <c r="M65" s="51">
        <f t="shared" si="10"/>
        <v>122.8425</v>
      </c>
      <c r="N65" s="10">
        <f t="shared" si="11"/>
        <v>25.5685</v>
      </c>
    </row>
    <row r="66" spans="1:14">
      <c r="A66" s="1" t="str">
        <f t="shared" ref="A66:A101" si="12">LEFT(E66,FIND("-",E66)-1)</f>
        <v>S30</v>
      </c>
      <c r="B66" s="61" t="str">
        <f t="shared" ref="B66:B97" si="13">MID(A66, 2, LEN(A66))</f>
        <v>30</v>
      </c>
      <c r="C66" s="1" t="str">
        <f t="shared" ref="C66:C101" si="14">LEFT(E66,1)</f>
        <v>S</v>
      </c>
      <c r="D66" s="1">
        <v>1</v>
      </c>
      <c r="E66" t="s">
        <v>346</v>
      </c>
      <c r="F66" s="7">
        <v>42865</v>
      </c>
      <c r="G66">
        <v>285.95</v>
      </c>
      <c r="H66">
        <v>2.1800000000000002</v>
      </c>
      <c r="I66">
        <v>1.54</v>
      </c>
      <c r="J66">
        <v>40</v>
      </c>
      <c r="K66" s="2">
        <v>5</v>
      </c>
      <c r="L66" s="9">
        <f t="shared" ref="L66:L97" si="15">((G66*K66)/20)</f>
        <v>71.487499999999997</v>
      </c>
      <c r="M66" s="51">
        <f t="shared" ref="M66:M97" si="16">(L66-K66)</f>
        <v>66.487499999999997</v>
      </c>
      <c r="N66" s="10">
        <f t="shared" ref="N66:N101" si="17">(L66/K66)</f>
        <v>14.297499999999999</v>
      </c>
    </row>
    <row r="67" spans="1:14">
      <c r="A67" s="1" t="str">
        <f t="shared" si="12"/>
        <v>S30</v>
      </c>
      <c r="B67" s="61" t="str">
        <f t="shared" si="13"/>
        <v>30</v>
      </c>
      <c r="C67" s="1" t="str">
        <f t="shared" si="14"/>
        <v>S</v>
      </c>
      <c r="D67" s="1">
        <v>2</v>
      </c>
      <c r="E67" s="68" t="s">
        <v>323</v>
      </c>
      <c r="F67" s="7">
        <v>42865</v>
      </c>
      <c r="G67">
        <v>412.21</v>
      </c>
      <c r="H67">
        <v>2.16</v>
      </c>
      <c r="I67">
        <v>1.81</v>
      </c>
      <c r="J67">
        <v>40</v>
      </c>
      <c r="K67" s="2">
        <v>5</v>
      </c>
      <c r="L67" s="9">
        <f t="shared" si="15"/>
        <v>103.05249999999998</v>
      </c>
      <c r="M67" s="51">
        <f t="shared" si="16"/>
        <v>98.052499999999981</v>
      </c>
      <c r="N67" s="10">
        <f t="shared" si="17"/>
        <v>20.610499999999995</v>
      </c>
    </row>
    <row r="68" spans="1:14">
      <c r="A68" s="1" t="str">
        <f t="shared" si="12"/>
        <v>S31</v>
      </c>
      <c r="B68" s="61" t="str">
        <f t="shared" si="13"/>
        <v>31</v>
      </c>
      <c r="C68" s="1" t="str">
        <f t="shared" si="14"/>
        <v>S</v>
      </c>
      <c r="D68" s="1">
        <v>2</v>
      </c>
      <c r="E68" s="59" t="s">
        <v>327</v>
      </c>
      <c r="F68" s="7">
        <v>42865</v>
      </c>
      <c r="G68">
        <v>345.36</v>
      </c>
      <c r="H68">
        <v>2.16</v>
      </c>
      <c r="I68">
        <v>2.2599999999999998</v>
      </c>
      <c r="J68">
        <v>40</v>
      </c>
      <c r="K68" s="2">
        <v>5</v>
      </c>
      <c r="L68" s="9">
        <f t="shared" si="15"/>
        <v>86.34</v>
      </c>
      <c r="M68" s="51">
        <f t="shared" si="16"/>
        <v>81.34</v>
      </c>
      <c r="N68" s="10">
        <f t="shared" si="17"/>
        <v>17.268000000000001</v>
      </c>
    </row>
    <row r="69" spans="1:14">
      <c r="A69" s="1" t="str">
        <f t="shared" si="12"/>
        <v>S32</v>
      </c>
      <c r="B69" s="61" t="str">
        <f t="shared" si="13"/>
        <v>32</v>
      </c>
      <c r="C69" s="1" t="str">
        <f t="shared" si="14"/>
        <v>S</v>
      </c>
      <c r="D69" s="1">
        <v>1</v>
      </c>
      <c r="E69" t="s">
        <v>342</v>
      </c>
      <c r="F69" s="7">
        <v>42865</v>
      </c>
      <c r="G69">
        <v>171.09</v>
      </c>
      <c r="H69">
        <v>2.1800000000000002</v>
      </c>
      <c r="I69">
        <v>2.06</v>
      </c>
      <c r="J69">
        <v>40</v>
      </c>
      <c r="K69" s="2">
        <v>5</v>
      </c>
      <c r="L69" s="9">
        <f t="shared" si="15"/>
        <v>42.772500000000001</v>
      </c>
      <c r="M69" s="51">
        <f t="shared" si="16"/>
        <v>37.772500000000001</v>
      </c>
      <c r="N69" s="10">
        <f t="shared" si="17"/>
        <v>8.5545000000000009</v>
      </c>
    </row>
    <row r="70" spans="1:14">
      <c r="A70" s="1" t="str">
        <f t="shared" si="12"/>
        <v>S32</v>
      </c>
      <c r="B70" s="61" t="str">
        <f t="shared" si="13"/>
        <v>32</v>
      </c>
      <c r="C70" s="1" t="str">
        <f t="shared" si="14"/>
        <v>S</v>
      </c>
      <c r="D70" s="1">
        <v>2</v>
      </c>
      <c r="E70" t="s">
        <v>325</v>
      </c>
      <c r="F70" s="7">
        <v>42865</v>
      </c>
      <c r="G70">
        <v>416.03</v>
      </c>
      <c r="H70">
        <v>2.16</v>
      </c>
      <c r="I70">
        <v>1.34</v>
      </c>
      <c r="J70">
        <v>40</v>
      </c>
      <c r="K70" s="2">
        <v>5</v>
      </c>
      <c r="L70" s="9">
        <f t="shared" si="15"/>
        <v>104.00749999999998</v>
      </c>
      <c r="M70" s="51">
        <f t="shared" si="16"/>
        <v>99.007499999999979</v>
      </c>
      <c r="N70" s="10">
        <f t="shared" si="17"/>
        <v>20.801499999999997</v>
      </c>
    </row>
    <row r="71" spans="1:14">
      <c r="A71" s="1" t="str">
        <f t="shared" si="12"/>
        <v>M1</v>
      </c>
      <c r="B71" s="61" t="str">
        <f t="shared" si="13"/>
        <v>1</v>
      </c>
      <c r="C71" s="1" t="str">
        <f t="shared" si="14"/>
        <v>M</v>
      </c>
      <c r="D71" s="1">
        <v>3</v>
      </c>
      <c r="E71" t="s">
        <v>282</v>
      </c>
      <c r="F71" s="7">
        <v>42888</v>
      </c>
      <c r="G71">
        <v>662.72</v>
      </c>
      <c r="H71">
        <v>2.19</v>
      </c>
      <c r="I71">
        <v>2.2000000000000002</v>
      </c>
      <c r="J71">
        <v>40</v>
      </c>
      <c r="K71" s="2">
        <v>5</v>
      </c>
      <c r="L71" s="9">
        <f t="shared" si="15"/>
        <v>165.68</v>
      </c>
      <c r="M71" s="51">
        <f t="shared" si="16"/>
        <v>160.68</v>
      </c>
      <c r="N71" s="10">
        <f t="shared" si="17"/>
        <v>33.136000000000003</v>
      </c>
    </row>
    <row r="72" spans="1:14">
      <c r="A72" s="1" t="str">
        <f t="shared" si="12"/>
        <v>M3</v>
      </c>
      <c r="B72" s="61" t="str">
        <f t="shared" si="13"/>
        <v>3</v>
      </c>
      <c r="C72" s="1" t="str">
        <f t="shared" si="14"/>
        <v>M</v>
      </c>
      <c r="D72" s="1">
        <v>3</v>
      </c>
      <c r="E72" t="s">
        <v>255</v>
      </c>
      <c r="F72" s="7">
        <v>42888</v>
      </c>
      <c r="G72">
        <v>536.6</v>
      </c>
      <c r="H72">
        <v>2.16</v>
      </c>
      <c r="I72">
        <v>2.34</v>
      </c>
      <c r="J72">
        <v>40</v>
      </c>
      <c r="K72" s="2">
        <v>5</v>
      </c>
      <c r="L72" s="9">
        <f t="shared" si="15"/>
        <v>134.15</v>
      </c>
      <c r="M72" s="51">
        <f t="shared" si="16"/>
        <v>129.15</v>
      </c>
      <c r="N72" s="10">
        <f t="shared" si="17"/>
        <v>26.830000000000002</v>
      </c>
    </row>
    <row r="73" spans="1:14">
      <c r="A73" s="1" t="str">
        <f t="shared" si="12"/>
        <v>M5</v>
      </c>
      <c r="B73" s="61" t="str">
        <f t="shared" si="13"/>
        <v>5</v>
      </c>
      <c r="C73" s="1" t="str">
        <f t="shared" si="14"/>
        <v>M</v>
      </c>
      <c r="D73" s="1">
        <v>3</v>
      </c>
      <c r="E73" t="s">
        <v>269</v>
      </c>
      <c r="F73" s="7">
        <v>42888</v>
      </c>
      <c r="G73">
        <v>436.77</v>
      </c>
      <c r="H73">
        <v>2.14</v>
      </c>
      <c r="I73">
        <v>2.3199999999999998</v>
      </c>
      <c r="J73">
        <v>40</v>
      </c>
      <c r="K73" s="2">
        <v>5</v>
      </c>
      <c r="L73" s="9">
        <f t="shared" si="15"/>
        <v>109.1925</v>
      </c>
      <c r="M73" s="51">
        <f t="shared" si="16"/>
        <v>104.1925</v>
      </c>
      <c r="N73" s="10">
        <f t="shared" si="17"/>
        <v>21.8385</v>
      </c>
    </row>
    <row r="74" spans="1:14">
      <c r="A74" s="1" t="str">
        <f t="shared" si="12"/>
        <v>M8</v>
      </c>
      <c r="B74" s="61" t="str">
        <f t="shared" si="13"/>
        <v>8</v>
      </c>
      <c r="C74" s="1" t="str">
        <f t="shared" si="14"/>
        <v>M</v>
      </c>
      <c r="D74" s="1">
        <v>3</v>
      </c>
      <c r="E74" t="s">
        <v>264</v>
      </c>
      <c r="F74" s="7">
        <v>42888</v>
      </c>
      <c r="G74">
        <v>287.98</v>
      </c>
      <c r="H74">
        <v>2.17</v>
      </c>
      <c r="I74">
        <v>2.31</v>
      </c>
      <c r="J74">
        <v>40</v>
      </c>
      <c r="K74" s="2">
        <v>5</v>
      </c>
      <c r="L74" s="9">
        <f t="shared" si="15"/>
        <v>71.995000000000005</v>
      </c>
      <c r="M74" s="51">
        <f t="shared" si="16"/>
        <v>66.995000000000005</v>
      </c>
      <c r="N74" s="10">
        <f t="shared" si="17"/>
        <v>14.399000000000001</v>
      </c>
    </row>
    <row r="75" spans="1:14">
      <c r="A75" s="1" t="str">
        <f t="shared" si="12"/>
        <v>M10</v>
      </c>
      <c r="B75" s="61" t="str">
        <f t="shared" si="13"/>
        <v>10</v>
      </c>
      <c r="C75" s="1" t="str">
        <f t="shared" si="14"/>
        <v>M</v>
      </c>
      <c r="D75" s="1">
        <v>3</v>
      </c>
      <c r="E75" t="s">
        <v>256</v>
      </c>
      <c r="F75" s="7">
        <v>42888</v>
      </c>
      <c r="G75">
        <v>403.91</v>
      </c>
      <c r="H75">
        <v>2.16</v>
      </c>
      <c r="I75">
        <v>2.2000000000000002</v>
      </c>
      <c r="J75">
        <v>40</v>
      </c>
      <c r="K75" s="2">
        <v>5</v>
      </c>
      <c r="L75" s="9">
        <f t="shared" si="15"/>
        <v>100.97750000000001</v>
      </c>
      <c r="M75" s="51">
        <f t="shared" si="16"/>
        <v>95.977500000000006</v>
      </c>
      <c r="N75" s="10">
        <f t="shared" si="17"/>
        <v>20.195500000000003</v>
      </c>
    </row>
    <row r="76" spans="1:14">
      <c r="A76" s="1" t="str">
        <f t="shared" si="12"/>
        <v>M11</v>
      </c>
      <c r="B76" s="61" t="str">
        <f t="shared" si="13"/>
        <v>11</v>
      </c>
      <c r="C76" s="1" t="str">
        <f t="shared" si="14"/>
        <v>M</v>
      </c>
      <c r="D76" s="1">
        <v>3</v>
      </c>
      <c r="E76" t="s">
        <v>283</v>
      </c>
      <c r="F76" s="7">
        <v>42888</v>
      </c>
      <c r="G76">
        <v>543.92999999999995</v>
      </c>
      <c r="H76">
        <v>2.19</v>
      </c>
      <c r="I76">
        <v>2.0699999999999998</v>
      </c>
      <c r="J76">
        <v>40</v>
      </c>
      <c r="K76" s="2">
        <v>5</v>
      </c>
      <c r="L76" s="9">
        <f t="shared" si="15"/>
        <v>135.98249999999999</v>
      </c>
      <c r="M76" s="51">
        <f t="shared" si="16"/>
        <v>130.98249999999999</v>
      </c>
      <c r="N76" s="10">
        <f t="shared" si="17"/>
        <v>27.196499999999997</v>
      </c>
    </row>
    <row r="77" spans="1:14">
      <c r="A77" s="1" t="str">
        <f t="shared" si="12"/>
        <v>M12</v>
      </c>
      <c r="B77" s="61" t="str">
        <f t="shared" si="13"/>
        <v>12</v>
      </c>
      <c r="C77" s="1" t="str">
        <f t="shared" si="14"/>
        <v>M</v>
      </c>
      <c r="D77" s="1">
        <v>3</v>
      </c>
      <c r="E77" t="s">
        <v>263</v>
      </c>
      <c r="F77" s="7">
        <v>42888</v>
      </c>
      <c r="G77">
        <v>370.79</v>
      </c>
      <c r="H77">
        <v>2.16</v>
      </c>
      <c r="I77">
        <v>2.12</v>
      </c>
      <c r="J77">
        <v>40</v>
      </c>
      <c r="K77" s="2">
        <v>5</v>
      </c>
      <c r="L77" s="9">
        <f t="shared" si="15"/>
        <v>92.697500000000005</v>
      </c>
      <c r="M77" s="51">
        <f t="shared" si="16"/>
        <v>87.697500000000005</v>
      </c>
      <c r="N77" s="10">
        <f t="shared" si="17"/>
        <v>18.5395</v>
      </c>
    </row>
    <row r="78" spans="1:14">
      <c r="A78" s="1" t="str">
        <f t="shared" si="12"/>
        <v>M15</v>
      </c>
      <c r="B78" s="61" t="str">
        <f t="shared" si="13"/>
        <v>15</v>
      </c>
      <c r="C78" s="1" t="str">
        <f t="shared" si="14"/>
        <v>M</v>
      </c>
      <c r="D78" s="1">
        <v>3</v>
      </c>
      <c r="E78" t="s">
        <v>285</v>
      </c>
      <c r="F78" s="7">
        <v>42888</v>
      </c>
      <c r="G78">
        <v>462.13</v>
      </c>
      <c r="H78">
        <v>2.16</v>
      </c>
      <c r="I78">
        <v>2.31</v>
      </c>
      <c r="J78">
        <v>40</v>
      </c>
      <c r="K78" s="2">
        <v>5</v>
      </c>
      <c r="L78" s="9">
        <f t="shared" si="15"/>
        <v>115.5325</v>
      </c>
      <c r="M78" s="51">
        <f t="shared" si="16"/>
        <v>110.5325</v>
      </c>
      <c r="N78" s="10">
        <f t="shared" si="17"/>
        <v>23.1065</v>
      </c>
    </row>
    <row r="79" spans="1:14">
      <c r="A79" s="1" t="str">
        <f t="shared" si="12"/>
        <v>S17</v>
      </c>
      <c r="B79" s="61" t="str">
        <f t="shared" si="13"/>
        <v>17</v>
      </c>
      <c r="C79" s="1" t="str">
        <f t="shared" si="14"/>
        <v>S</v>
      </c>
      <c r="D79" s="1">
        <v>3</v>
      </c>
      <c r="E79" s="59" t="s">
        <v>265</v>
      </c>
      <c r="F79" s="7">
        <v>42888</v>
      </c>
      <c r="G79">
        <v>273.69</v>
      </c>
      <c r="H79">
        <v>2.16</v>
      </c>
      <c r="I79">
        <v>2.2400000000000002</v>
      </c>
      <c r="J79">
        <v>40</v>
      </c>
      <c r="K79" s="2">
        <v>5</v>
      </c>
      <c r="L79" s="9">
        <f t="shared" si="15"/>
        <v>68.422499999999999</v>
      </c>
      <c r="M79" s="51">
        <f t="shared" si="16"/>
        <v>63.422499999999999</v>
      </c>
      <c r="N79" s="10">
        <f t="shared" si="17"/>
        <v>13.6845</v>
      </c>
    </row>
    <row r="80" spans="1:14">
      <c r="A80" s="1" t="str">
        <f t="shared" si="12"/>
        <v>S20</v>
      </c>
      <c r="B80" s="61" t="str">
        <f t="shared" si="13"/>
        <v>20</v>
      </c>
      <c r="C80" s="1" t="str">
        <f t="shared" si="14"/>
        <v>S</v>
      </c>
      <c r="D80" s="1">
        <v>3</v>
      </c>
      <c r="E80" t="s">
        <v>260</v>
      </c>
      <c r="F80" s="7">
        <v>42888</v>
      </c>
      <c r="G80">
        <v>188.04</v>
      </c>
      <c r="H80">
        <v>2.16</v>
      </c>
      <c r="I80">
        <v>1.04</v>
      </c>
      <c r="J80">
        <v>40</v>
      </c>
      <c r="K80" s="2">
        <v>5</v>
      </c>
      <c r="L80" s="9">
        <f t="shared" si="15"/>
        <v>47.01</v>
      </c>
      <c r="M80" s="51">
        <f t="shared" si="16"/>
        <v>42.01</v>
      </c>
      <c r="N80" s="10">
        <f t="shared" si="17"/>
        <v>9.4019999999999992</v>
      </c>
    </row>
    <row r="81" spans="1:14">
      <c r="A81" s="1" t="str">
        <f t="shared" si="12"/>
        <v>S21</v>
      </c>
      <c r="B81" s="61" t="str">
        <f t="shared" si="13"/>
        <v>21</v>
      </c>
      <c r="C81" s="1" t="str">
        <f t="shared" si="14"/>
        <v>S</v>
      </c>
      <c r="D81" s="1">
        <v>3</v>
      </c>
      <c r="E81" t="s">
        <v>284</v>
      </c>
      <c r="F81" s="7">
        <v>42888</v>
      </c>
      <c r="G81">
        <v>415</v>
      </c>
      <c r="H81">
        <v>2.15</v>
      </c>
      <c r="I81">
        <v>1.84</v>
      </c>
      <c r="J81">
        <v>40</v>
      </c>
      <c r="K81" s="2">
        <v>5</v>
      </c>
      <c r="L81" s="9">
        <f t="shared" si="15"/>
        <v>103.75</v>
      </c>
      <c r="M81" s="51">
        <f t="shared" si="16"/>
        <v>98.75</v>
      </c>
      <c r="N81" s="10">
        <f t="shared" si="17"/>
        <v>20.75</v>
      </c>
    </row>
    <row r="82" spans="1:14">
      <c r="A82" s="1" t="str">
        <f t="shared" si="12"/>
        <v>S23</v>
      </c>
      <c r="B82" s="61" t="str">
        <f t="shared" si="13"/>
        <v>23</v>
      </c>
      <c r="C82" s="1" t="str">
        <f t="shared" si="14"/>
        <v>S</v>
      </c>
      <c r="D82" s="1">
        <v>3</v>
      </c>
      <c r="E82" t="s">
        <v>259</v>
      </c>
      <c r="F82" s="7">
        <v>42888</v>
      </c>
      <c r="G82">
        <v>384.87</v>
      </c>
      <c r="H82">
        <v>2.1800000000000002</v>
      </c>
      <c r="I82">
        <v>2.17</v>
      </c>
      <c r="J82">
        <v>40</v>
      </c>
      <c r="K82" s="2">
        <v>5</v>
      </c>
      <c r="L82" s="9">
        <f t="shared" si="15"/>
        <v>96.217500000000001</v>
      </c>
      <c r="M82" s="51">
        <f t="shared" si="16"/>
        <v>91.217500000000001</v>
      </c>
      <c r="N82" s="10">
        <f t="shared" si="17"/>
        <v>19.243500000000001</v>
      </c>
    </row>
    <row r="83" spans="1:14">
      <c r="A83" s="1" t="str">
        <f t="shared" si="12"/>
        <v>S30</v>
      </c>
      <c r="B83" s="61" t="str">
        <f t="shared" si="13"/>
        <v>30</v>
      </c>
      <c r="C83" s="1" t="str">
        <f t="shared" si="14"/>
        <v>S</v>
      </c>
      <c r="D83" s="1">
        <v>3</v>
      </c>
      <c r="E83" t="s">
        <v>266</v>
      </c>
      <c r="F83" s="7">
        <v>42888</v>
      </c>
      <c r="G83">
        <v>282.27</v>
      </c>
      <c r="H83">
        <v>2.1800000000000002</v>
      </c>
      <c r="I83">
        <v>1.58</v>
      </c>
      <c r="J83">
        <v>40</v>
      </c>
      <c r="K83" s="2">
        <v>5</v>
      </c>
      <c r="L83" s="9">
        <f t="shared" si="15"/>
        <v>70.567499999999995</v>
      </c>
      <c r="M83" s="51">
        <f t="shared" si="16"/>
        <v>65.567499999999995</v>
      </c>
      <c r="N83" s="10">
        <f t="shared" si="17"/>
        <v>14.113499999999998</v>
      </c>
    </row>
    <row r="84" spans="1:14">
      <c r="A84" s="1" t="str">
        <f t="shared" si="12"/>
        <v>E33</v>
      </c>
      <c r="B84" s="61" t="str">
        <f t="shared" si="13"/>
        <v>33</v>
      </c>
      <c r="C84" s="1" t="str">
        <f t="shared" si="14"/>
        <v>E</v>
      </c>
      <c r="D84" s="1">
        <v>2</v>
      </c>
      <c r="E84" t="s">
        <v>278</v>
      </c>
      <c r="F84" s="7">
        <v>42888</v>
      </c>
      <c r="G84">
        <v>437.57</v>
      </c>
      <c r="H84">
        <v>2.15</v>
      </c>
      <c r="I84">
        <v>1.25</v>
      </c>
      <c r="J84">
        <v>40</v>
      </c>
      <c r="K84" s="2">
        <v>5</v>
      </c>
      <c r="L84" s="9">
        <f t="shared" si="15"/>
        <v>109.3925</v>
      </c>
      <c r="M84" s="51">
        <f t="shared" si="16"/>
        <v>104.3925</v>
      </c>
      <c r="N84" s="10">
        <f t="shared" si="17"/>
        <v>21.878499999999999</v>
      </c>
    </row>
    <row r="85" spans="1:14">
      <c r="A85" s="1" t="str">
        <f t="shared" si="12"/>
        <v>E33</v>
      </c>
      <c r="B85" s="61" t="str">
        <f t="shared" si="13"/>
        <v>33</v>
      </c>
      <c r="C85" s="1" t="str">
        <f t="shared" si="14"/>
        <v>E</v>
      </c>
      <c r="D85" s="1">
        <v>3</v>
      </c>
      <c r="E85" t="s">
        <v>268</v>
      </c>
      <c r="F85" s="7">
        <v>42888</v>
      </c>
      <c r="G85">
        <v>348.84</v>
      </c>
      <c r="H85">
        <v>2.16</v>
      </c>
      <c r="I85">
        <v>1.64</v>
      </c>
      <c r="J85">
        <v>40</v>
      </c>
      <c r="K85" s="2">
        <v>5</v>
      </c>
      <c r="L85" s="9">
        <f t="shared" si="15"/>
        <v>87.21</v>
      </c>
      <c r="M85" s="51">
        <f t="shared" si="16"/>
        <v>82.21</v>
      </c>
      <c r="N85" s="10">
        <f t="shared" si="17"/>
        <v>17.442</v>
      </c>
    </row>
    <row r="86" spans="1:14">
      <c r="A86" s="1" t="str">
        <f t="shared" si="12"/>
        <v>E34</v>
      </c>
      <c r="B86" s="61" t="str">
        <f t="shared" si="13"/>
        <v>34</v>
      </c>
      <c r="C86" s="1" t="str">
        <f t="shared" si="14"/>
        <v>E</v>
      </c>
      <c r="D86" s="1">
        <v>2</v>
      </c>
      <c r="E86" t="s">
        <v>273</v>
      </c>
      <c r="F86" s="7">
        <v>42888</v>
      </c>
      <c r="G86">
        <v>214.23</v>
      </c>
      <c r="H86">
        <v>2.17</v>
      </c>
      <c r="I86">
        <v>0.87</v>
      </c>
      <c r="J86">
        <v>40</v>
      </c>
      <c r="K86" s="2">
        <v>5</v>
      </c>
      <c r="L86" s="9">
        <f t="shared" si="15"/>
        <v>53.55749999999999</v>
      </c>
      <c r="M86" s="51">
        <f t="shared" si="16"/>
        <v>48.55749999999999</v>
      </c>
      <c r="N86" s="10">
        <f t="shared" si="17"/>
        <v>10.711499999999997</v>
      </c>
    </row>
    <row r="87" spans="1:14">
      <c r="A87" s="1" t="str">
        <f t="shared" si="12"/>
        <v>E35</v>
      </c>
      <c r="B87" s="61" t="str">
        <f t="shared" si="13"/>
        <v>35</v>
      </c>
      <c r="C87" s="1" t="str">
        <f t="shared" si="14"/>
        <v>E</v>
      </c>
      <c r="D87" s="1">
        <v>2</v>
      </c>
      <c r="E87" t="s">
        <v>281</v>
      </c>
      <c r="F87" s="7">
        <v>42888</v>
      </c>
      <c r="G87">
        <v>307.42</v>
      </c>
      <c r="H87">
        <v>2.1800000000000002</v>
      </c>
      <c r="I87">
        <v>1.88</v>
      </c>
      <c r="J87">
        <v>40</v>
      </c>
      <c r="K87" s="2">
        <v>5</v>
      </c>
      <c r="L87" s="9">
        <f t="shared" si="15"/>
        <v>76.855000000000004</v>
      </c>
      <c r="M87" s="51">
        <f t="shared" si="16"/>
        <v>71.855000000000004</v>
      </c>
      <c r="N87" s="10">
        <f t="shared" si="17"/>
        <v>15.371</v>
      </c>
    </row>
    <row r="88" spans="1:14">
      <c r="A88" s="1" t="str">
        <f t="shared" si="12"/>
        <v>E35</v>
      </c>
      <c r="B88" s="61" t="str">
        <f t="shared" si="13"/>
        <v>35</v>
      </c>
      <c r="C88" s="1" t="str">
        <f t="shared" si="14"/>
        <v>E</v>
      </c>
      <c r="D88" s="1">
        <v>3</v>
      </c>
      <c r="E88" t="s">
        <v>258</v>
      </c>
      <c r="F88" s="7">
        <v>42888</v>
      </c>
      <c r="G88">
        <v>341.74</v>
      </c>
      <c r="H88">
        <v>2.19</v>
      </c>
      <c r="I88">
        <v>2.0499999999999998</v>
      </c>
      <c r="J88">
        <v>40</v>
      </c>
      <c r="K88" s="2">
        <v>5</v>
      </c>
      <c r="L88" s="9">
        <f t="shared" si="15"/>
        <v>85.435000000000002</v>
      </c>
      <c r="M88" s="51">
        <f t="shared" si="16"/>
        <v>80.435000000000002</v>
      </c>
      <c r="N88" s="10">
        <f t="shared" si="17"/>
        <v>17.087</v>
      </c>
    </row>
    <row r="89" spans="1:14">
      <c r="A89" s="1" t="str">
        <f t="shared" si="12"/>
        <v>E37</v>
      </c>
      <c r="B89" s="61" t="str">
        <f t="shared" si="13"/>
        <v>37</v>
      </c>
      <c r="C89" s="1" t="str">
        <f t="shared" si="14"/>
        <v>E</v>
      </c>
      <c r="D89" s="1">
        <v>2</v>
      </c>
      <c r="E89" t="s">
        <v>280</v>
      </c>
      <c r="F89" s="7">
        <v>42888</v>
      </c>
      <c r="G89">
        <v>448.81</v>
      </c>
      <c r="H89">
        <v>2.15</v>
      </c>
      <c r="I89">
        <v>1.6</v>
      </c>
      <c r="J89">
        <v>40</v>
      </c>
      <c r="K89" s="2">
        <v>5</v>
      </c>
      <c r="L89" s="9">
        <f t="shared" si="15"/>
        <v>112.20250000000001</v>
      </c>
      <c r="M89" s="51">
        <f t="shared" si="16"/>
        <v>107.20250000000001</v>
      </c>
      <c r="N89" s="10">
        <f t="shared" si="17"/>
        <v>22.440500000000004</v>
      </c>
    </row>
    <row r="90" spans="1:14">
      <c r="A90" s="1" t="str">
        <f t="shared" si="12"/>
        <v>E37</v>
      </c>
      <c r="B90" s="61" t="str">
        <f t="shared" si="13"/>
        <v>37</v>
      </c>
      <c r="C90" s="1" t="str">
        <f t="shared" si="14"/>
        <v>E</v>
      </c>
      <c r="D90" s="1">
        <v>3</v>
      </c>
      <c r="E90" s="59" t="s">
        <v>267</v>
      </c>
      <c r="F90" s="7">
        <v>42888</v>
      </c>
      <c r="G90">
        <v>407.85</v>
      </c>
      <c r="H90">
        <v>2.16</v>
      </c>
      <c r="I90">
        <v>2.23</v>
      </c>
      <c r="J90">
        <v>40</v>
      </c>
      <c r="K90" s="2">
        <v>5</v>
      </c>
      <c r="L90" s="9">
        <f t="shared" si="15"/>
        <v>101.96250000000001</v>
      </c>
      <c r="M90" s="51">
        <f t="shared" si="16"/>
        <v>96.962500000000006</v>
      </c>
      <c r="N90" s="10">
        <f t="shared" si="17"/>
        <v>20.392500000000002</v>
      </c>
    </row>
    <row r="91" spans="1:14">
      <c r="A91" s="1" t="str">
        <f t="shared" si="12"/>
        <v>E38</v>
      </c>
      <c r="B91" s="61" t="str">
        <f t="shared" si="13"/>
        <v>38</v>
      </c>
      <c r="C91" s="1" t="str">
        <f t="shared" si="14"/>
        <v>E</v>
      </c>
      <c r="D91" s="1">
        <v>3</v>
      </c>
      <c r="E91" t="s">
        <v>270</v>
      </c>
      <c r="F91" s="7">
        <v>42888</v>
      </c>
      <c r="G91">
        <v>328.86</v>
      </c>
      <c r="H91">
        <v>2.15</v>
      </c>
      <c r="I91">
        <v>1.28</v>
      </c>
      <c r="J91">
        <v>40</v>
      </c>
      <c r="K91" s="2">
        <v>5</v>
      </c>
      <c r="L91" s="9">
        <f t="shared" si="15"/>
        <v>82.215000000000003</v>
      </c>
      <c r="M91" s="51">
        <f t="shared" si="16"/>
        <v>77.215000000000003</v>
      </c>
      <c r="N91" s="10">
        <f t="shared" si="17"/>
        <v>16.443000000000001</v>
      </c>
    </row>
    <row r="92" spans="1:14">
      <c r="A92" s="1" t="str">
        <f t="shared" si="12"/>
        <v>E39</v>
      </c>
      <c r="B92" s="61" t="str">
        <f t="shared" si="13"/>
        <v>39</v>
      </c>
      <c r="C92" s="1" t="str">
        <f t="shared" si="14"/>
        <v>E</v>
      </c>
      <c r="D92" s="1">
        <v>2</v>
      </c>
      <c r="E92" t="s">
        <v>271</v>
      </c>
      <c r="F92" s="7">
        <v>42888</v>
      </c>
      <c r="G92">
        <v>417.24</v>
      </c>
      <c r="H92">
        <v>2.17</v>
      </c>
      <c r="I92">
        <v>1.96</v>
      </c>
      <c r="J92">
        <v>40</v>
      </c>
      <c r="K92" s="2">
        <v>5</v>
      </c>
      <c r="L92" s="9">
        <f t="shared" si="15"/>
        <v>104.30999999999999</v>
      </c>
      <c r="M92" s="51">
        <f t="shared" si="16"/>
        <v>99.309999999999988</v>
      </c>
      <c r="N92" s="10">
        <f t="shared" si="17"/>
        <v>20.861999999999998</v>
      </c>
    </row>
    <row r="93" spans="1:14">
      <c r="A93" s="1" t="str">
        <f t="shared" si="12"/>
        <v>E40</v>
      </c>
      <c r="B93" s="61" t="str">
        <f t="shared" si="13"/>
        <v>40</v>
      </c>
      <c r="C93" s="1" t="str">
        <f t="shared" si="14"/>
        <v>E</v>
      </c>
      <c r="D93" s="1">
        <v>2</v>
      </c>
      <c r="E93" t="s">
        <v>276</v>
      </c>
      <c r="F93" s="7">
        <v>42888</v>
      </c>
      <c r="G93">
        <v>301.77</v>
      </c>
      <c r="H93">
        <v>2.17</v>
      </c>
      <c r="I93">
        <v>1.55</v>
      </c>
      <c r="J93">
        <v>40</v>
      </c>
      <c r="K93" s="2">
        <v>5</v>
      </c>
      <c r="L93" s="9">
        <f t="shared" si="15"/>
        <v>75.442499999999995</v>
      </c>
      <c r="M93" s="51">
        <f t="shared" si="16"/>
        <v>70.442499999999995</v>
      </c>
      <c r="N93" s="10">
        <f t="shared" si="17"/>
        <v>15.0885</v>
      </c>
    </row>
    <row r="94" spans="1:14">
      <c r="A94" s="1" t="str">
        <f t="shared" si="12"/>
        <v>E40</v>
      </c>
      <c r="B94" s="61" t="str">
        <f t="shared" si="13"/>
        <v>40</v>
      </c>
      <c r="C94" s="1" t="str">
        <f t="shared" si="14"/>
        <v>E</v>
      </c>
      <c r="D94" s="1">
        <v>3</v>
      </c>
      <c r="E94" t="s">
        <v>257</v>
      </c>
      <c r="F94" s="7">
        <v>42888</v>
      </c>
      <c r="G94">
        <v>409.81</v>
      </c>
      <c r="H94">
        <v>2.15</v>
      </c>
      <c r="I94">
        <v>1.43</v>
      </c>
      <c r="J94">
        <v>40</v>
      </c>
      <c r="K94" s="2">
        <v>5</v>
      </c>
      <c r="L94" s="9">
        <f t="shared" si="15"/>
        <v>102.45250000000001</v>
      </c>
      <c r="M94" s="51">
        <f t="shared" si="16"/>
        <v>97.452500000000015</v>
      </c>
      <c r="N94" s="10">
        <f t="shared" si="17"/>
        <v>20.490500000000004</v>
      </c>
    </row>
    <row r="95" spans="1:14">
      <c r="A95" s="1" t="str">
        <f t="shared" si="12"/>
        <v>E42</v>
      </c>
      <c r="B95" s="61" t="str">
        <f t="shared" si="13"/>
        <v>42</v>
      </c>
      <c r="C95" s="1" t="str">
        <f t="shared" si="14"/>
        <v>E</v>
      </c>
      <c r="D95" s="1">
        <v>2</v>
      </c>
      <c r="E95" t="s">
        <v>272</v>
      </c>
      <c r="F95" s="7">
        <v>42888</v>
      </c>
      <c r="G95">
        <v>374.89</v>
      </c>
      <c r="H95">
        <v>2.17</v>
      </c>
      <c r="I95">
        <v>1.66</v>
      </c>
      <c r="J95">
        <v>40</v>
      </c>
      <c r="K95" s="2">
        <v>5</v>
      </c>
      <c r="L95" s="9">
        <f t="shared" si="15"/>
        <v>93.722499999999997</v>
      </c>
      <c r="M95" s="51">
        <f t="shared" si="16"/>
        <v>88.722499999999997</v>
      </c>
      <c r="N95" s="10">
        <f t="shared" si="17"/>
        <v>18.744499999999999</v>
      </c>
    </row>
    <row r="96" spans="1:14">
      <c r="A96" s="1" t="str">
        <f t="shared" si="12"/>
        <v>E43</v>
      </c>
      <c r="B96" s="61" t="str">
        <f t="shared" si="13"/>
        <v>43</v>
      </c>
      <c r="C96" s="1" t="str">
        <f t="shared" si="14"/>
        <v>E</v>
      </c>
      <c r="D96" s="1">
        <v>2</v>
      </c>
      <c r="E96" t="s">
        <v>279</v>
      </c>
      <c r="F96" s="7">
        <v>42888</v>
      </c>
      <c r="G96">
        <v>222.58</v>
      </c>
      <c r="H96">
        <v>2.1800000000000002</v>
      </c>
      <c r="I96">
        <v>1.85</v>
      </c>
      <c r="J96">
        <v>40</v>
      </c>
      <c r="K96" s="2">
        <v>5</v>
      </c>
      <c r="L96" s="9">
        <f t="shared" si="15"/>
        <v>55.645000000000003</v>
      </c>
      <c r="M96" s="51">
        <f t="shared" si="16"/>
        <v>50.645000000000003</v>
      </c>
      <c r="N96" s="10">
        <f t="shared" si="17"/>
        <v>11.129000000000001</v>
      </c>
    </row>
    <row r="97" spans="1:14">
      <c r="A97" s="1" t="str">
        <f t="shared" si="12"/>
        <v>E43</v>
      </c>
      <c r="B97" s="61" t="str">
        <f t="shared" si="13"/>
        <v>43</v>
      </c>
      <c r="C97" s="1" t="str">
        <f t="shared" si="14"/>
        <v>E</v>
      </c>
      <c r="D97" s="1">
        <v>3</v>
      </c>
      <c r="E97" t="s">
        <v>262</v>
      </c>
      <c r="F97" s="7">
        <v>42888</v>
      </c>
      <c r="G97">
        <v>466.82</v>
      </c>
      <c r="H97">
        <v>2.14</v>
      </c>
      <c r="I97">
        <v>2.34</v>
      </c>
      <c r="J97">
        <v>40</v>
      </c>
      <c r="K97" s="2">
        <v>5</v>
      </c>
      <c r="L97" s="9">
        <f t="shared" si="15"/>
        <v>116.705</v>
      </c>
      <c r="M97" s="51">
        <f t="shared" si="16"/>
        <v>111.705</v>
      </c>
      <c r="N97" s="10">
        <f t="shared" si="17"/>
        <v>23.341000000000001</v>
      </c>
    </row>
    <row r="98" spans="1:14">
      <c r="A98" s="1" t="str">
        <f t="shared" si="12"/>
        <v>E44</v>
      </c>
      <c r="B98" s="61" t="str">
        <f t="shared" ref="B98:B101" si="18">MID(A98, 2, LEN(A98))</f>
        <v>44</v>
      </c>
      <c r="C98" s="1" t="str">
        <f t="shared" si="14"/>
        <v>E</v>
      </c>
      <c r="D98" s="1">
        <v>2</v>
      </c>
      <c r="E98" t="s">
        <v>275</v>
      </c>
      <c r="F98" s="7">
        <v>42888</v>
      </c>
      <c r="G98">
        <v>378.95</v>
      </c>
      <c r="H98">
        <v>2.14</v>
      </c>
      <c r="I98">
        <v>1.21</v>
      </c>
      <c r="J98">
        <v>40</v>
      </c>
      <c r="K98" s="2">
        <v>5</v>
      </c>
      <c r="L98" s="9">
        <f t="shared" ref="L98:L101" si="19">((G98*K98)/20)</f>
        <v>94.737499999999997</v>
      </c>
      <c r="M98" s="51">
        <f t="shared" ref="M98:M101" si="20">(L98-K98)</f>
        <v>89.737499999999997</v>
      </c>
      <c r="N98" s="10">
        <f t="shared" si="17"/>
        <v>18.947499999999998</v>
      </c>
    </row>
    <row r="99" spans="1:14">
      <c r="A99" s="1" t="str">
        <f t="shared" si="12"/>
        <v>E46</v>
      </c>
      <c r="B99" s="61" t="str">
        <f t="shared" si="18"/>
        <v>46</v>
      </c>
      <c r="C99" s="1" t="str">
        <f t="shared" si="14"/>
        <v>E</v>
      </c>
      <c r="D99" s="1">
        <v>2</v>
      </c>
      <c r="E99" t="s">
        <v>274</v>
      </c>
      <c r="F99" s="7">
        <v>42888</v>
      </c>
      <c r="G99">
        <v>161.36000000000001</v>
      </c>
      <c r="H99">
        <v>2.14</v>
      </c>
      <c r="I99">
        <v>2.2400000000000002</v>
      </c>
      <c r="J99">
        <v>40</v>
      </c>
      <c r="K99" s="2">
        <v>5</v>
      </c>
      <c r="L99" s="9">
        <f t="shared" si="19"/>
        <v>40.340000000000003</v>
      </c>
      <c r="M99" s="51">
        <f t="shared" si="20"/>
        <v>35.340000000000003</v>
      </c>
      <c r="N99" s="10">
        <f t="shared" si="17"/>
        <v>8.0680000000000014</v>
      </c>
    </row>
    <row r="100" spans="1:14">
      <c r="A100" s="1" t="str">
        <f t="shared" si="12"/>
        <v>E46</v>
      </c>
      <c r="B100" s="61" t="str">
        <f t="shared" si="18"/>
        <v>46</v>
      </c>
      <c r="C100" s="1" t="str">
        <f t="shared" si="14"/>
        <v>E</v>
      </c>
      <c r="D100" s="1">
        <v>3</v>
      </c>
      <c r="E100" t="s">
        <v>261</v>
      </c>
      <c r="F100" s="7">
        <v>42888</v>
      </c>
      <c r="G100">
        <v>446.92</v>
      </c>
      <c r="H100">
        <v>2.15</v>
      </c>
      <c r="I100">
        <v>2.2599999999999998</v>
      </c>
      <c r="J100">
        <v>40</v>
      </c>
      <c r="K100" s="2">
        <v>5</v>
      </c>
      <c r="L100" s="9">
        <f t="shared" si="19"/>
        <v>111.72999999999999</v>
      </c>
      <c r="M100" s="51">
        <f t="shared" si="20"/>
        <v>106.72999999999999</v>
      </c>
      <c r="N100" s="10">
        <f t="shared" si="17"/>
        <v>22.345999999999997</v>
      </c>
    </row>
    <row r="101" spans="1:14">
      <c r="A101" s="1" t="str">
        <f t="shared" si="12"/>
        <v>E47</v>
      </c>
      <c r="B101" s="61" t="str">
        <f t="shared" si="18"/>
        <v>47</v>
      </c>
      <c r="C101" s="1" t="str">
        <f t="shared" si="14"/>
        <v>E</v>
      </c>
      <c r="D101" s="1">
        <v>2</v>
      </c>
      <c r="E101" s="59" t="s">
        <v>277</v>
      </c>
      <c r="F101" s="7">
        <v>42888</v>
      </c>
      <c r="G101">
        <v>496.65</v>
      </c>
      <c r="H101">
        <v>2.14</v>
      </c>
      <c r="I101">
        <v>2.12</v>
      </c>
      <c r="J101">
        <v>40</v>
      </c>
      <c r="K101" s="2">
        <v>5</v>
      </c>
      <c r="L101" s="9">
        <f t="shared" si="19"/>
        <v>124.16249999999999</v>
      </c>
      <c r="M101" s="51">
        <f t="shared" si="20"/>
        <v>119.16249999999999</v>
      </c>
      <c r="N101" s="10">
        <f t="shared" si="17"/>
        <v>24.8325</v>
      </c>
    </row>
    <row r="102" spans="1:14">
      <c r="A102" s="62" t="s">
        <v>359</v>
      </c>
      <c r="B102" s="62">
        <v>16</v>
      </c>
      <c r="C102" s="62" t="s">
        <v>360</v>
      </c>
      <c r="D102" s="65">
        <v>3</v>
      </c>
      <c r="E102" s="62" t="s">
        <v>286</v>
      </c>
      <c r="F102" s="67">
        <v>42888</v>
      </c>
      <c r="G102" s="65">
        <v>615.17999999999995</v>
      </c>
      <c r="H102" s="65">
        <v>2.15</v>
      </c>
      <c r="I102" s="65">
        <v>2.12</v>
      </c>
      <c r="J102" s="65">
        <v>40</v>
      </c>
      <c r="K102" s="66">
        <v>5</v>
      </c>
      <c r="L102" s="63">
        <v>153.80000000000001</v>
      </c>
      <c r="M102" s="66">
        <v>148.80000000000001</v>
      </c>
      <c r="N102" s="64">
        <v>30.8</v>
      </c>
    </row>
    <row r="103" spans="1:14">
      <c r="A103" s="1" t="str">
        <f t="shared" ref="A103:A129" si="21">LEFT(E103,FIND("-",E103)-1)</f>
        <v>M2</v>
      </c>
      <c r="B103" s="61" t="str">
        <f t="shared" ref="B103:B129" si="22">MID(A103, 2, LEN(A103))</f>
        <v>2</v>
      </c>
      <c r="C103" s="1" t="str">
        <f t="shared" ref="C103:C129" si="23">LEFT(E103,1)</f>
        <v>M</v>
      </c>
      <c r="D103" s="1">
        <v>3</v>
      </c>
      <c r="E103" t="s">
        <v>311</v>
      </c>
      <c r="F103" s="7">
        <v>42891</v>
      </c>
      <c r="G103">
        <v>412.14</v>
      </c>
      <c r="H103">
        <v>2.1</v>
      </c>
      <c r="I103">
        <v>1.78</v>
      </c>
      <c r="J103">
        <v>40</v>
      </c>
      <c r="K103" s="2">
        <v>5</v>
      </c>
      <c r="L103" s="9">
        <f t="shared" ref="L103:L129" si="24">((G103*K103)/20)</f>
        <v>103.035</v>
      </c>
      <c r="M103" s="51">
        <f t="shared" ref="M103:M129" si="25">(L103-K103)</f>
        <v>98.034999999999997</v>
      </c>
      <c r="N103" s="10">
        <f t="shared" ref="N103:N129" si="26">(L103/K103)</f>
        <v>20.606999999999999</v>
      </c>
    </row>
    <row r="104" spans="1:14">
      <c r="A104" s="1" t="str">
        <f t="shared" si="21"/>
        <v>M4</v>
      </c>
      <c r="B104" s="61" t="str">
        <f t="shared" si="22"/>
        <v>4</v>
      </c>
      <c r="C104" s="1" t="str">
        <f t="shared" si="23"/>
        <v>M</v>
      </c>
      <c r="D104" s="1">
        <v>3</v>
      </c>
      <c r="E104" t="s">
        <v>295</v>
      </c>
      <c r="F104" s="7">
        <v>42891</v>
      </c>
      <c r="G104">
        <v>489.41</v>
      </c>
      <c r="H104">
        <v>2.09</v>
      </c>
      <c r="I104">
        <v>2.34</v>
      </c>
      <c r="J104">
        <v>40</v>
      </c>
      <c r="K104" s="2">
        <v>5</v>
      </c>
      <c r="L104" s="9">
        <f t="shared" si="24"/>
        <v>122.35250000000001</v>
      </c>
      <c r="M104" s="51">
        <f t="shared" si="25"/>
        <v>117.35250000000001</v>
      </c>
      <c r="N104" s="10">
        <f t="shared" si="26"/>
        <v>24.470500000000001</v>
      </c>
    </row>
    <row r="105" spans="1:14">
      <c r="A105" s="1" t="str">
        <f t="shared" si="21"/>
        <v>M6</v>
      </c>
      <c r="B105" s="61" t="str">
        <f t="shared" si="22"/>
        <v>6</v>
      </c>
      <c r="C105" s="1" t="str">
        <f t="shared" si="23"/>
        <v>M</v>
      </c>
      <c r="D105" s="1">
        <v>3</v>
      </c>
      <c r="E105" t="s">
        <v>313</v>
      </c>
      <c r="F105" s="7">
        <v>42891</v>
      </c>
      <c r="G105">
        <v>444.42</v>
      </c>
      <c r="H105">
        <v>2.1</v>
      </c>
      <c r="I105">
        <v>2.3199999999999998</v>
      </c>
      <c r="J105">
        <v>40</v>
      </c>
      <c r="K105" s="2">
        <v>5</v>
      </c>
      <c r="L105" s="9">
        <f t="shared" si="24"/>
        <v>111.10499999999999</v>
      </c>
      <c r="M105" s="51">
        <f t="shared" si="25"/>
        <v>106.10499999999999</v>
      </c>
      <c r="N105" s="10">
        <f t="shared" si="26"/>
        <v>22.220999999999997</v>
      </c>
    </row>
    <row r="106" spans="1:14">
      <c r="A106" s="1" t="str">
        <f t="shared" si="21"/>
        <v>M7</v>
      </c>
      <c r="B106" s="61" t="str">
        <f t="shared" si="22"/>
        <v>7</v>
      </c>
      <c r="C106" s="1" t="str">
        <f t="shared" si="23"/>
        <v>M</v>
      </c>
      <c r="D106" s="1">
        <v>3</v>
      </c>
      <c r="E106" t="s">
        <v>312</v>
      </c>
      <c r="F106" s="7">
        <v>42891</v>
      </c>
      <c r="G106">
        <v>398.97</v>
      </c>
      <c r="H106">
        <v>2.11</v>
      </c>
      <c r="I106">
        <v>2</v>
      </c>
      <c r="J106">
        <v>40</v>
      </c>
      <c r="K106" s="2">
        <v>5</v>
      </c>
      <c r="L106" s="9">
        <f t="shared" si="24"/>
        <v>99.742500000000007</v>
      </c>
      <c r="M106" s="51">
        <f t="shared" si="25"/>
        <v>94.742500000000007</v>
      </c>
      <c r="N106" s="10">
        <f t="shared" si="26"/>
        <v>19.948500000000003</v>
      </c>
    </row>
    <row r="107" spans="1:14">
      <c r="A107" s="1" t="str">
        <f t="shared" si="21"/>
        <v>M9</v>
      </c>
      <c r="B107" s="61" t="str">
        <f t="shared" si="22"/>
        <v>9</v>
      </c>
      <c r="C107" s="1" t="str">
        <f t="shared" si="23"/>
        <v>M</v>
      </c>
      <c r="D107" s="1">
        <v>3</v>
      </c>
      <c r="E107" t="s">
        <v>301</v>
      </c>
      <c r="F107" s="7">
        <v>42891</v>
      </c>
      <c r="G107">
        <v>300.05</v>
      </c>
      <c r="H107">
        <v>2.13</v>
      </c>
      <c r="I107">
        <v>2.2000000000000002</v>
      </c>
      <c r="J107">
        <v>40</v>
      </c>
      <c r="K107" s="2">
        <v>5</v>
      </c>
      <c r="L107" s="9">
        <f t="shared" si="24"/>
        <v>75.012500000000003</v>
      </c>
      <c r="M107" s="51">
        <f t="shared" si="25"/>
        <v>70.012500000000003</v>
      </c>
      <c r="N107" s="10">
        <f t="shared" si="26"/>
        <v>15.002500000000001</v>
      </c>
    </row>
    <row r="108" spans="1:14">
      <c r="A108" s="1" t="str">
        <f t="shared" si="21"/>
        <v>M13</v>
      </c>
      <c r="B108" s="61" t="str">
        <f t="shared" si="22"/>
        <v>13</v>
      </c>
      <c r="C108" s="1" t="str">
        <f t="shared" si="23"/>
        <v>M</v>
      </c>
      <c r="D108" s="1">
        <v>3</v>
      </c>
      <c r="E108" t="s">
        <v>306</v>
      </c>
      <c r="F108" s="7">
        <v>42891</v>
      </c>
      <c r="G108">
        <v>454.66</v>
      </c>
      <c r="H108">
        <v>2.1</v>
      </c>
      <c r="I108">
        <v>2.2999999999999998</v>
      </c>
      <c r="J108">
        <v>40</v>
      </c>
      <c r="K108" s="2">
        <v>5</v>
      </c>
      <c r="L108" s="9">
        <f t="shared" si="24"/>
        <v>113.66500000000001</v>
      </c>
      <c r="M108" s="51">
        <f t="shared" si="25"/>
        <v>108.66500000000001</v>
      </c>
      <c r="N108" s="10">
        <f t="shared" si="26"/>
        <v>22.733000000000001</v>
      </c>
    </row>
    <row r="109" spans="1:14">
      <c r="A109" s="1" t="str">
        <f t="shared" si="21"/>
        <v>M14</v>
      </c>
      <c r="B109" s="61" t="str">
        <f t="shared" si="22"/>
        <v>14</v>
      </c>
      <c r="C109" s="1" t="str">
        <f t="shared" si="23"/>
        <v>M</v>
      </c>
      <c r="D109" s="1">
        <v>3</v>
      </c>
      <c r="E109" t="s">
        <v>300</v>
      </c>
      <c r="F109" s="7">
        <v>42891</v>
      </c>
      <c r="G109">
        <v>467.79</v>
      </c>
      <c r="H109">
        <v>2.11</v>
      </c>
      <c r="I109">
        <v>2.39</v>
      </c>
      <c r="J109">
        <v>40</v>
      </c>
      <c r="K109" s="2">
        <v>5</v>
      </c>
      <c r="L109" s="9">
        <f t="shared" si="24"/>
        <v>116.94750000000002</v>
      </c>
      <c r="M109" s="51">
        <f t="shared" si="25"/>
        <v>111.94750000000002</v>
      </c>
      <c r="N109" s="10">
        <f t="shared" si="26"/>
        <v>23.389500000000005</v>
      </c>
    </row>
    <row r="110" spans="1:14">
      <c r="A110" s="1" t="str">
        <f t="shared" si="21"/>
        <v>S18</v>
      </c>
      <c r="B110" s="61" t="str">
        <f t="shared" si="22"/>
        <v>18</v>
      </c>
      <c r="C110" s="1" t="str">
        <f t="shared" si="23"/>
        <v>S</v>
      </c>
      <c r="D110" s="1">
        <v>3</v>
      </c>
      <c r="E110" t="s">
        <v>303</v>
      </c>
      <c r="F110" s="7">
        <v>42891</v>
      </c>
      <c r="G110">
        <v>451.16</v>
      </c>
      <c r="H110">
        <v>2.1</v>
      </c>
      <c r="I110">
        <v>2.3199999999999998</v>
      </c>
      <c r="J110">
        <v>40</v>
      </c>
      <c r="K110" s="2">
        <v>5</v>
      </c>
      <c r="L110" s="9">
        <f t="shared" si="24"/>
        <v>112.79</v>
      </c>
      <c r="M110" s="51">
        <f t="shared" si="25"/>
        <v>107.79</v>
      </c>
      <c r="N110" s="10">
        <f t="shared" si="26"/>
        <v>22.558</v>
      </c>
    </row>
    <row r="111" spans="1:14">
      <c r="A111" s="1" t="str">
        <f t="shared" si="21"/>
        <v>S19</v>
      </c>
      <c r="B111" s="61" t="str">
        <f t="shared" si="22"/>
        <v>19</v>
      </c>
      <c r="C111" s="1" t="str">
        <f t="shared" si="23"/>
        <v>S</v>
      </c>
      <c r="D111" s="1">
        <v>3</v>
      </c>
      <c r="E111" t="s">
        <v>310</v>
      </c>
      <c r="F111" s="7">
        <v>42891</v>
      </c>
      <c r="G111">
        <v>435.34</v>
      </c>
      <c r="H111">
        <v>2.1</v>
      </c>
      <c r="I111">
        <v>2.39</v>
      </c>
      <c r="J111">
        <v>40</v>
      </c>
      <c r="K111" s="2">
        <v>5</v>
      </c>
      <c r="L111" s="9">
        <f t="shared" si="24"/>
        <v>108.83499999999999</v>
      </c>
      <c r="M111" s="51">
        <f t="shared" si="25"/>
        <v>103.83499999999999</v>
      </c>
      <c r="N111" s="10">
        <f t="shared" si="26"/>
        <v>21.766999999999999</v>
      </c>
    </row>
    <row r="112" spans="1:14">
      <c r="A112" s="1" t="str">
        <f t="shared" si="21"/>
        <v>S22</v>
      </c>
      <c r="B112" s="61" t="str">
        <f t="shared" si="22"/>
        <v>22</v>
      </c>
      <c r="C112" s="1" t="str">
        <f t="shared" si="23"/>
        <v>S</v>
      </c>
      <c r="D112" s="1">
        <v>3</v>
      </c>
      <c r="E112" t="s">
        <v>289</v>
      </c>
      <c r="F112" s="7">
        <v>42891</v>
      </c>
      <c r="G112">
        <v>355.26</v>
      </c>
      <c r="H112">
        <v>2.12</v>
      </c>
      <c r="I112">
        <v>1.55</v>
      </c>
      <c r="J112">
        <v>40</v>
      </c>
      <c r="K112" s="2">
        <v>5</v>
      </c>
      <c r="L112" s="9">
        <f t="shared" si="24"/>
        <v>88.814999999999998</v>
      </c>
      <c r="M112" s="51">
        <f t="shared" si="25"/>
        <v>83.814999999999998</v>
      </c>
      <c r="N112" s="10">
        <f t="shared" si="26"/>
        <v>17.762999999999998</v>
      </c>
    </row>
    <row r="113" spans="1:14">
      <c r="A113" s="1" t="str">
        <f t="shared" si="21"/>
        <v>S24</v>
      </c>
      <c r="B113" s="61" t="str">
        <f t="shared" si="22"/>
        <v>24</v>
      </c>
      <c r="C113" s="1" t="str">
        <f t="shared" si="23"/>
        <v>S</v>
      </c>
      <c r="D113" s="1">
        <v>3</v>
      </c>
      <c r="E113" t="s">
        <v>296</v>
      </c>
      <c r="F113" s="7">
        <v>42891</v>
      </c>
      <c r="G113">
        <v>435.1</v>
      </c>
      <c r="H113">
        <v>2.11</v>
      </c>
      <c r="I113">
        <v>1.72</v>
      </c>
      <c r="J113">
        <v>40</v>
      </c>
      <c r="K113" s="2">
        <v>5</v>
      </c>
      <c r="L113" s="9">
        <f t="shared" si="24"/>
        <v>108.77500000000001</v>
      </c>
      <c r="M113" s="51">
        <f t="shared" si="25"/>
        <v>103.77500000000001</v>
      </c>
      <c r="N113" s="10">
        <f t="shared" si="26"/>
        <v>21.755000000000003</v>
      </c>
    </row>
    <row r="114" spans="1:14">
      <c r="A114" s="1" t="str">
        <f t="shared" si="21"/>
        <v>S25</v>
      </c>
      <c r="B114" s="61" t="str">
        <f t="shared" si="22"/>
        <v>25</v>
      </c>
      <c r="C114" s="1" t="str">
        <f t="shared" si="23"/>
        <v>S</v>
      </c>
      <c r="D114" s="1">
        <v>3</v>
      </c>
      <c r="E114" t="s">
        <v>304</v>
      </c>
      <c r="F114" s="7">
        <v>42891</v>
      </c>
      <c r="G114">
        <v>227.46</v>
      </c>
      <c r="H114">
        <v>2.13</v>
      </c>
      <c r="I114">
        <v>2.23</v>
      </c>
      <c r="J114">
        <v>40</v>
      </c>
      <c r="K114" s="2">
        <v>5</v>
      </c>
      <c r="L114" s="9">
        <f t="shared" si="24"/>
        <v>56.864999999999995</v>
      </c>
      <c r="M114" s="51">
        <f t="shared" si="25"/>
        <v>51.864999999999995</v>
      </c>
      <c r="N114" s="10">
        <f t="shared" si="26"/>
        <v>11.372999999999999</v>
      </c>
    </row>
    <row r="115" spans="1:14">
      <c r="A115" s="1" t="str">
        <f t="shared" si="21"/>
        <v>S26</v>
      </c>
      <c r="B115" s="61" t="str">
        <f t="shared" si="22"/>
        <v>26</v>
      </c>
      <c r="C115" s="1" t="str">
        <f t="shared" si="23"/>
        <v>S</v>
      </c>
      <c r="D115" s="1">
        <v>3</v>
      </c>
      <c r="E115" t="s">
        <v>292</v>
      </c>
      <c r="F115" s="7">
        <v>42891</v>
      </c>
      <c r="G115">
        <v>575.67999999999995</v>
      </c>
      <c r="H115">
        <v>2.12</v>
      </c>
      <c r="I115">
        <v>2.36</v>
      </c>
      <c r="J115">
        <v>40</v>
      </c>
      <c r="K115" s="2">
        <v>5</v>
      </c>
      <c r="L115" s="9">
        <f t="shared" si="24"/>
        <v>143.91999999999999</v>
      </c>
      <c r="M115" s="51">
        <f t="shared" si="25"/>
        <v>138.91999999999999</v>
      </c>
      <c r="N115" s="10">
        <f t="shared" si="26"/>
        <v>28.783999999999999</v>
      </c>
    </row>
    <row r="116" spans="1:14">
      <c r="A116" s="1" t="str">
        <f t="shared" si="21"/>
        <v>S27</v>
      </c>
      <c r="B116" s="61" t="str">
        <f t="shared" si="22"/>
        <v>27</v>
      </c>
      <c r="C116" s="1" t="str">
        <f t="shared" si="23"/>
        <v>S</v>
      </c>
      <c r="D116" s="1">
        <v>3</v>
      </c>
      <c r="E116" t="s">
        <v>305</v>
      </c>
      <c r="F116" s="7">
        <v>42891</v>
      </c>
      <c r="G116">
        <v>463.14</v>
      </c>
      <c r="H116">
        <v>2.1</v>
      </c>
      <c r="I116">
        <v>2.34</v>
      </c>
      <c r="J116">
        <v>40</v>
      </c>
      <c r="K116" s="2">
        <v>5</v>
      </c>
      <c r="L116" s="9">
        <f t="shared" si="24"/>
        <v>115.785</v>
      </c>
      <c r="M116" s="51">
        <f t="shared" si="25"/>
        <v>110.785</v>
      </c>
      <c r="N116" s="10">
        <f t="shared" si="26"/>
        <v>23.157</v>
      </c>
    </row>
    <row r="117" spans="1:14">
      <c r="A117" s="1" t="str">
        <f t="shared" si="21"/>
        <v>S28</v>
      </c>
      <c r="B117" s="61" t="str">
        <f t="shared" si="22"/>
        <v>28</v>
      </c>
      <c r="C117" s="1" t="str">
        <f t="shared" si="23"/>
        <v>S</v>
      </c>
      <c r="D117" s="1">
        <v>3</v>
      </c>
      <c r="E117" t="s">
        <v>308</v>
      </c>
      <c r="F117" s="7">
        <v>42891</v>
      </c>
      <c r="G117">
        <v>427.99</v>
      </c>
      <c r="H117">
        <v>2.11</v>
      </c>
      <c r="I117">
        <v>1.8</v>
      </c>
      <c r="J117">
        <v>40</v>
      </c>
      <c r="K117" s="2">
        <v>5</v>
      </c>
      <c r="L117" s="9">
        <f t="shared" si="24"/>
        <v>106.99749999999999</v>
      </c>
      <c r="M117" s="51">
        <f t="shared" si="25"/>
        <v>101.99749999999999</v>
      </c>
      <c r="N117" s="10">
        <f t="shared" si="26"/>
        <v>21.399499999999996</v>
      </c>
    </row>
    <row r="118" spans="1:14">
      <c r="A118" s="1" t="str">
        <f t="shared" si="21"/>
        <v>S29</v>
      </c>
      <c r="B118" s="61" t="str">
        <f t="shared" si="22"/>
        <v>29</v>
      </c>
      <c r="C118" s="1" t="str">
        <f t="shared" si="23"/>
        <v>S</v>
      </c>
      <c r="D118" s="1">
        <v>3</v>
      </c>
      <c r="E118" t="s">
        <v>307</v>
      </c>
      <c r="F118" s="7">
        <v>42891</v>
      </c>
      <c r="G118">
        <v>509.57</v>
      </c>
      <c r="H118">
        <v>2.06</v>
      </c>
      <c r="I118">
        <v>2.19</v>
      </c>
      <c r="J118">
        <v>40</v>
      </c>
      <c r="K118" s="2">
        <v>5</v>
      </c>
      <c r="L118" s="9">
        <f t="shared" si="24"/>
        <v>127.3925</v>
      </c>
      <c r="M118" s="51">
        <f t="shared" si="25"/>
        <v>122.3925</v>
      </c>
      <c r="N118" s="10">
        <f t="shared" si="26"/>
        <v>25.4785</v>
      </c>
    </row>
    <row r="119" spans="1:14">
      <c r="A119" s="1" t="str">
        <f t="shared" si="21"/>
        <v>S31</v>
      </c>
      <c r="B119" s="61" t="str">
        <f t="shared" si="22"/>
        <v>31</v>
      </c>
      <c r="C119" s="1" t="str">
        <f t="shared" si="23"/>
        <v>S</v>
      </c>
      <c r="D119" s="1">
        <v>3</v>
      </c>
      <c r="E119" t="s">
        <v>298</v>
      </c>
      <c r="F119" s="7">
        <v>42891</v>
      </c>
      <c r="G119">
        <v>421.39</v>
      </c>
      <c r="H119">
        <v>2.1</v>
      </c>
      <c r="I119">
        <v>1.2</v>
      </c>
      <c r="J119">
        <v>40</v>
      </c>
      <c r="K119" s="2">
        <v>5</v>
      </c>
      <c r="L119" s="9">
        <f t="shared" si="24"/>
        <v>105.3475</v>
      </c>
      <c r="M119" s="51">
        <f t="shared" si="25"/>
        <v>100.3475</v>
      </c>
      <c r="N119" s="10">
        <f t="shared" si="26"/>
        <v>21.069499999999998</v>
      </c>
    </row>
    <row r="120" spans="1:14">
      <c r="A120" s="1" t="str">
        <f t="shared" si="21"/>
        <v>S32</v>
      </c>
      <c r="B120" s="61" t="str">
        <f t="shared" si="22"/>
        <v>32</v>
      </c>
      <c r="C120" s="1" t="str">
        <f t="shared" si="23"/>
        <v>S</v>
      </c>
      <c r="D120" s="1">
        <v>3</v>
      </c>
      <c r="E120" t="s">
        <v>299</v>
      </c>
      <c r="F120" s="7">
        <v>42891</v>
      </c>
      <c r="G120">
        <v>333.72</v>
      </c>
      <c r="H120">
        <v>2.12</v>
      </c>
      <c r="I120">
        <v>1.33</v>
      </c>
      <c r="J120">
        <v>40</v>
      </c>
      <c r="K120" s="2">
        <v>5</v>
      </c>
      <c r="L120" s="9">
        <f t="shared" si="24"/>
        <v>83.43</v>
      </c>
      <c r="M120" s="51">
        <f t="shared" si="25"/>
        <v>78.430000000000007</v>
      </c>
      <c r="N120" s="10">
        <f t="shared" si="26"/>
        <v>16.686</v>
      </c>
    </row>
    <row r="121" spans="1:14">
      <c r="A121" s="1" t="str">
        <f t="shared" si="21"/>
        <v>E34</v>
      </c>
      <c r="B121" s="61" t="str">
        <f t="shared" si="22"/>
        <v>34</v>
      </c>
      <c r="C121" s="1" t="str">
        <f t="shared" si="23"/>
        <v>E</v>
      </c>
      <c r="D121" s="1">
        <v>3</v>
      </c>
      <c r="E121" t="s">
        <v>291</v>
      </c>
      <c r="F121" s="7">
        <v>42891</v>
      </c>
      <c r="G121">
        <v>559.46</v>
      </c>
      <c r="H121">
        <v>2.12</v>
      </c>
      <c r="I121">
        <v>2.2000000000000002</v>
      </c>
      <c r="J121">
        <v>40</v>
      </c>
      <c r="K121" s="2">
        <v>5</v>
      </c>
      <c r="L121" s="9">
        <f t="shared" si="24"/>
        <v>139.86500000000001</v>
      </c>
      <c r="M121" s="51">
        <f t="shared" si="25"/>
        <v>134.86500000000001</v>
      </c>
      <c r="N121" s="10">
        <f t="shared" si="26"/>
        <v>27.973000000000003</v>
      </c>
    </row>
    <row r="122" spans="1:14">
      <c r="A122" s="1" t="str">
        <f t="shared" si="21"/>
        <v>E36</v>
      </c>
      <c r="B122" s="61" t="str">
        <f t="shared" si="22"/>
        <v>36</v>
      </c>
      <c r="C122" s="1" t="str">
        <f t="shared" si="23"/>
        <v>E</v>
      </c>
      <c r="D122" s="1">
        <v>3</v>
      </c>
      <c r="E122" t="s">
        <v>297</v>
      </c>
      <c r="F122" s="7">
        <v>42891</v>
      </c>
      <c r="G122">
        <v>473.01</v>
      </c>
      <c r="H122">
        <v>2.09</v>
      </c>
      <c r="I122">
        <v>2.2599999999999998</v>
      </c>
      <c r="J122">
        <v>40</v>
      </c>
      <c r="K122" s="2">
        <v>5</v>
      </c>
      <c r="L122" s="9">
        <f t="shared" si="24"/>
        <v>118.25250000000001</v>
      </c>
      <c r="M122" s="51">
        <f t="shared" si="25"/>
        <v>113.25250000000001</v>
      </c>
      <c r="N122" s="10">
        <f t="shared" si="26"/>
        <v>23.650500000000001</v>
      </c>
    </row>
    <row r="123" spans="1:14">
      <c r="A123" s="1" t="str">
        <f t="shared" si="21"/>
        <v>E39</v>
      </c>
      <c r="B123" s="61" t="str">
        <f t="shared" si="22"/>
        <v>39</v>
      </c>
      <c r="C123" s="1" t="str">
        <f t="shared" si="23"/>
        <v>E</v>
      </c>
      <c r="D123" s="1">
        <v>3</v>
      </c>
      <c r="E123" t="s">
        <v>302</v>
      </c>
      <c r="F123" s="7">
        <v>42891</v>
      </c>
      <c r="G123">
        <v>371.88</v>
      </c>
      <c r="H123">
        <v>2.12</v>
      </c>
      <c r="I123">
        <v>2.37</v>
      </c>
      <c r="J123">
        <v>40</v>
      </c>
      <c r="K123" s="2">
        <v>5</v>
      </c>
      <c r="L123" s="9">
        <f t="shared" si="24"/>
        <v>92.97</v>
      </c>
      <c r="M123" s="51">
        <f t="shared" si="25"/>
        <v>87.97</v>
      </c>
      <c r="N123" s="10">
        <f t="shared" si="26"/>
        <v>18.594000000000001</v>
      </c>
    </row>
    <row r="124" spans="1:14">
      <c r="A124" s="1" t="str">
        <f t="shared" si="21"/>
        <v>E41</v>
      </c>
      <c r="B124" s="61" t="str">
        <f t="shared" si="22"/>
        <v>41</v>
      </c>
      <c r="C124" s="1" t="str">
        <f t="shared" si="23"/>
        <v>E</v>
      </c>
      <c r="D124" s="1">
        <v>3</v>
      </c>
      <c r="E124" t="s">
        <v>290</v>
      </c>
      <c r="F124" s="7">
        <v>42891</v>
      </c>
      <c r="G124">
        <v>307.98</v>
      </c>
      <c r="H124">
        <v>2.11</v>
      </c>
      <c r="I124">
        <v>1.72</v>
      </c>
      <c r="J124">
        <v>40</v>
      </c>
      <c r="K124" s="2">
        <v>5</v>
      </c>
      <c r="L124" s="9">
        <f t="shared" si="24"/>
        <v>76.995000000000005</v>
      </c>
      <c r="M124" s="51">
        <f t="shared" si="25"/>
        <v>71.995000000000005</v>
      </c>
      <c r="N124" s="10">
        <f t="shared" si="26"/>
        <v>15.399000000000001</v>
      </c>
    </row>
    <row r="125" spans="1:14">
      <c r="A125" s="1" t="str">
        <f t="shared" si="21"/>
        <v>E42</v>
      </c>
      <c r="B125" s="61" t="str">
        <f t="shared" si="22"/>
        <v>42</v>
      </c>
      <c r="C125" s="1" t="str">
        <f t="shared" si="23"/>
        <v>E</v>
      </c>
      <c r="D125" s="1">
        <v>3</v>
      </c>
      <c r="E125" t="s">
        <v>294</v>
      </c>
      <c r="F125" s="7">
        <v>42891</v>
      </c>
      <c r="G125">
        <v>427.43</v>
      </c>
      <c r="H125">
        <v>2</v>
      </c>
      <c r="I125">
        <v>0.76</v>
      </c>
      <c r="J125">
        <v>40</v>
      </c>
      <c r="K125" s="2">
        <v>5</v>
      </c>
      <c r="L125" s="9">
        <f t="shared" si="24"/>
        <v>106.8575</v>
      </c>
      <c r="M125" s="51">
        <f t="shared" si="25"/>
        <v>101.8575</v>
      </c>
      <c r="N125" s="10">
        <f t="shared" si="26"/>
        <v>21.371500000000001</v>
      </c>
    </row>
    <row r="126" spans="1:14">
      <c r="A126" s="1" t="str">
        <f t="shared" si="21"/>
        <v>E44</v>
      </c>
      <c r="B126" s="61" t="str">
        <f t="shared" si="22"/>
        <v>44</v>
      </c>
      <c r="C126" s="1" t="str">
        <f t="shared" si="23"/>
        <v>E</v>
      </c>
      <c r="D126" s="1">
        <v>3</v>
      </c>
      <c r="E126" t="s">
        <v>287</v>
      </c>
      <c r="F126" s="7">
        <v>42891</v>
      </c>
      <c r="G126">
        <v>374.69</v>
      </c>
      <c r="H126">
        <v>2.1</v>
      </c>
      <c r="I126">
        <v>2.13</v>
      </c>
      <c r="J126">
        <v>40</v>
      </c>
      <c r="K126" s="2">
        <v>5</v>
      </c>
      <c r="L126" s="9">
        <f t="shared" si="24"/>
        <v>93.672499999999999</v>
      </c>
      <c r="M126" s="51">
        <f t="shared" si="25"/>
        <v>88.672499999999999</v>
      </c>
      <c r="N126" s="10">
        <f t="shared" si="26"/>
        <v>18.734500000000001</v>
      </c>
    </row>
    <row r="127" spans="1:14">
      <c r="A127" s="1" t="str">
        <f t="shared" si="21"/>
        <v>E45</v>
      </c>
      <c r="B127" s="61" t="str">
        <f t="shared" si="22"/>
        <v>45</v>
      </c>
      <c r="C127" s="1" t="str">
        <f t="shared" si="23"/>
        <v>E</v>
      </c>
      <c r="D127" s="1">
        <v>3</v>
      </c>
      <c r="E127" t="s">
        <v>288</v>
      </c>
      <c r="F127" s="7">
        <v>42891</v>
      </c>
      <c r="G127">
        <v>374.12</v>
      </c>
      <c r="H127">
        <v>2.1</v>
      </c>
      <c r="I127">
        <v>2.19</v>
      </c>
      <c r="J127">
        <v>40</v>
      </c>
      <c r="K127" s="2">
        <v>5</v>
      </c>
      <c r="L127" s="9">
        <f t="shared" si="24"/>
        <v>93.53</v>
      </c>
      <c r="M127" s="51">
        <f t="shared" si="25"/>
        <v>88.53</v>
      </c>
      <c r="N127" s="10">
        <f t="shared" si="26"/>
        <v>18.706</v>
      </c>
    </row>
    <row r="128" spans="1:14">
      <c r="A128" s="1" t="str">
        <f t="shared" si="21"/>
        <v>E48</v>
      </c>
      <c r="B128" s="61" t="str">
        <f t="shared" si="22"/>
        <v>48</v>
      </c>
      <c r="C128" s="1" t="str">
        <f t="shared" si="23"/>
        <v>E</v>
      </c>
      <c r="D128" s="1">
        <v>3</v>
      </c>
      <c r="E128" t="s">
        <v>293</v>
      </c>
      <c r="F128" s="7">
        <v>42891</v>
      </c>
      <c r="G128">
        <v>369.12</v>
      </c>
      <c r="H128">
        <v>2.12</v>
      </c>
      <c r="I128">
        <v>2.11</v>
      </c>
      <c r="J128">
        <v>40</v>
      </c>
      <c r="K128" s="2">
        <v>5</v>
      </c>
      <c r="L128" s="9">
        <f t="shared" si="24"/>
        <v>92.28</v>
      </c>
      <c r="M128" s="51">
        <f t="shared" si="25"/>
        <v>87.28</v>
      </c>
      <c r="N128" s="10">
        <f t="shared" si="26"/>
        <v>18.456</v>
      </c>
    </row>
    <row r="129" spans="1:14">
      <c r="A129" s="1" t="str">
        <f t="shared" si="21"/>
        <v>E49</v>
      </c>
      <c r="B129" s="61" t="str">
        <f t="shared" si="22"/>
        <v>49</v>
      </c>
      <c r="C129" s="1" t="str">
        <f t="shared" si="23"/>
        <v>E</v>
      </c>
      <c r="D129" s="1">
        <v>3</v>
      </c>
      <c r="E129" t="s">
        <v>309</v>
      </c>
      <c r="F129" s="7">
        <v>42891</v>
      </c>
      <c r="G129">
        <v>215.02</v>
      </c>
      <c r="H129">
        <v>2.13</v>
      </c>
      <c r="I129">
        <v>1.92</v>
      </c>
      <c r="J129">
        <v>40</v>
      </c>
      <c r="K129" s="2">
        <v>5</v>
      </c>
      <c r="L129" s="9">
        <f t="shared" si="24"/>
        <v>53.75500000000001</v>
      </c>
      <c r="M129" s="51">
        <f t="shared" si="25"/>
        <v>48.75500000000001</v>
      </c>
      <c r="N129" s="10">
        <f t="shared" si="26"/>
        <v>10.751000000000001</v>
      </c>
    </row>
  </sheetData>
  <phoneticPr fontId="10" type="noConversion"/>
  <pageMargins left="0.75" right="0.75" top="1" bottom="1" header="0.5" footer="0.5"/>
  <pageSetup scale="25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4" x14ac:dyDescent="0"/>
  <sheetData>
    <row r="1" spans="1:10">
      <c r="A1" s="69" t="s">
        <v>347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cp:lastPrinted>2017-12-19T14:41:58Z</cp:lastPrinted>
  <dcterms:created xsi:type="dcterms:W3CDTF">2016-03-23T17:47:01Z</dcterms:created>
  <dcterms:modified xsi:type="dcterms:W3CDTF">2018-01-05T19:44:14Z</dcterms:modified>
</cp:coreProperties>
</file>