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burnham/Documents/GitHub/UBO_disease_paper/data/"/>
    </mc:Choice>
  </mc:AlternateContent>
  <xr:revisionPtr revIDLastSave="0" documentId="13_ncr:1_{971995DF-E77C-9F41-97B6-3B2C2C4CAC6F}" xr6:coauthVersionLast="47" xr6:coauthVersionMax="47" xr10:uidLastSave="{00000000-0000-0000-0000-000000000000}"/>
  <bookViews>
    <workbookView xWindow="2760" yWindow="1480" windowWidth="28040" windowHeight="17440" xr2:uid="{6304EFCC-B911-CA4E-8516-E9E534C148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B10" i="1"/>
  <c r="E26" i="1"/>
  <c r="D24" i="1"/>
  <c r="D25" i="1"/>
  <c r="J6" i="1"/>
  <c r="B19" i="1"/>
  <c r="B25" i="1" s="1"/>
  <c r="F8" i="1"/>
  <c r="F6" i="1"/>
  <c r="B6" i="1"/>
  <c r="B4" i="1"/>
</calcChain>
</file>

<file path=xl/sharedStrings.xml><?xml version="1.0" encoding="utf-8"?>
<sst xmlns="http://schemas.openxmlformats.org/spreadsheetml/2006/main" count="37" uniqueCount="36">
  <si>
    <t>Total Gross:</t>
  </si>
  <si>
    <t>403B</t>
  </si>
  <si>
    <t>Expense Type</t>
  </si>
  <si>
    <t>Amount</t>
  </si>
  <si>
    <t>Car Payment</t>
  </si>
  <si>
    <t>Taxes</t>
  </si>
  <si>
    <t>Life Insurance</t>
  </si>
  <si>
    <t xml:space="preserve">Disability </t>
  </si>
  <si>
    <t>Federal Student Loans</t>
  </si>
  <si>
    <t>Total Expenses</t>
  </si>
  <si>
    <t xml:space="preserve">Mortgage </t>
  </si>
  <si>
    <t>Mound</t>
  </si>
  <si>
    <t>Property Taxes</t>
  </si>
  <si>
    <t xml:space="preserve">Water </t>
  </si>
  <si>
    <t>Month</t>
  </si>
  <si>
    <t>Jan</t>
  </si>
  <si>
    <t>Dec</t>
  </si>
  <si>
    <t>Oct</t>
  </si>
  <si>
    <t>Nov</t>
  </si>
  <si>
    <t>Sep</t>
  </si>
  <si>
    <t>Aug</t>
  </si>
  <si>
    <t>AVERAGE:</t>
  </si>
  <si>
    <t>PAY RATIO</t>
  </si>
  <si>
    <t>Free Money</t>
  </si>
  <si>
    <t>Private Student Loans</t>
  </si>
  <si>
    <t>Joint</t>
  </si>
  <si>
    <t>Chase</t>
  </si>
  <si>
    <t>May</t>
  </si>
  <si>
    <t>April</t>
  </si>
  <si>
    <t>Mar</t>
  </si>
  <si>
    <t>Feb</t>
  </si>
  <si>
    <t>Average</t>
  </si>
  <si>
    <t>My Chase Card</t>
  </si>
  <si>
    <t>Musicians Friend Card</t>
  </si>
  <si>
    <t>Joint Credit Card</t>
  </si>
  <si>
    <t xml:space="preserve">Capitol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</si>
</sst>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00C8-BEF2-C14A-96F0-847AB343E32D}">
  <dimension ref="A1:J26"/>
  <sheetViews>
    <sheetView tabSelected="1" zoomScale="139" zoomScaleNormal="139" workbookViewId="0">
      <selection activeCell="C18" sqref="C18"/>
    </sheetView>
  </sheetViews>
  <sheetFormatPr baseColWidth="10" defaultRowHeight="16" x14ac:dyDescent="0.2"/>
  <cols>
    <col min="1" max="1" width="36.83203125" customWidth="1"/>
    <col min="2" max="2" width="10.83203125" customWidth="1"/>
  </cols>
  <sheetData>
    <row r="1" spans="1:10" x14ac:dyDescent="0.2">
      <c r="A1" s="1" t="s">
        <v>2</v>
      </c>
      <c r="B1" s="1" t="s">
        <v>3</v>
      </c>
      <c r="E1" t="s">
        <v>14</v>
      </c>
      <c r="F1" t="s">
        <v>25</v>
      </c>
      <c r="I1" t="s">
        <v>26</v>
      </c>
      <c r="J1" t="s">
        <v>3</v>
      </c>
    </row>
    <row r="2" spans="1:10" x14ac:dyDescent="0.2">
      <c r="A2" t="s">
        <v>1</v>
      </c>
      <c r="B2">
        <v>389.06</v>
      </c>
      <c r="E2" t="s">
        <v>15</v>
      </c>
      <c r="F2">
        <v>3995.4</v>
      </c>
      <c r="I2" t="s">
        <v>27</v>
      </c>
      <c r="J2">
        <v>15</v>
      </c>
    </row>
    <row r="3" spans="1:10" x14ac:dyDescent="0.2">
      <c r="A3" t="s">
        <v>4</v>
      </c>
      <c r="B3">
        <v>250</v>
      </c>
      <c r="E3" t="s">
        <v>16</v>
      </c>
      <c r="F3">
        <v>4611.4799999999996</v>
      </c>
      <c r="I3" t="s">
        <v>28</v>
      </c>
      <c r="J3">
        <v>398.17</v>
      </c>
    </row>
    <row r="4" spans="1:10" x14ac:dyDescent="0.2">
      <c r="A4" t="s">
        <v>5</v>
      </c>
      <c r="B4">
        <f>401.62*2</f>
        <v>803.24</v>
      </c>
      <c r="E4" t="s">
        <v>18</v>
      </c>
      <c r="F4">
        <v>7991.52</v>
      </c>
      <c r="I4" t="s">
        <v>29</v>
      </c>
      <c r="J4">
        <v>1097.3499999999999</v>
      </c>
    </row>
    <row r="5" spans="1:10" x14ac:dyDescent="0.2">
      <c r="A5" t="s">
        <v>6</v>
      </c>
      <c r="B5">
        <v>20.36</v>
      </c>
      <c r="E5" t="s">
        <v>17</v>
      </c>
      <c r="F5">
        <v>9800.16</v>
      </c>
      <c r="I5" t="s">
        <v>30</v>
      </c>
      <c r="J5">
        <v>353.57</v>
      </c>
    </row>
    <row r="6" spans="1:10" x14ac:dyDescent="0.2">
      <c r="A6" t="s">
        <v>7</v>
      </c>
      <c r="B6">
        <f>4.93*2</f>
        <v>9.86</v>
      </c>
      <c r="E6" t="s">
        <v>19</v>
      </c>
      <c r="F6">
        <f>3836.55*2</f>
        <v>7673.1</v>
      </c>
      <c r="I6" t="s">
        <v>31</v>
      </c>
      <c r="J6">
        <f>AVERAGE(J2:J5)</f>
        <v>466.02249999999998</v>
      </c>
    </row>
    <row r="7" spans="1:10" x14ac:dyDescent="0.2">
      <c r="A7" t="s">
        <v>8</v>
      </c>
      <c r="B7">
        <v>250</v>
      </c>
      <c r="E7" t="s">
        <v>20</v>
      </c>
      <c r="F7">
        <v>3946.44</v>
      </c>
    </row>
    <row r="8" spans="1:10" x14ac:dyDescent="0.2">
      <c r="A8" t="s">
        <v>24</v>
      </c>
      <c r="B8">
        <v>126.52</v>
      </c>
      <c r="E8" s="1" t="s">
        <v>21</v>
      </c>
      <c r="F8" s="1">
        <f>AVERAGE(F2:F7)</f>
        <v>6336.3500000000013</v>
      </c>
    </row>
    <row r="9" spans="1:10" x14ac:dyDescent="0.2">
      <c r="A9" t="s">
        <v>10</v>
      </c>
      <c r="B9">
        <v>400</v>
      </c>
      <c r="E9" t="s">
        <v>22</v>
      </c>
      <c r="F9">
        <v>0.26</v>
      </c>
    </row>
    <row r="10" spans="1:10" x14ac:dyDescent="0.2">
      <c r="A10" t="s">
        <v>11</v>
      </c>
      <c r="B10">
        <f>433*0.26</f>
        <v>112.58</v>
      </c>
    </row>
    <row r="11" spans="1:10" x14ac:dyDescent="0.2">
      <c r="A11" t="s">
        <v>12</v>
      </c>
      <c r="B11">
        <f>583*0.26</f>
        <v>151.58000000000001</v>
      </c>
    </row>
    <row r="12" spans="1:10" x14ac:dyDescent="0.2">
      <c r="A12" t="s">
        <v>13</v>
      </c>
      <c r="B12">
        <v>26.83</v>
      </c>
    </row>
    <row r="13" spans="1:10" x14ac:dyDescent="0.2">
      <c r="A13" t="s">
        <v>34</v>
      </c>
      <c r="B13">
        <v>1000</v>
      </c>
    </row>
    <row r="14" spans="1:10" x14ac:dyDescent="0.2">
      <c r="A14" t="s">
        <v>32</v>
      </c>
      <c r="B14">
        <v>466</v>
      </c>
    </row>
    <row r="15" spans="1:10" x14ac:dyDescent="0.2">
      <c r="A15" t="s">
        <v>33</v>
      </c>
      <c r="B15">
        <v>51</v>
      </c>
    </row>
    <row r="16" spans="1:10" x14ac:dyDescent="0.2">
      <c r="A16" t="s">
        <v>35</v>
      </c>
      <c r="B16">
        <v>200</v>
      </c>
    </row>
    <row r="19" spans="1:5" x14ac:dyDescent="0.2">
      <c r="A19" t="s">
        <v>9</v>
      </c>
      <c r="B19">
        <f>SUM(B2:B18)</f>
        <v>4257.03</v>
      </c>
    </row>
    <row r="24" spans="1:5" x14ac:dyDescent="0.2">
      <c r="A24" s="2" t="s">
        <v>0</v>
      </c>
      <c r="B24" s="1">
        <v>4863.62</v>
      </c>
      <c r="D24">
        <f>B24-B4</f>
        <v>4060.38</v>
      </c>
    </row>
    <row r="25" spans="1:5" x14ac:dyDescent="0.2">
      <c r="A25" s="2" t="s">
        <v>23</v>
      </c>
      <c r="B25" s="1">
        <f>B24-B19</f>
        <v>606.59000000000015</v>
      </c>
      <c r="D25">
        <f>D24*12</f>
        <v>48724.56</v>
      </c>
      <c r="E25">
        <v>137419.69</v>
      </c>
    </row>
    <row r="26" spans="1:5" x14ac:dyDescent="0.2">
      <c r="E26">
        <f>D25/(D25+E25)</f>
        <v>0.26175699759729348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Burnham</dc:creator>
  <cp:lastModifiedBy>Phillip Burnham</cp:lastModifiedBy>
  <dcterms:created xsi:type="dcterms:W3CDTF">2024-04-29T18:37:25Z</dcterms:created>
  <dcterms:modified xsi:type="dcterms:W3CDTF">2024-05-06T14:20:05Z</dcterms:modified>
</cp:coreProperties>
</file>