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analiza_date\date\"/>
    </mc:Choice>
  </mc:AlternateContent>
  <xr:revisionPtr revIDLastSave="0" documentId="13_ncr:1_{2EC939B3-229C-4C78-827A-C73226014417}" xr6:coauthVersionLast="47" xr6:coauthVersionMax="47" xr10:uidLastSave="{00000000-0000-0000-0000-000000000000}"/>
  <bookViews>
    <workbookView xWindow="-22032" yWindow="300" windowWidth="19152" windowHeight="11988" xr2:uid="{ED79AD2E-CED7-4542-A983-39044FF03F06}"/>
  </bookViews>
  <sheets>
    <sheet name="grupare" sheetId="2" r:id="rId1"/>
    <sheet name="Sheet1" sheetId="1" r:id="rId2"/>
  </sheets>
  <definedNames>
    <definedName name="ExternalData_1" localSheetId="0" hidden="1">grupare!$A$1:$A$81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D22" i="2"/>
  <c r="D23" i="2"/>
  <c r="D24" i="2"/>
  <c r="D25" i="2"/>
  <c r="D26" i="2"/>
  <c r="D20" i="2"/>
  <c r="D19" i="2"/>
  <c r="E19" i="2" a="1"/>
  <c r="E19" i="2" s="1"/>
  <c r="E17" i="2"/>
  <c r="F15" i="2"/>
  <c r="E13" i="2"/>
  <c r="F13" i="2" s="1"/>
  <c r="E14" i="2" s="1"/>
  <c r="F14" i="2" s="1"/>
  <c r="E15" i="2" s="1"/>
  <c r="E16" i="2"/>
  <c r="F16" i="2" s="1"/>
  <c r="F12" i="2"/>
  <c r="F11" i="2"/>
  <c r="E12" i="2"/>
  <c r="E11" i="2"/>
  <c r="E10" i="2"/>
  <c r="E9" i="2"/>
  <c r="E8" i="2"/>
  <c r="E5" i="2"/>
  <c r="E4" i="2"/>
  <c r="E2" i="2"/>
  <c r="E3" i="2" s="1"/>
  <c r="E6" i="2" l="1"/>
  <c r="E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DC68B-AE88-4B66-95E7-B6707C01571A}" keepAlive="1" name="Query - grupare" description="Connection to the 'grupare' query in the workbook." type="5" refreshedVersion="8" background="1" saveData="1">
    <dbPr connection="Provider=Microsoft.Mashup.OleDb.1;Data Source=$Workbook$;Location=grupare;Extended Properties=&quot;&quot;" command="SELECT * FROM [grupar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<sst xmlns="http://schemas.openxmlformats.org/spreadsheetml/2006/main" count="20" uniqueCount="19">
  <si>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Column1</t>
  </si>
  <si>
    <t>Numărul de grupe</t>
  </si>
  <si>
    <t>Numărul de observații</t>
  </si>
  <si>
    <t>=COUNT(A:A)</t>
  </si>
  <si>
    <t>=ROUNDUP((2*E2)^(1/3), 0)</t>
  </si>
  <si>
    <t>Valoarea minimă</t>
  </si>
  <si>
    <t>Valoarea maximă</t>
  </si>
  <si>
    <t>=MIN(A:A)</t>
  </si>
  <si>
    <t>=MAX(A:A)</t>
  </si>
  <si>
    <t>Înălțimea intervalelor</t>
  </si>
  <si>
    <t>=(E5-E4)/E3</t>
  </si>
  <si>
    <t>=ROUNDUP(E6 / 10, 0) * 10</t>
  </si>
  <si>
    <t>Limita inferioară a primului interval</t>
  </si>
  <si>
    <t>=B5 - (B3 * B7 - (B4 - B5)) / 2</t>
  </si>
  <si>
    <t>Determinarea intervalelor de frecvență</t>
  </si>
  <si>
    <t>Calculul frecvenței pe intervale</t>
  </si>
  <si>
    <t>=FREQUENCY(A:A, E11:E17)</t>
  </si>
  <si>
    <t>Ajustarea limitei inferioare</t>
  </si>
  <si>
    <t>Rotunjirea la cel mai apropiat multiplu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</si>
</sst>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B5C28F-6C8A-4BF6-8A2F-6EDBEFD4739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BA8DC-2E2D-4347-B69A-38747DA52200}" name="grupare" displayName="grupare" ref="A1:A81" tableType="queryTable" totalsRowShown="0">
  <autoFilter ref="A1:A81" xr:uid="{9F0BA8DC-2E2D-4347-B69A-38747DA52200}"/>
  <tableColumns count="1">
    <tableColumn id="1" xr3:uid="{2264F80B-10E7-4EC9-9AE6-EED242FFB9C8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5688-0902-4120-AA2C-2A20DF733A92}">
  <dimension ref="A1:F81"/>
  <sheetViews>
    <sheetView tabSelected="1" workbookViewId="0"/>
  </sheetViews>
  <sheetFormatPr defaultRowHeight="14.4" x14ac:dyDescent="0.3"/>
  <cols>
    <col min="1" max="1" width="10.6640625" bestFit="1" customWidth="1"/>
    <col min="3" max="3" width="36.21875" bestFit="1" customWidth="1"/>
    <col min="4" max="4" width="25.33203125" customWidth="1"/>
  </cols>
  <sheetData>
    <row r="1" spans="1:6" x14ac:dyDescent="0.3">
      <c r="A1" t="s">
        <v>0</v>
      </c>
    </row>
    <row r="2" spans="1:6" x14ac:dyDescent="0.3">
      <c r="A2">
        <v>166</v>
      </c>
      <c r="C2" t="s">
        <v>2</v>
      </c>
      <c r="D2" s="1" t="s">
        <v>3</v>
      </c>
      <c r="E2">
        <f>COUNT(A:A)</f>
        <v>80</v>
      </c>
    </row>
    <row r="3" spans="1:6" x14ac:dyDescent="0.3">
      <c r="A3">
        <v>162</v>
      </c>
      <c r="C3" t="s">
        <v>1</v>
      </c>
      <c r="D3" s="1" t="s">
        <v>4</v>
      </c>
      <c r="E3">
        <f>ROUNDUP((2*E2)^(1/3), 0)</f>
        <v>6</v>
      </c>
    </row>
    <row r="4" spans="1:6" x14ac:dyDescent="0.3">
      <c r="A4">
        <v>121</v>
      </c>
      <c r="C4" t="s">
        <v>5</v>
      </c>
      <c r="D4" s="1" t="s">
        <v>7</v>
      </c>
      <c r="E4">
        <f>MIN(A:A)</f>
        <v>75</v>
      </c>
    </row>
    <row r="5" spans="1:6" x14ac:dyDescent="0.3">
      <c r="A5">
        <v>126</v>
      </c>
      <c r="C5" t="s">
        <v>6</v>
      </c>
      <c r="D5" s="1" t="s">
        <v>8</v>
      </c>
      <c r="E5">
        <f>MAX(A:A)</f>
        <v>236</v>
      </c>
    </row>
    <row r="6" spans="1:6" x14ac:dyDescent="0.3">
      <c r="A6">
        <v>128</v>
      </c>
      <c r="C6" t="s">
        <v>9</v>
      </c>
      <c r="D6" s="1" t="s">
        <v>10</v>
      </c>
      <c r="E6" s="2">
        <f>(E5-E4)/E3</f>
        <v>26.833333333333332</v>
      </c>
    </row>
    <row r="7" spans="1:6" x14ac:dyDescent="0.3">
      <c r="A7">
        <v>85</v>
      </c>
      <c r="C7" t="s">
        <v>18</v>
      </c>
      <c r="D7" s="1" t="s">
        <v>11</v>
      </c>
      <c r="E7">
        <f>ROUNDUP(E6 / 10, 0) * 10</f>
        <v>30</v>
      </c>
    </row>
    <row r="8" spans="1:6" x14ac:dyDescent="0.3">
      <c r="A8">
        <v>136</v>
      </c>
      <c r="C8" t="s">
        <v>12</v>
      </c>
      <c r="D8" s="1" t="s">
        <v>13</v>
      </c>
      <c r="E8">
        <f>E5 - (E3 * E7 - (E4 - E5)) / 2</f>
        <v>65.5</v>
      </c>
    </row>
    <row r="9" spans="1:6" x14ac:dyDescent="0.3">
      <c r="A9">
        <v>158</v>
      </c>
      <c r="C9" t="s">
        <v>18</v>
      </c>
      <c r="E9">
        <f>ROUNDUP(E8 / 10, 0) * 10</f>
        <v>70</v>
      </c>
    </row>
    <row r="10" spans="1:6" x14ac:dyDescent="0.3">
      <c r="A10">
        <v>135</v>
      </c>
      <c r="C10" t="s">
        <v>17</v>
      </c>
      <c r="E10">
        <f>IF(E9 &gt; E4, (ROUNDDOWN(E9 / 10, 0) - 1) * 10, E9)</f>
        <v>70</v>
      </c>
    </row>
    <row r="11" spans="1:6" x14ac:dyDescent="0.3">
      <c r="A11">
        <v>127</v>
      </c>
      <c r="C11" t="s">
        <v>14</v>
      </c>
      <c r="E11">
        <f>E10</f>
        <v>70</v>
      </c>
      <c r="F11">
        <f>E11+$E$7</f>
        <v>100</v>
      </c>
    </row>
    <row r="12" spans="1:6" x14ac:dyDescent="0.3">
      <c r="A12">
        <v>141</v>
      </c>
      <c r="E12">
        <f>F11</f>
        <v>100</v>
      </c>
      <c r="F12">
        <f t="shared" ref="F12:F16" si="0">E12+$E$7</f>
        <v>130</v>
      </c>
    </row>
    <row r="13" spans="1:6" x14ac:dyDescent="0.3">
      <c r="A13">
        <v>142</v>
      </c>
      <c r="E13">
        <f t="shared" ref="E13:E17" si="1">F12</f>
        <v>130</v>
      </c>
      <c r="F13">
        <f t="shared" si="0"/>
        <v>160</v>
      </c>
    </row>
    <row r="14" spans="1:6" x14ac:dyDescent="0.3">
      <c r="A14">
        <v>92</v>
      </c>
      <c r="E14">
        <f t="shared" si="1"/>
        <v>160</v>
      </c>
      <c r="F14">
        <f t="shared" si="0"/>
        <v>190</v>
      </c>
    </row>
    <row r="15" spans="1:6" x14ac:dyDescent="0.3">
      <c r="A15">
        <v>148</v>
      </c>
      <c r="E15">
        <f t="shared" si="1"/>
        <v>190</v>
      </c>
      <c r="F15">
        <f t="shared" si="0"/>
        <v>220</v>
      </c>
    </row>
    <row r="16" spans="1:6" x14ac:dyDescent="0.3">
      <c r="A16">
        <v>177</v>
      </c>
      <c r="E16">
        <f t="shared" si="1"/>
        <v>220</v>
      </c>
      <c r="F16">
        <f t="shared" si="0"/>
        <v>250</v>
      </c>
    </row>
    <row r="17" spans="1:6" x14ac:dyDescent="0.3">
      <c r="A17">
        <v>80</v>
      </c>
      <c r="E17">
        <f t="shared" si="1"/>
        <v>250</v>
      </c>
    </row>
    <row r="18" spans="1:6" x14ac:dyDescent="0.3">
      <c r="A18">
        <v>156</v>
      </c>
    </row>
    <row r="19" spans="1:6" x14ac:dyDescent="0.3">
      <c r="A19">
        <v>188</v>
      </c>
      <c r="C19" t="s">
        <v>15</v>
      </c>
      <c r="D19" t="str">
        <f>"0 - " &amp; E11</f>
        <v>0 - 70</v>
      </c>
      <c r="E19" cm="1">
        <f t="array" ref="E19:E26">FREQUENCY(A:A, E11:E17)</f>
        <v>0</v>
      </c>
      <c r="F19" s="1" t="s">
        <v>16</v>
      </c>
    </row>
    <row r="20" spans="1:6" x14ac:dyDescent="0.3">
      <c r="A20">
        <v>205</v>
      </c>
      <c r="D20" t="str">
        <f>E11&amp;" - "&amp;F11</f>
        <v>70 - 100</v>
      </c>
      <c r="E20">
        <v>6</v>
      </c>
    </row>
    <row r="21" spans="1:6" x14ac:dyDescent="0.3">
      <c r="A21">
        <v>144</v>
      </c>
      <c r="D21" t="str">
        <f t="shared" ref="D21:D26" si="2">E12&amp;" - "&amp;F12</f>
        <v>100 - 130</v>
      </c>
      <c r="E21">
        <v>24</v>
      </c>
    </row>
    <row r="22" spans="1:6" x14ac:dyDescent="0.3">
      <c r="A22">
        <v>155</v>
      </c>
      <c r="D22" t="str">
        <f t="shared" si="2"/>
        <v>130 - 160</v>
      </c>
      <c r="E22">
        <v>30</v>
      </c>
    </row>
    <row r="23" spans="1:6" x14ac:dyDescent="0.3">
      <c r="A23">
        <v>230</v>
      </c>
      <c r="D23" t="str">
        <f t="shared" si="2"/>
        <v>160 - 190</v>
      </c>
      <c r="E23">
        <v>12</v>
      </c>
    </row>
    <row r="24" spans="1:6" x14ac:dyDescent="0.3">
      <c r="A24">
        <v>100</v>
      </c>
      <c r="D24" t="str">
        <f t="shared" si="2"/>
        <v>190 - 220</v>
      </c>
      <c r="E24">
        <v>5</v>
      </c>
    </row>
    <row r="25" spans="1:6" x14ac:dyDescent="0.3">
      <c r="A25">
        <v>129</v>
      </c>
      <c r="D25" t="str">
        <f t="shared" si="2"/>
        <v>220 - 250</v>
      </c>
      <c r="E25">
        <v>3</v>
      </c>
    </row>
    <row r="26" spans="1:6" x14ac:dyDescent="0.3">
      <c r="A26">
        <v>160</v>
      </c>
      <c r="D26" t="str">
        <f t="shared" si="2"/>
        <v xml:space="preserve">250 - </v>
      </c>
      <c r="E26">
        <v>0</v>
      </c>
    </row>
    <row r="27" spans="1:6" x14ac:dyDescent="0.3">
      <c r="A27">
        <v>159</v>
      </c>
    </row>
    <row r="28" spans="1:6" x14ac:dyDescent="0.3">
      <c r="A28">
        <v>105</v>
      </c>
    </row>
    <row r="29" spans="1:6" x14ac:dyDescent="0.3">
      <c r="A29">
        <v>150</v>
      </c>
    </row>
    <row r="30" spans="1:6" x14ac:dyDescent="0.3">
      <c r="A30">
        <v>110</v>
      </c>
    </row>
    <row r="31" spans="1:6" x14ac:dyDescent="0.3">
      <c r="A31">
        <v>98</v>
      </c>
    </row>
    <row r="32" spans="1:6" x14ac:dyDescent="0.3">
      <c r="A32">
        <v>182</v>
      </c>
    </row>
    <row r="33" spans="1:1" x14ac:dyDescent="0.3">
      <c r="A33">
        <v>102</v>
      </c>
    </row>
    <row r="34" spans="1:1" x14ac:dyDescent="0.3">
      <c r="A34">
        <v>128</v>
      </c>
    </row>
    <row r="35" spans="1:1" x14ac:dyDescent="0.3">
      <c r="A35">
        <v>198</v>
      </c>
    </row>
    <row r="36" spans="1:1" x14ac:dyDescent="0.3">
      <c r="A36">
        <v>115</v>
      </c>
    </row>
    <row r="37" spans="1:1" x14ac:dyDescent="0.3">
      <c r="A37">
        <v>122</v>
      </c>
    </row>
    <row r="38" spans="1:1" x14ac:dyDescent="0.3">
      <c r="A38">
        <v>124</v>
      </c>
    </row>
    <row r="39" spans="1:1" x14ac:dyDescent="0.3">
      <c r="A39">
        <v>163</v>
      </c>
    </row>
    <row r="40" spans="1:1" x14ac:dyDescent="0.3">
      <c r="A40">
        <v>130</v>
      </c>
    </row>
    <row r="41" spans="1:1" x14ac:dyDescent="0.3">
      <c r="A41">
        <v>133</v>
      </c>
    </row>
    <row r="42" spans="1:1" x14ac:dyDescent="0.3">
      <c r="A42">
        <v>132</v>
      </c>
    </row>
    <row r="43" spans="1:1" x14ac:dyDescent="0.3">
      <c r="A43">
        <v>150</v>
      </c>
    </row>
    <row r="44" spans="1:1" x14ac:dyDescent="0.3">
      <c r="A44">
        <v>75</v>
      </c>
    </row>
    <row r="45" spans="1:1" x14ac:dyDescent="0.3">
      <c r="A45">
        <v>206</v>
      </c>
    </row>
    <row r="46" spans="1:1" x14ac:dyDescent="0.3">
      <c r="A46">
        <v>149</v>
      </c>
    </row>
    <row r="47" spans="1:1" x14ac:dyDescent="0.3">
      <c r="A47">
        <v>170</v>
      </c>
    </row>
    <row r="48" spans="1:1" x14ac:dyDescent="0.3">
      <c r="A48">
        <v>112</v>
      </c>
    </row>
    <row r="49" spans="1:1" x14ac:dyDescent="0.3">
      <c r="A49">
        <v>142</v>
      </c>
    </row>
    <row r="50" spans="1:1" x14ac:dyDescent="0.3">
      <c r="A50">
        <v>119</v>
      </c>
    </row>
    <row r="51" spans="1:1" x14ac:dyDescent="0.3">
      <c r="A51">
        <v>151</v>
      </c>
    </row>
    <row r="52" spans="1:1" x14ac:dyDescent="0.3">
      <c r="A52">
        <v>134</v>
      </c>
    </row>
    <row r="53" spans="1:1" x14ac:dyDescent="0.3">
      <c r="A53">
        <v>224</v>
      </c>
    </row>
    <row r="54" spans="1:1" x14ac:dyDescent="0.3">
      <c r="A54">
        <v>135</v>
      </c>
    </row>
    <row r="55" spans="1:1" x14ac:dyDescent="0.3">
      <c r="A55">
        <v>236</v>
      </c>
    </row>
    <row r="56" spans="1:1" x14ac:dyDescent="0.3">
      <c r="A56">
        <v>126</v>
      </c>
    </row>
    <row r="57" spans="1:1" x14ac:dyDescent="0.3">
      <c r="A57">
        <v>175</v>
      </c>
    </row>
    <row r="58" spans="1:1" x14ac:dyDescent="0.3">
      <c r="A58">
        <v>215</v>
      </c>
    </row>
    <row r="59" spans="1:1" x14ac:dyDescent="0.3">
      <c r="A59">
        <v>130</v>
      </c>
    </row>
    <row r="60" spans="1:1" x14ac:dyDescent="0.3">
      <c r="A60">
        <v>121</v>
      </c>
    </row>
    <row r="61" spans="1:1" x14ac:dyDescent="0.3">
      <c r="A61">
        <v>128</v>
      </c>
    </row>
    <row r="62" spans="1:1" x14ac:dyDescent="0.3">
      <c r="A62">
        <v>190</v>
      </c>
    </row>
    <row r="63" spans="1:1" x14ac:dyDescent="0.3">
      <c r="A63">
        <v>156</v>
      </c>
    </row>
    <row r="64" spans="1:1" x14ac:dyDescent="0.3">
      <c r="A64">
        <v>108</v>
      </c>
    </row>
    <row r="65" spans="1:1" x14ac:dyDescent="0.3">
      <c r="A65">
        <v>143</v>
      </c>
    </row>
    <row r="66" spans="1:1" x14ac:dyDescent="0.3">
      <c r="A66">
        <v>218</v>
      </c>
    </row>
    <row r="67" spans="1:1" x14ac:dyDescent="0.3">
      <c r="A67">
        <v>172</v>
      </c>
    </row>
    <row r="68" spans="1:1" x14ac:dyDescent="0.3">
      <c r="A68">
        <v>180</v>
      </c>
    </row>
    <row r="69" spans="1:1" x14ac:dyDescent="0.3">
      <c r="A69">
        <v>120</v>
      </c>
    </row>
    <row r="70" spans="1:1" x14ac:dyDescent="0.3">
      <c r="A70">
        <v>169</v>
      </c>
    </row>
    <row r="71" spans="1:1" x14ac:dyDescent="0.3">
      <c r="A71">
        <v>129</v>
      </c>
    </row>
    <row r="72" spans="1:1" x14ac:dyDescent="0.3">
      <c r="A72">
        <v>123</v>
      </c>
    </row>
    <row r="73" spans="1:1" x14ac:dyDescent="0.3">
      <c r="A73">
        <v>156</v>
      </c>
    </row>
    <row r="74" spans="1:1" x14ac:dyDescent="0.3">
      <c r="A74">
        <v>142</v>
      </c>
    </row>
    <row r="75" spans="1:1" x14ac:dyDescent="0.3">
      <c r="A75">
        <v>127</v>
      </c>
    </row>
    <row r="76" spans="1:1" x14ac:dyDescent="0.3">
      <c r="A76">
        <v>133</v>
      </c>
    </row>
    <row r="77" spans="1:1" x14ac:dyDescent="0.3">
      <c r="A77">
        <v>146</v>
      </c>
    </row>
    <row r="78" spans="1:1" x14ac:dyDescent="0.3">
      <c r="A78">
        <v>139</v>
      </c>
    </row>
    <row r="79" spans="1:1" x14ac:dyDescent="0.3">
      <c r="A79">
        <v>140</v>
      </c>
    </row>
    <row r="80" spans="1:1" x14ac:dyDescent="0.3">
      <c r="A80">
        <v>138</v>
      </c>
    </row>
    <row r="81" spans="1:1" x14ac:dyDescent="0.3">
      <c r="A81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285E-7D6E-4C27-9ABE-CD1B64BF2E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94EAD-2CEF-41F4-AA49-103584AF6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Alexandru</dc:creator>
  <cp:lastModifiedBy>Ciprian Alexandru</cp:lastModifiedBy>
  <dcterms:created xsi:type="dcterms:W3CDTF">2024-10-27T09:54:15Z</dcterms:created>
  <dcterms:modified xsi:type="dcterms:W3CDTF">2024-10-27T19:01:34Z</dcterms:modified>
</cp:coreProperties>
</file>