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alexcthompson/code/atai-projects/google_auto/"/>
    </mc:Choice>
  </mc:AlternateContent>
  <bookViews>
    <workbookView xWindow="80" yWindow="460" windowWidth="2552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J2" i="1"/>
  <c r="O2" i="1"/>
  <c r="L2" i="1"/>
  <c r="P2" i="1"/>
  <c r="I3" i="1"/>
  <c r="L3" i="1"/>
  <c r="P3" i="1"/>
  <c r="I4" i="1"/>
  <c r="L4" i="1"/>
  <c r="P4" i="1"/>
  <c r="I5" i="1"/>
  <c r="L5" i="1"/>
  <c r="P5" i="1"/>
  <c r="I6" i="1"/>
  <c r="L6" i="1"/>
  <c r="P6" i="1"/>
  <c r="I7" i="1"/>
  <c r="L7" i="1"/>
  <c r="P7" i="1"/>
  <c r="I8" i="1"/>
  <c r="L8" i="1"/>
  <c r="P8" i="1"/>
  <c r="I9" i="1"/>
  <c r="L9" i="1"/>
  <c r="P9" i="1"/>
  <c r="I10" i="1"/>
  <c r="L10" i="1"/>
  <c r="P10" i="1"/>
  <c r="I11" i="1"/>
  <c r="L11" i="1"/>
  <c r="P11" i="1"/>
  <c r="I12" i="1"/>
  <c r="L12" i="1"/>
  <c r="P12" i="1"/>
  <c r="I13" i="1"/>
  <c r="L13" i="1"/>
  <c r="P13" i="1"/>
  <c r="I14" i="1"/>
  <c r="L14" i="1"/>
  <c r="P14" i="1"/>
  <c r="I15" i="1"/>
  <c r="L15" i="1"/>
  <c r="P15" i="1"/>
  <c r="I16" i="1"/>
  <c r="L16" i="1"/>
  <c r="P16" i="1"/>
  <c r="I17" i="1"/>
  <c r="L17" i="1"/>
  <c r="P17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J3" i="1"/>
  <c r="O3" i="1"/>
  <c r="J4" i="1"/>
  <c r="O4" i="1"/>
  <c r="J5" i="1"/>
  <c r="O5" i="1"/>
  <c r="J6" i="1"/>
  <c r="O6" i="1"/>
  <c r="J7" i="1"/>
  <c r="O7" i="1"/>
  <c r="J8" i="1"/>
  <c r="O8" i="1"/>
  <c r="J9" i="1"/>
  <c r="O9" i="1"/>
  <c r="J10" i="1"/>
  <c r="O10" i="1"/>
  <c r="J11" i="1"/>
  <c r="O11" i="1"/>
  <c r="J12" i="1"/>
  <c r="O12" i="1"/>
  <c r="J13" i="1"/>
  <c r="O13" i="1"/>
  <c r="J14" i="1"/>
  <c r="O14" i="1"/>
  <c r="J16" i="1"/>
  <c r="O16" i="1"/>
  <c r="J17" i="1"/>
  <c r="O17" i="1"/>
  <c r="J15" i="1"/>
  <c r="O1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</calcChain>
</file>

<file path=xl/sharedStrings.xml><?xml version="1.0" encoding="utf-8"?>
<sst xmlns="http://schemas.openxmlformats.org/spreadsheetml/2006/main" count="17" uniqueCount="17">
  <si>
    <t>Date</t>
  </si>
  <si>
    <t>Autonomous miles</t>
  </si>
  <si>
    <t>Manual</t>
  </si>
  <si>
    <t>Lexus</t>
  </si>
  <si>
    <t>Prototypes</t>
  </si>
  <si>
    <t>Cities</t>
  </si>
  <si>
    <t>MPW Low</t>
  </si>
  <si>
    <t>MPW High</t>
  </si>
  <si>
    <t>Days</t>
  </si>
  <si>
    <t>New cars deployed</t>
  </si>
  <si>
    <t>A this month</t>
  </si>
  <si>
    <t>M this month</t>
  </si>
  <si>
    <t>% A</t>
  </si>
  <si>
    <t>miles / veh-day</t>
  </si>
  <si>
    <t>NA</t>
  </si>
  <si>
    <t>A miles Per Day</t>
  </si>
  <si>
    <t>A miles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</si>
</sst>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dashDotDot">
        <color theme="0"/>
      </left>
      <right style="dashDotDot">
        <color theme="0"/>
      </right>
      <top style="dashDotDot">
        <color theme="0"/>
      </top>
      <bottom style="dashDotDot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5" borderId="1" xfId="0" applyFont="1" applyFill="1" applyBorder="1" applyAlignment="1">
      <alignment horizontal="center" wrapText="1"/>
    </xf>
    <xf numFmtId="164" fontId="0" fillId="4" borderId="1" xfId="0" applyNumberFormat="1" applyFill="1" applyBorder="1"/>
    <xf numFmtId="0" fontId="0" fillId="2" borderId="1" xfId="0" applyFill="1" applyBorder="1"/>
    <xf numFmtId="0" fontId="0" fillId="3" borderId="1" xfId="0" applyFill="1" applyBorder="1"/>
    <xf numFmtId="1" fontId="0" fillId="3" borderId="1" xfId="0" applyNumberFormat="1" applyFill="1" applyBorder="1"/>
    <xf numFmtId="9" fontId="0" fillId="3" borderId="1" xfId="1" applyFont="1" applyFill="1" applyBorder="1"/>
    <xf numFmtId="0" fontId="0" fillId="0" borderId="1" xfId="0" applyBorder="1"/>
    <xf numFmtId="0" fontId="0" fillId="4" borderId="1" xfId="0" applyFill="1" applyBorder="1"/>
    <xf numFmtId="164" fontId="0" fillId="2" borderId="1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abSelected="1" workbookViewId="0">
      <selection activeCell="H18" sqref="H18"/>
    </sheetView>
  </sheetViews>
  <sheetFormatPr baseColWidth="10" defaultRowHeight="16" x14ac:dyDescent="0.2"/>
  <cols>
    <col min="1" max="1" width="7.33203125" style="8" bestFit="1" customWidth="1"/>
    <col min="2" max="2" width="13.6640625" style="3" customWidth="1"/>
    <col min="3" max="4" width="10.83203125" style="3"/>
    <col min="5" max="5" width="11.83203125" style="3" customWidth="1"/>
    <col min="6" max="8" width="10.83203125" style="3"/>
    <col min="9" max="15" width="10.83203125" style="4"/>
    <col min="16" max="16" width="11.83203125" style="4" customWidth="1"/>
    <col min="17" max="16384" width="10.83203125" style="7"/>
  </cols>
  <sheetData>
    <row r="1" spans="1:16" s="1" customFormat="1" ht="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</v>
      </c>
      <c r="J1" s="1" t="s">
        <v>11</v>
      </c>
      <c r="K1" s="1" t="s">
        <v>8</v>
      </c>
      <c r="L1" s="1" t="s">
        <v>15</v>
      </c>
      <c r="M1" s="1" t="s">
        <v>16</v>
      </c>
      <c r="N1" s="1" t="s">
        <v>9</v>
      </c>
      <c r="O1" s="1" t="s">
        <v>12</v>
      </c>
      <c r="P1" s="1" t="s">
        <v>13</v>
      </c>
    </row>
    <row r="2" spans="1:16" x14ac:dyDescent="0.2">
      <c r="A2" s="2">
        <v>42125</v>
      </c>
      <c r="B2" s="3">
        <v>1011338</v>
      </c>
      <c r="C2" s="3">
        <v>796250</v>
      </c>
      <c r="D2" s="3">
        <v>23</v>
      </c>
      <c r="E2" s="3">
        <v>9</v>
      </c>
      <c r="F2" s="3">
        <v>1</v>
      </c>
      <c r="G2" s="3">
        <v>10000</v>
      </c>
      <c r="H2" s="3">
        <v>10000</v>
      </c>
      <c r="I2" s="4">
        <f>B2</f>
        <v>1011338</v>
      </c>
      <c r="J2" s="4">
        <f>C2</f>
        <v>796250</v>
      </c>
      <c r="K2" s="4">
        <v>31</v>
      </c>
      <c r="L2" s="5">
        <f t="shared" ref="L2:L16" si="0">I2/K2</f>
        <v>32623.806451612902</v>
      </c>
      <c r="M2" s="5">
        <f t="shared" ref="M2:M16" si="1">L2*7</f>
        <v>228366.6451612903</v>
      </c>
      <c r="N2" s="4" t="s">
        <v>14</v>
      </c>
      <c r="O2" s="6">
        <f t="shared" ref="O2:O14" si="2">I2/(I2+J2)</f>
        <v>0.55949585856954132</v>
      </c>
      <c r="P2" s="5">
        <f t="shared" ref="P2:P16" si="3">L2/(D2+E2)</f>
        <v>1019.4939516129032</v>
      </c>
    </row>
    <row r="3" spans="1:16" x14ac:dyDescent="0.2">
      <c r="A3" s="2">
        <v>42156</v>
      </c>
      <c r="B3" s="3">
        <v>1057962</v>
      </c>
      <c r="C3" s="3">
        <v>816380</v>
      </c>
      <c r="D3" s="3">
        <v>23</v>
      </c>
      <c r="E3" s="3">
        <v>25</v>
      </c>
      <c r="F3" s="3">
        <v>1</v>
      </c>
      <c r="G3" s="3">
        <v>10000</v>
      </c>
      <c r="H3" s="3">
        <v>10000</v>
      </c>
      <c r="I3" s="4">
        <f t="shared" ref="I3:I16" si="4">B3-B2</f>
        <v>46624</v>
      </c>
      <c r="J3" s="4">
        <f t="shared" ref="J3:J16" si="5">C3-C2</f>
        <v>20130</v>
      </c>
      <c r="K3" s="4">
        <v>30</v>
      </c>
      <c r="L3" s="5">
        <f t="shared" si="0"/>
        <v>1554.1333333333334</v>
      </c>
      <c r="M3" s="5">
        <f t="shared" si="1"/>
        <v>10878.933333333334</v>
      </c>
      <c r="N3" s="4">
        <f t="shared" ref="N3:N16" si="6">D3+E3-D2-E2</f>
        <v>16</v>
      </c>
      <c r="O3" s="6">
        <f t="shared" si="2"/>
        <v>0.69844503700152805</v>
      </c>
      <c r="P3" s="5">
        <f t="shared" si="3"/>
        <v>32.37777777777778</v>
      </c>
    </row>
    <row r="4" spans="1:16" x14ac:dyDescent="0.2">
      <c r="A4" s="2">
        <v>42186</v>
      </c>
      <c r="B4" s="3">
        <v>1101171</v>
      </c>
      <c r="C4" s="3">
        <v>842101</v>
      </c>
      <c r="D4" s="3">
        <v>23</v>
      </c>
      <c r="E4" s="3">
        <v>25</v>
      </c>
      <c r="F4" s="3">
        <v>2</v>
      </c>
      <c r="G4" s="3">
        <v>10000</v>
      </c>
      <c r="H4" s="3">
        <v>10000</v>
      </c>
      <c r="I4" s="4">
        <f t="shared" si="4"/>
        <v>43209</v>
      </c>
      <c r="J4" s="4">
        <f t="shared" si="5"/>
        <v>25721</v>
      </c>
      <c r="K4" s="4">
        <v>31</v>
      </c>
      <c r="L4" s="5">
        <f t="shared" si="0"/>
        <v>1393.8387096774193</v>
      </c>
      <c r="M4" s="5">
        <f t="shared" si="1"/>
        <v>9756.8709677419356</v>
      </c>
      <c r="N4" s="4">
        <f t="shared" si="6"/>
        <v>0</v>
      </c>
      <c r="O4" s="6">
        <f t="shared" si="2"/>
        <v>0.62685332946467431</v>
      </c>
      <c r="P4" s="5">
        <f t="shared" si="3"/>
        <v>29.0383064516129</v>
      </c>
    </row>
    <row r="5" spans="1:16" x14ac:dyDescent="0.2">
      <c r="A5" s="2">
        <v>42217</v>
      </c>
      <c r="B5" s="3">
        <v>1158818</v>
      </c>
      <c r="C5" s="3">
        <v>877477</v>
      </c>
      <c r="D5" s="3">
        <v>23</v>
      </c>
      <c r="E5" s="3">
        <v>25</v>
      </c>
      <c r="F5" s="3">
        <v>2</v>
      </c>
      <c r="G5" s="3">
        <v>10000</v>
      </c>
      <c r="H5" s="3">
        <v>10000</v>
      </c>
      <c r="I5" s="4">
        <f t="shared" si="4"/>
        <v>57647</v>
      </c>
      <c r="J5" s="4">
        <f t="shared" si="5"/>
        <v>35376</v>
      </c>
      <c r="K5" s="4">
        <v>31</v>
      </c>
      <c r="L5" s="5">
        <f t="shared" si="0"/>
        <v>1859.5806451612902</v>
      </c>
      <c r="M5" s="5">
        <f t="shared" si="1"/>
        <v>13017.064516129032</v>
      </c>
      <c r="N5" s="4">
        <f t="shared" si="6"/>
        <v>0</v>
      </c>
      <c r="O5" s="6">
        <f t="shared" si="2"/>
        <v>0.61970695419412403</v>
      </c>
      <c r="P5" s="5">
        <f t="shared" si="3"/>
        <v>38.741263440860216</v>
      </c>
    </row>
    <row r="6" spans="1:16" x14ac:dyDescent="0.2">
      <c r="A6" s="2">
        <v>42248</v>
      </c>
      <c r="B6" s="3">
        <v>1210676</v>
      </c>
      <c r="C6" s="3">
        <v>911252</v>
      </c>
      <c r="D6" s="3">
        <v>23</v>
      </c>
      <c r="E6" s="3">
        <v>25</v>
      </c>
      <c r="F6" s="3">
        <v>2</v>
      </c>
      <c r="G6" s="3">
        <v>10000</v>
      </c>
      <c r="H6" s="3">
        <v>15000</v>
      </c>
      <c r="I6" s="4">
        <f t="shared" si="4"/>
        <v>51858</v>
      </c>
      <c r="J6" s="4">
        <f t="shared" si="5"/>
        <v>33775</v>
      </c>
      <c r="K6" s="4">
        <v>30</v>
      </c>
      <c r="L6" s="5">
        <f t="shared" si="0"/>
        <v>1728.6</v>
      </c>
      <c r="M6" s="5">
        <f t="shared" si="1"/>
        <v>12100.199999999999</v>
      </c>
      <c r="N6" s="4">
        <f t="shared" si="6"/>
        <v>0</v>
      </c>
      <c r="O6" s="6">
        <f t="shared" si="2"/>
        <v>0.60558429577382555</v>
      </c>
      <c r="P6" s="5">
        <f t="shared" si="3"/>
        <v>36.012499999999996</v>
      </c>
    </row>
    <row r="7" spans="1:16" x14ac:dyDescent="0.2">
      <c r="A7" s="2">
        <v>42278</v>
      </c>
      <c r="B7" s="3">
        <v>1268108</v>
      </c>
      <c r="C7" s="3">
        <v>938621</v>
      </c>
      <c r="D7" s="3">
        <v>23</v>
      </c>
      <c r="E7" s="3">
        <v>25</v>
      </c>
      <c r="F7" s="3">
        <v>2</v>
      </c>
      <c r="G7" s="3">
        <v>10000</v>
      </c>
      <c r="H7" s="3">
        <v>15000</v>
      </c>
      <c r="I7" s="4">
        <f t="shared" si="4"/>
        <v>57432</v>
      </c>
      <c r="J7" s="4">
        <f t="shared" si="5"/>
        <v>27369</v>
      </c>
      <c r="K7" s="4">
        <v>31</v>
      </c>
      <c r="L7" s="5">
        <f t="shared" si="0"/>
        <v>1852.6451612903227</v>
      </c>
      <c r="M7" s="5">
        <f t="shared" si="1"/>
        <v>12968.516129032259</v>
      </c>
      <c r="N7" s="4">
        <f t="shared" si="6"/>
        <v>0</v>
      </c>
      <c r="O7" s="6">
        <f t="shared" si="2"/>
        <v>0.67725616443202319</v>
      </c>
      <c r="P7" s="5">
        <f t="shared" si="3"/>
        <v>38.596774193548391</v>
      </c>
    </row>
    <row r="8" spans="1:16" x14ac:dyDescent="0.2">
      <c r="A8" s="2">
        <v>42309</v>
      </c>
      <c r="B8" s="3">
        <v>1320755</v>
      </c>
      <c r="C8" s="3">
        <v>955771</v>
      </c>
      <c r="D8" s="3">
        <v>23</v>
      </c>
      <c r="E8" s="3">
        <v>30</v>
      </c>
      <c r="F8" s="3">
        <v>2</v>
      </c>
      <c r="G8" s="3">
        <v>10000</v>
      </c>
      <c r="H8" s="3">
        <v>15000</v>
      </c>
      <c r="I8" s="4">
        <f t="shared" si="4"/>
        <v>52647</v>
      </c>
      <c r="J8" s="4">
        <f t="shared" si="5"/>
        <v>17150</v>
      </c>
      <c r="K8" s="4">
        <v>30</v>
      </c>
      <c r="L8" s="5">
        <f t="shared" si="0"/>
        <v>1754.9</v>
      </c>
      <c r="M8" s="5">
        <f t="shared" si="1"/>
        <v>12284.300000000001</v>
      </c>
      <c r="N8" s="4">
        <f t="shared" si="6"/>
        <v>5</v>
      </c>
      <c r="O8" s="6">
        <f t="shared" si="2"/>
        <v>0.7542874335573162</v>
      </c>
      <c r="P8" s="5">
        <f t="shared" si="3"/>
        <v>33.111320754716985</v>
      </c>
    </row>
    <row r="9" spans="1:16" x14ac:dyDescent="0.2">
      <c r="A9" s="2">
        <v>42339</v>
      </c>
      <c r="B9" s="3">
        <v>1372111</v>
      </c>
      <c r="C9" s="3">
        <v>970390</v>
      </c>
      <c r="D9" s="3">
        <v>23</v>
      </c>
      <c r="E9" s="3">
        <v>30</v>
      </c>
      <c r="F9" s="3">
        <v>2</v>
      </c>
      <c r="G9" s="3">
        <v>10000</v>
      </c>
      <c r="H9" s="3">
        <v>15000</v>
      </c>
      <c r="I9" s="4">
        <f t="shared" si="4"/>
        <v>51356</v>
      </c>
      <c r="J9" s="4">
        <f t="shared" si="5"/>
        <v>14619</v>
      </c>
      <c r="K9" s="4">
        <v>31</v>
      </c>
      <c r="L9" s="5">
        <f t="shared" si="0"/>
        <v>1656.6451612903227</v>
      </c>
      <c r="M9" s="5">
        <f t="shared" si="1"/>
        <v>11596.516129032259</v>
      </c>
      <c r="N9" s="4">
        <f t="shared" si="6"/>
        <v>0</v>
      </c>
      <c r="O9" s="6">
        <f t="shared" si="2"/>
        <v>0.77841606669192875</v>
      </c>
      <c r="P9" s="5">
        <f t="shared" si="3"/>
        <v>31.257455873402314</v>
      </c>
    </row>
    <row r="10" spans="1:16" x14ac:dyDescent="0.2">
      <c r="A10" s="2">
        <v>42370</v>
      </c>
      <c r="B10" s="3">
        <v>1419672</v>
      </c>
      <c r="C10" s="3">
        <v>988925</v>
      </c>
      <c r="D10" s="3">
        <v>22</v>
      </c>
      <c r="E10" s="3">
        <v>33</v>
      </c>
      <c r="F10" s="3">
        <v>2</v>
      </c>
      <c r="G10" s="3">
        <v>10000</v>
      </c>
      <c r="H10" s="3">
        <v>15000</v>
      </c>
      <c r="I10" s="4">
        <f t="shared" si="4"/>
        <v>47561</v>
      </c>
      <c r="J10" s="4">
        <f t="shared" si="5"/>
        <v>18535</v>
      </c>
      <c r="K10" s="4">
        <v>31</v>
      </c>
      <c r="L10" s="5">
        <f t="shared" si="0"/>
        <v>1534.2258064516129</v>
      </c>
      <c r="M10" s="5">
        <f t="shared" si="1"/>
        <v>10739.58064516129</v>
      </c>
      <c r="N10" s="4">
        <f t="shared" si="6"/>
        <v>2</v>
      </c>
      <c r="O10" s="6">
        <f t="shared" si="2"/>
        <v>0.71957455821834904</v>
      </c>
      <c r="P10" s="5">
        <f t="shared" si="3"/>
        <v>27.895014662756598</v>
      </c>
    </row>
    <row r="11" spans="1:16" x14ac:dyDescent="0.2">
      <c r="A11" s="2">
        <v>42401</v>
      </c>
      <c r="B11" s="3">
        <v>1452177</v>
      </c>
      <c r="C11" s="3">
        <v>1017450</v>
      </c>
      <c r="D11" s="3">
        <v>23</v>
      </c>
      <c r="E11" s="3">
        <v>33</v>
      </c>
      <c r="F11" s="3">
        <v>3</v>
      </c>
      <c r="G11" s="3">
        <v>10000</v>
      </c>
      <c r="H11" s="3">
        <v>15000</v>
      </c>
      <c r="I11" s="4">
        <f t="shared" si="4"/>
        <v>32505</v>
      </c>
      <c r="J11" s="4">
        <f t="shared" si="5"/>
        <v>28525</v>
      </c>
      <c r="K11" s="4">
        <v>29</v>
      </c>
      <c r="L11" s="5">
        <f t="shared" si="0"/>
        <v>1120.8620689655172</v>
      </c>
      <c r="M11" s="5">
        <f t="shared" si="1"/>
        <v>7846.0344827586205</v>
      </c>
      <c r="N11" s="4">
        <f t="shared" si="6"/>
        <v>1</v>
      </c>
      <c r="O11" s="6">
        <f t="shared" si="2"/>
        <v>0.53260691463214815</v>
      </c>
      <c r="P11" s="5">
        <f t="shared" si="3"/>
        <v>20.01539408866995</v>
      </c>
    </row>
    <row r="12" spans="1:16" x14ac:dyDescent="0.2">
      <c r="A12" s="2">
        <v>42430</v>
      </c>
      <c r="B12" s="3">
        <v>1498214</v>
      </c>
      <c r="C12" s="3">
        <v>1046386</v>
      </c>
      <c r="D12" s="3">
        <v>21</v>
      </c>
      <c r="E12" s="3">
        <v>33</v>
      </c>
      <c r="F12" s="3">
        <v>3</v>
      </c>
      <c r="G12" s="3">
        <v>10000</v>
      </c>
      <c r="H12" s="3">
        <v>15000</v>
      </c>
      <c r="I12" s="4">
        <f t="shared" si="4"/>
        <v>46037</v>
      </c>
      <c r="J12" s="4">
        <f t="shared" si="5"/>
        <v>28936</v>
      </c>
      <c r="K12" s="4">
        <v>31</v>
      </c>
      <c r="L12" s="5">
        <f t="shared" si="0"/>
        <v>1485.0645161290322</v>
      </c>
      <c r="M12" s="5">
        <f t="shared" si="1"/>
        <v>10395.451612903225</v>
      </c>
      <c r="N12" s="4">
        <f t="shared" si="6"/>
        <v>-2</v>
      </c>
      <c r="O12" s="6">
        <f t="shared" si="2"/>
        <v>0.6140477238472517</v>
      </c>
      <c r="P12" s="5">
        <f t="shared" si="3"/>
        <v>27.501194743130227</v>
      </c>
    </row>
    <row r="13" spans="1:16" x14ac:dyDescent="0.2">
      <c r="A13" s="2">
        <v>42461</v>
      </c>
      <c r="B13" s="3">
        <v>1564981</v>
      </c>
      <c r="C13" s="3">
        <v>1085768</v>
      </c>
      <c r="D13" s="3">
        <v>23</v>
      </c>
      <c r="E13" s="3">
        <v>34</v>
      </c>
      <c r="F13" s="3">
        <v>4</v>
      </c>
      <c r="G13" s="3">
        <v>10000</v>
      </c>
      <c r="H13" s="3">
        <v>15000</v>
      </c>
      <c r="I13" s="4">
        <f t="shared" si="4"/>
        <v>66767</v>
      </c>
      <c r="J13" s="4">
        <f t="shared" si="5"/>
        <v>39382</v>
      </c>
      <c r="K13" s="4">
        <v>30</v>
      </c>
      <c r="L13" s="5">
        <f t="shared" si="0"/>
        <v>2225.5666666666666</v>
      </c>
      <c r="M13" s="5">
        <f t="shared" si="1"/>
        <v>15578.966666666667</v>
      </c>
      <c r="N13" s="4">
        <f t="shared" si="6"/>
        <v>3</v>
      </c>
      <c r="O13" s="6">
        <f t="shared" si="2"/>
        <v>0.62899320766092948</v>
      </c>
      <c r="P13" s="5">
        <f t="shared" si="3"/>
        <v>39.04502923976608</v>
      </c>
    </row>
    <row r="14" spans="1:16" x14ac:dyDescent="0.2">
      <c r="A14" s="2">
        <v>42491</v>
      </c>
      <c r="B14" s="3">
        <v>1644154</v>
      </c>
      <c r="C14" s="3">
        <v>1120512</v>
      </c>
      <c r="D14" s="3">
        <v>24</v>
      </c>
      <c r="E14" s="3">
        <v>34</v>
      </c>
      <c r="F14" s="3">
        <v>4</v>
      </c>
      <c r="G14" s="3">
        <v>10000</v>
      </c>
      <c r="H14" s="3">
        <v>15000</v>
      </c>
      <c r="I14" s="4">
        <f t="shared" si="4"/>
        <v>79173</v>
      </c>
      <c r="J14" s="4">
        <f t="shared" si="5"/>
        <v>34744</v>
      </c>
      <c r="K14" s="4">
        <v>31</v>
      </c>
      <c r="L14" s="5">
        <f t="shared" si="0"/>
        <v>2553.9677419354839</v>
      </c>
      <c r="M14" s="5">
        <f t="shared" si="1"/>
        <v>17877.774193548386</v>
      </c>
      <c r="N14" s="4">
        <f t="shared" si="6"/>
        <v>1</v>
      </c>
      <c r="O14" s="6">
        <f t="shared" si="2"/>
        <v>0.69500601314992494</v>
      </c>
      <c r="P14" s="5">
        <f t="shared" si="3"/>
        <v>44.033926585094548</v>
      </c>
    </row>
    <row r="15" spans="1:16" x14ac:dyDescent="0.2">
      <c r="A15" s="2">
        <v>42522</v>
      </c>
      <c r="B15" s="3">
        <v>1725911</v>
      </c>
      <c r="C15" s="3">
        <v>1158921</v>
      </c>
      <c r="D15" s="3">
        <v>24</v>
      </c>
      <c r="E15" s="3">
        <v>34</v>
      </c>
      <c r="F15" s="3">
        <v>4</v>
      </c>
      <c r="G15" s="3">
        <v>15000</v>
      </c>
      <c r="H15" s="3">
        <v>17000</v>
      </c>
      <c r="I15" s="4">
        <f t="shared" si="4"/>
        <v>81757</v>
      </c>
      <c r="J15" s="4">
        <f t="shared" si="5"/>
        <v>38409</v>
      </c>
      <c r="K15" s="4">
        <v>30</v>
      </c>
      <c r="L15" s="5">
        <f t="shared" si="0"/>
        <v>2725.2333333333331</v>
      </c>
      <c r="M15" s="5">
        <f t="shared" si="1"/>
        <v>19076.633333333331</v>
      </c>
      <c r="N15" s="4">
        <f t="shared" si="6"/>
        <v>0</v>
      </c>
      <c r="O15" s="6">
        <f>I15/(I15+J15)</f>
        <v>0.68036715876371023</v>
      </c>
      <c r="P15" s="5">
        <f t="shared" si="3"/>
        <v>46.986781609195397</v>
      </c>
    </row>
    <row r="16" spans="1:16" x14ac:dyDescent="0.2">
      <c r="A16" s="2">
        <v>42552</v>
      </c>
      <c r="B16" s="3">
        <v>1842496</v>
      </c>
      <c r="C16" s="3">
        <v>1199427</v>
      </c>
      <c r="D16" s="3">
        <v>24</v>
      </c>
      <c r="E16" s="3">
        <v>34</v>
      </c>
      <c r="F16" s="3">
        <v>4</v>
      </c>
      <c r="G16" s="3">
        <v>20000</v>
      </c>
      <c r="H16" s="3">
        <v>22000</v>
      </c>
      <c r="I16" s="4">
        <f t="shared" si="4"/>
        <v>116585</v>
      </c>
      <c r="J16" s="4">
        <f t="shared" si="5"/>
        <v>40506</v>
      </c>
      <c r="K16" s="4">
        <v>31</v>
      </c>
      <c r="L16" s="5">
        <f t="shared" si="0"/>
        <v>3760.8064516129034</v>
      </c>
      <c r="M16" s="5">
        <f t="shared" si="1"/>
        <v>26325.645161290326</v>
      </c>
      <c r="N16" s="4">
        <f t="shared" si="6"/>
        <v>0</v>
      </c>
      <c r="O16" s="6">
        <f t="shared" ref="O16:O17" si="7">I16/(I16+J16)</f>
        <v>0.74214945477462113</v>
      </c>
      <c r="P16" s="5">
        <f t="shared" si="3"/>
        <v>64.841490545050064</v>
      </c>
    </row>
    <row r="17" spans="1:16" x14ac:dyDescent="0.2">
      <c r="A17" s="2">
        <v>42583</v>
      </c>
      <c r="B17" s="3">
        <v>1969078</v>
      </c>
      <c r="C17" s="3">
        <v>1242780</v>
      </c>
      <c r="D17" s="3">
        <v>24</v>
      </c>
      <c r="E17" s="3">
        <v>34</v>
      </c>
      <c r="F17" s="3">
        <v>4</v>
      </c>
      <c r="G17" s="3">
        <v>20000</v>
      </c>
      <c r="H17" s="3">
        <v>25000</v>
      </c>
      <c r="I17" s="4">
        <f>B17-B16</f>
        <v>126582</v>
      </c>
      <c r="J17" s="4">
        <f>C17-C16</f>
        <v>43353</v>
      </c>
      <c r="K17" s="4">
        <v>31</v>
      </c>
      <c r="L17" s="5">
        <f>I17/K17</f>
        <v>4083.2903225806454</v>
      </c>
      <c r="M17" s="5">
        <f>L17*7</f>
        <v>28583.032258064519</v>
      </c>
      <c r="N17" s="4">
        <f>D17+E17-D16-E16</f>
        <v>0</v>
      </c>
      <c r="O17" s="6">
        <f t="shared" si="7"/>
        <v>0.74488480889751962</v>
      </c>
      <c r="P17" s="5">
        <f>L17/(D17+E17)</f>
        <v>70.401557285873196</v>
      </c>
    </row>
    <row r="28" spans="1:16" x14ac:dyDescent="0.2">
      <c r="A28" s="2"/>
    </row>
    <row r="29" spans="1:16" x14ac:dyDescent="0.2">
      <c r="A29" s="2"/>
    </row>
    <row r="30" spans="1:16" x14ac:dyDescent="0.2">
      <c r="A30" s="2"/>
    </row>
    <row r="31" spans="1:16" x14ac:dyDescent="0.2">
      <c r="A31" s="2"/>
    </row>
    <row r="32" spans="1:16" x14ac:dyDescent="0.2">
      <c r="A32" s="2"/>
    </row>
    <row r="33" spans="1:4" x14ac:dyDescent="0.2">
      <c r="A33" s="2"/>
    </row>
    <row r="34" spans="1:4" x14ac:dyDescent="0.2">
      <c r="A34" s="2"/>
    </row>
    <row r="35" spans="1:4" x14ac:dyDescent="0.2">
      <c r="A35" s="2"/>
    </row>
    <row r="36" spans="1:4" x14ac:dyDescent="0.2">
      <c r="A36" s="2"/>
    </row>
    <row r="37" spans="1:4" x14ac:dyDescent="0.2">
      <c r="A37" s="2"/>
    </row>
    <row r="38" spans="1:4" x14ac:dyDescent="0.2">
      <c r="A38" s="2"/>
    </row>
    <row r="39" spans="1:4" x14ac:dyDescent="0.2">
      <c r="A39" s="2"/>
    </row>
    <row r="40" spans="1:4" x14ac:dyDescent="0.2">
      <c r="A40" s="2"/>
    </row>
    <row r="41" spans="1:4" x14ac:dyDescent="0.2">
      <c r="A41" s="2"/>
    </row>
    <row r="42" spans="1:4" x14ac:dyDescent="0.2">
      <c r="A42" s="2"/>
    </row>
    <row r="45" spans="1:4" x14ac:dyDescent="0.2">
      <c r="A45" s="2"/>
      <c r="D45" s="9"/>
    </row>
    <row r="46" spans="1:4" x14ac:dyDescent="0.2">
      <c r="A46" s="2"/>
      <c r="D46" s="9"/>
    </row>
    <row r="47" spans="1:4" x14ac:dyDescent="0.2">
      <c r="A47" s="2"/>
      <c r="D47" s="9"/>
    </row>
    <row r="48" spans="1:4" x14ac:dyDescent="0.2">
      <c r="A48" s="2"/>
      <c r="D48" s="9"/>
    </row>
    <row r="49" spans="1:4" x14ac:dyDescent="0.2">
      <c r="A49" s="2"/>
      <c r="D49" s="9"/>
    </row>
    <row r="50" spans="1:4" x14ac:dyDescent="0.2">
      <c r="A50" s="2"/>
      <c r="D50" s="9"/>
    </row>
    <row r="51" spans="1:4" x14ac:dyDescent="0.2">
      <c r="A51" s="2"/>
      <c r="D51" s="9"/>
    </row>
    <row r="52" spans="1:4" x14ac:dyDescent="0.2">
      <c r="A52" s="2"/>
      <c r="D52" s="9"/>
    </row>
    <row r="53" spans="1:4" x14ac:dyDescent="0.2">
      <c r="A53" s="2"/>
      <c r="D53" s="9"/>
    </row>
    <row r="54" spans="1:4" x14ac:dyDescent="0.2">
      <c r="A54" s="2"/>
      <c r="D54" s="9"/>
    </row>
    <row r="55" spans="1:4" x14ac:dyDescent="0.2">
      <c r="A55" s="2"/>
      <c r="D55" s="9"/>
    </row>
    <row r="56" spans="1:4" x14ac:dyDescent="0.2">
      <c r="A56" s="2"/>
      <c r="D56" s="9"/>
    </row>
    <row r="57" spans="1:4" x14ac:dyDescent="0.2">
      <c r="A57" s="2"/>
      <c r="D57" s="9"/>
    </row>
    <row r="58" spans="1:4" x14ac:dyDescent="0.2">
      <c r="A58" s="2"/>
      <c r="D58" s="9"/>
    </row>
    <row r="59" spans="1:4" x14ac:dyDescent="0.2">
      <c r="A59" s="2"/>
      <c r="D5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2016-09-09T01:26:25Z</dcterms:created>
  <dcterms:modified xsi:type="dcterms:W3CDTF">2016-09-21T00:07:33Z</dcterms:modified>
</cp:coreProperties>
</file>