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21 - Graficos\"/>
    </mc:Choice>
  </mc:AlternateContent>
  <bookViews>
    <workbookView xWindow="0" yWindow="0" windowWidth="19200" windowHeight="11070" firstSheet="2" activeTab="7"/>
  </bookViews>
  <sheets>
    <sheet name="Treemap" sheetId="7" r:id="rId1"/>
    <sheet name="Histograma" sheetId="4" r:id="rId2"/>
    <sheet name="Pareto" sheetId="5" r:id="rId3"/>
    <sheet name="Cascata" sheetId="6" r:id="rId4"/>
    <sheet name="Explosão Solar" sheetId="8" r:id="rId5"/>
    <sheet name="Caixa" sheetId="9" r:id="rId6"/>
    <sheet name="combinação" sheetId="17" r:id="rId7"/>
    <sheet name="alt f1" sheetId="18" r:id="rId8"/>
  </sheets>
  <definedNames>
    <definedName name="_xlchart.v2.0" hidden="1">Histograma!$C$17</definedName>
    <definedName name="_xlchart.v2.1" hidden="1">Histograma!$C$18:$C$127</definedName>
    <definedName name="_xlchart.v2.10" hidden="1">'Explosão Solar'!$B$18:$D$44</definedName>
    <definedName name="_xlchart.v2.11" hidden="1">'Explosão Solar'!$E$17</definedName>
    <definedName name="_xlchart.v2.12" hidden="1">'Explosão Solar'!$E$18:$E$44</definedName>
    <definedName name="_xlchart.v2.13" hidden="1">Caixa!$B$19:$C$42</definedName>
    <definedName name="_xlchart.v2.14" hidden="1">Caixa!$D$18</definedName>
    <definedName name="_xlchart.v2.15" hidden="1">Caixa!$D$19:$D$42</definedName>
    <definedName name="_xlchart.v2.16" hidden="1">Caixa!$D$19:$D$42</definedName>
    <definedName name="_xlchart.v2.17" hidden="1">Caixa!$A$18:$B$69</definedName>
    <definedName name="_xlchart.v2.18" hidden="1">Caixa!$D$18</definedName>
    <definedName name="_xlchart.v2.19" hidden="1">Caixa!$C$18:$C$69</definedName>
    <definedName name="_xlchart.v2.2" hidden="1">Pareto!$B$18:$B$121</definedName>
    <definedName name="_xlchart.v2.20" hidden="1">Caixa!$B$19:$C$42</definedName>
    <definedName name="_xlchart.v2.21" hidden="1">Caixa!$D$18</definedName>
    <definedName name="_xlchart.v2.22" hidden="1">Caixa!$D$19:$D$42</definedName>
    <definedName name="_xlchart.v2.23" hidden="1">Caixa!$D$19:$D$42</definedName>
    <definedName name="_xlchart.v2.24" hidden="1">Caixa!$C$19:$C$42</definedName>
    <definedName name="_xlchart.v2.25" hidden="1">Caixa!$D$18</definedName>
    <definedName name="_xlchart.v2.26" hidden="1">Caixa!$D$19:$D$42</definedName>
    <definedName name="_xlchart.v2.27" hidden="1">Caixa!$B$19:$C$42</definedName>
    <definedName name="_xlchart.v2.28" hidden="1">Caixa!$D$18</definedName>
    <definedName name="_xlchart.v2.29" hidden="1">Caixa!$D$19:$D$42</definedName>
    <definedName name="_xlchart.v2.3" hidden="1">Pareto!$C$17</definedName>
    <definedName name="_xlchart.v2.30" hidden="1">Caixa!$B$19:$C$42</definedName>
    <definedName name="_xlchart.v2.31" hidden="1">Caixa!$D$18</definedName>
    <definedName name="_xlchart.v2.32" hidden="1">Caixa!$D$19:$D$42</definedName>
    <definedName name="_xlchart.v2.33" hidden="1">Caixa!$D$19:$D$42</definedName>
    <definedName name="_xlchart.v2.34" hidden="1">Caixa!$B$19:$C$42</definedName>
    <definedName name="_xlchart.v2.35" hidden="1">Caixa!$D$18</definedName>
    <definedName name="_xlchart.v2.36" hidden="1">Caixa!$D$19:$D$42</definedName>
    <definedName name="_xlchart.v2.4" hidden="1">Pareto!$C$18:$C$121</definedName>
    <definedName name="_xlchart.v2.5" hidden="1">Cascata!$B$18:$B$28</definedName>
    <definedName name="_xlchart.v2.6" hidden="1">Cascata!$C$18:$C$28</definedName>
    <definedName name="_xlchart.v2.7" hidden="1">Treemap!$B$18:$C$69</definedName>
    <definedName name="_xlchart.v2.8" hidden="1">Treemap!$D$17</definedName>
    <definedName name="_xlchart.v2.9" hidden="1">Treemap!$D$18:$D$69</definedName>
    <definedName name="asasq66" hidden="1">{"Teste2","Excelente",FALSE,"Cenários"}</definedName>
    <definedName name="asaw453asq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fgsd45" hidden="1">{"Teste2","Excelente",FALSE,"Cenários"}</definedName>
    <definedName name="lope" hidden="1">{"Teste2","Excelente",FALSE,"Cenários"}</definedName>
    <definedName name="popi" hidden="1">{"Teste2","Excelente",FALSE,"Cenários"}</definedName>
    <definedName name="sdsd787s2d" hidden="1">{"Teste2","Excelente",FALSE,"Cenários"}</definedName>
    <definedName name="teste3" hidden="1">{"Teste2","Excelente",FALSE,"Cenários"}</definedName>
    <definedName name="wewe4545fdfd4545" hidden="1">{"Teste2","Excelente",FALSE,"Cenários"}</definedName>
    <definedName name="wrn.Teste2." hidden="1">{"Teste2","Excelente",FALSE,"Cenários"}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6" l="1"/>
  <c r="C25" i="6" s="1"/>
  <c r="C28" i="6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</calcChain>
</file>

<file path=xl/sharedStrings.xml><?xml version="1.0" encoding="utf-8"?>
<sst xmlns="http://schemas.openxmlformats.org/spreadsheetml/2006/main" count="472" uniqueCount="161">
  <si>
    <t>EQUIPE</t>
  </si>
  <si>
    <t>1º  Semana</t>
  </si>
  <si>
    <t>2º  Semana</t>
  </si>
  <si>
    <t>3º  Semana</t>
  </si>
  <si>
    <t>4º  Semana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</si>
  <si>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</si>
  <si>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</si>
  <si>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</si>
  <si>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</si>
  <si>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</si>
  <si>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</si>
  <si>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</si>
  <si>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</si>
  <si>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</si>
  <si>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</si>
  <si>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</si>
  <si>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</si>
  <si>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</si>
  <si>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</si>
  <si>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</si>
  <si>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</si>
  <si>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</si>
  <si>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</si>
  <si>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</si>
  <si>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</si>
  <si>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</si>
  <si>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</si>
  <si>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</si>
  <si>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Colaborador</t>
  </si>
  <si>
    <t>Salário</t>
  </si>
  <si>
    <t>Amadeu</t>
  </si>
  <si>
    <t>Amarilis</t>
  </si>
  <si>
    <t>Bruna</t>
  </si>
  <si>
    <t>Bianca</t>
  </si>
  <si>
    <t>Bernardo</t>
  </si>
  <si>
    <t>Beatriz</t>
  </si>
  <si>
    <t>Rogerio</t>
  </si>
  <si>
    <t>Carla Carmen</t>
  </si>
  <si>
    <t>Catia</t>
  </si>
  <si>
    <t>Cesar</t>
  </si>
  <si>
    <t>Cintia</t>
  </si>
  <si>
    <t>Delvan</t>
  </si>
  <si>
    <t>Divina</t>
  </si>
  <si>
    <t>Fatima</t>
  </si>
  <si>
    <t>Frederico</t>
  </si>
  <si>
    <t>Feliciano</t>
  </si>
  <si>
    <t>Fabricio</t>
  </si>
  <si>
    <t>Firmino</t>
  </si>
  <si>
    <t>Giovane</t>
  </si>
  <si>
    <t>Givanildo</t>
  </si>
  <si>
    <t>Gilmar</t>
  </si>
  <si>
    <t>Helena</t>
  </si>
  <si>
    <t>Helio</t>
  </si>
  <si>
    <t>Heliana</t>
  </si>
  <si>
    <t>Isabel</t>
  </si>
  <si>
    <t>Ivair</t>
  </si>
  <si>
    <t>Ivana</t>
  </si>
  <si>
    <t>Ivete</t>
  </si>
  <si>
    <t>Idiomara</t>
  </si>
  <si>
    <t>Jonas</t>
  </si>
  <si>
    <t>Junior</t>
  </si>
  <si>
    <t>Juliete</t>
  </si>
  <si>
    <t>Julieta</t>
  </si>
  <si>
    <t>Jurema</t>
  </si>
  <si>
    <t>Jupira</t>
  </si>
  <si>
    <t>Jovenal</t>
  </si>
  <si>
    <t>Josimar</t>
  </si>
  <si>
    <t>Josefa</t>
  </si>
  <si>
    <t>José</t>
  </si>
  <si>
    <t>Gislaine</t>
  </si>
  <si>
    <t>Karla</t>
  </si>
  <si>
    <t>Katiuska</t>
  </si>
  <si>
    <t>Katrina</t>
  </si>
  <si>
    <t>Kamila</t>
  </si>
  <si>
    <t>Kerima</t>
  </si>
  <si>
    <t>Kezia</t>
  </si>
  <si>
    <t>Kefera</t>
  </si>
  <si>
    <t>Kiki</t>
  </si>
  <si>
    <t>Kirimim</t>
  </si>
  <si>
    <t>Luis</t>
  </si>
  <si>
    <t>Luana</t>
  </si>
  <si>
    <t>Lidia</t>
  </si>
  <si>
    <t>Lena</t>
  </si>
  <si>
    <t>Lauri</t>
  </si>
  <si>
    <t>Lorena</t>
  </si>
  <si>
    <t>Ludimila</t>
  </si>
  <si>
    <t>Lupersia</t>
  </si>
  <si>
    <t>Mauri</t>
  </si>
  <si>
    <t>Morena</t>
  </si>
  <si>
    <t>Marciana</t>
  </si>
  <si>
    <t>Miramar</t>
  </si>
  <si>
    <t>Cliente</t>
  </si>
  <si>
    <t>Aquisições</t>
  </si>
  <si>
    <t>Aliança</t>
  </si>
  <si>
    <t>Receitas e Despesas</t>
  </si>
  <si>
    <t>Reais</t>
  </si>
  <si>
    <t>Receita Total (Bruta)</t>
  </si>
  <si>
    <t>Descontos da Receita</t>
  </si>
  <si>
    <t>Lucro Bruto</t>
  </si>
  <si>
    <t>Gastos Treinamentos</t>
  </si>
  <si>
    <t>Gastos Manutenção</t>
  </si>
  <si>
    <t>Gastos Admistrativos</t>
  </si>
  <si>
    <t>Gastos Divulgação</t>
  </si>
  <si>
    <t>Receita Operacional</t>
  </si>
  <si>
    <t>Rendimentos Adicionais</t>
  </si>
  <si>
    <t>Reserva para Despesas</t>
  </si>
  <si>
    <t>Receita Liquida</t>
  </si>
  <si>
    <t>Cidade</t>
  </si>
  <si>
    <t>Fornecedor</t>
  </si>
  <si>
    <t>Participação</t>
  </si>
  <si>
    <t>Belo Horizonte</t>
  </si>
  <si>
    <t>Blumenau</t>
  </si>
  <si>
    <t>Brasília</t>
  </si>
  <si>
    <t>Cascavel</t>
  </si>
  <si>
    <t>Natal</t>
  </si>
  <si>
    <t>Rio de Janeiro</t>
  </si>
  <si>
    <t>Santa Cruz do Sul</t>
  </si>
  <si>
    <t>São Paulo</t>
  </si>
  <si>
    <t xml:space="preserve"> .</t>
  </si>
  <si>
    <t>Sistemas</t>
  </si>
  <si>
    <t>Segurança</t>
  </si>
  <si>
    <t>Automação</t>
  </si>
  <si>
    <t>Curitiba</t>
  </si>
  <si>
    <t>Salvador</t>
  </si>
  <si>
    <t>Campinas</t>
  </si>
  <si>
    <t>Varginha</t>
  </si>
  <si>
    <t>Ponta Grossa</t>
  </si>
  <si>
    <t>Jundiaí</t>
  </si>
  <si>
    <t>Piracicaba</t>
  </si>
  <si>
    <t>Londrina</t>
  </si>
  <si>
    <t>Aracaju</t>
  </si>
  <si>
    <t>Joinvile</t>
  </si>
  <si>
    <t>Florianópolis</t>
  </si>
  <si>
    <t>Uberlandia</t>
  </si>
  <si>
    <t>Niteroi</t>
  </si>
  <si>
    <t>Macaé</t>
  </si>
  <si>
    <t>Jacareí</t>
  </si>
  <si>
    <t>Ribeirão Preto</t>
  </si>
  <si>
    <t>Taubaté</t>
  </si>
  <si>
    <t>Santos</t>
  </si>
  <si>
    <t>Cubatão</t>
  </si>
  <si>
    <t>Guará</t>
  </si>
  <si>
    <t>Catalão</t>
  </si>
  <si>
    <t>Aliança Brasil</t>
  </si>
  <si>
    <t>Mega Trend</t>
  </si>
  <si>
    <t>Super Rota</t>
  </si>
  <si>
    <t>Vital Leme</t>
  </si>
  <si>
    <t>Galeria João</t>
  </si>
  <si>
    <t>Bromer Jhonson</t>
  </si>
  <si>
    <t>Janela Brasil</t>
  </si>
  <si>
    <t>Rumart</t>
  </si>
  <si>
    <t>Total Tomé</t>
  </si>
  <si>
    <t>Armazém do Bebê</t>
  </si>
  <si>
    <t>Gloria Vital</t>
  </si>
  <si>
    <t>Brasil Café</t>
  </si>
  <si>
    <t>Ripon</t>
  </si>
  <si>
    <t>Tenda Total</t>
  </si>
  <si>
    <t>Minério</t>
  </si>
  <si>
    <t>Ferro</t>
  </si>
  <si>
    <t>Aço</t>
  </si>
  <si>
    <t>Alumínio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</si>
</sst>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24"/>
      </patternFill>
    </fill>
    <fill>
      <patternFill patternType="darkGray">
        <fgColor indexed="9"/>
        <bgColor theme="9" tint="0.39997558519241921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5" fillId="0" borderId="0"/>
    <xf numFmtId="164" fontId="6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1"/>
    <xf numFmtId="0" fontId="6" fillId="0" borderId="0" xfId="1" applyFont="1"/>
    <xf numFmtId="0" fontId="7" fillId="0" borderId="0" xfId="1" applyFont="1"/>
    <xf numFmtId="0" fontId="8" fillId="0" borderId="0" xfId="1" applyFont="1"/>
    <xf numFmtId="164" fontId="0" fillId="0" borderId="0" xfId="2" applyFont="1"/>
    <xf numFmtId="0" fontId="3" fillId="3" borderId="2" xfId="0" applyFont="1" applyFill="1" applyBorder="1" applyAlignment="1">
      <alignment horizontal="center"/>
    </xf>
    <xf numFmtId="8" fontId="4" fillId="3" borderId="2" xfId="0" applyNumberFormat="1" applyFont="1" applyFill="1" applyBorder="1" applyAlignment="1"/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8" fontId="4" fillId="3" borderId="2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389659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33C8526-591E-475F-A223-FC55C466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1056410</xdr:colOff>
      <xdr:row>6</xdr:row>
      <xdr:rowOff>95250</xdr:rowOff>
    </xdr:from>
    <xdr:to>
      <xdr:col>10</xdr:col>
      <xdr:colOff>580160</xdr:colOff>
      <xdr:row>15</xdr:row>
      <xdr:rowOff>129887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EE1876-2CD5-444D-983C-F882632DA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410" y="1082386"/>
          <a:ext cx="8858250" cy="1515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294409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C885BC-ED90-4383-98E6-1494D8D5E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1203614</xdr:colOff>
      <xdr:row>6</xdr:row>
      <xdr:rowOff>86591</xdr:rowOff>
    </xdr:from>
    <xdr:to>
      <xdr:col>11</xdr:col>
      <xdr:colOff>25978</xdr:colOff>
      <xdr:row>15</xdr:row>
      <xdr:rowOff>138545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543CBF-90AB-437C-B360-2407DBE91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614" y="1073727"/>
          <a:ext cx="8858250" cy="1532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381000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484805-8CBC-4EC3-A788-D62416C62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1229590</xdr:colOff>
      <xdr:row>6</xdr:row>
      <xdr:rowOff>60615</xdr:rowOff>
    </xdr:from>
    <xdr:to>
      <xdr:col>12</xdr:col>
      <xdr:colOff>129884</xdr:colOff>
      <xdr:row>15</xdr:row>
      <xdr:rowOff>112569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FBB542-6BE2-4264-BC3B-F14AC9155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590" y="1047751"/>
          <a:ext cx="8849589" cy="15326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311727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D3BE9A-C067-440E-9DC8-84B76B838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95251</xdr:rowOff>
    </xdr:from>
    <xdr:to>
      <xdr:col>11</xdr:col>
      <xdr:colOff>545522</xdr:colOff>
      <xdr:row>15</xdr:row>
      <xdr:rowOff>155864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260FE93-57A3-4D71-9903-B5501E967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909" y="1082387"/>
          <a:ext cx="8866909" cy="15413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303068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64D9A4B-3976-45E9-AACC-E4DEA8F9B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60613</xdr:rowOff>
    </xdr:from>
    <xdr:to>
      <xdr:col>11</xdr:col>
      <xdr:colOff>86591</xdr:colOff>
      <xdr:row>15</xdr:row>
      <xdr:rowOff>155863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9E0EA72-D65E-455D-BC03-21EA280B5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568" y="1047749"/>
          <a:ext cx="8858250" cy="15759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458932</xdr:colOff>
      <xdr:row>5</xdr:row>
      <xdr:rowOff>44053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90A10B-3010-438C-8154-803945309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1238250</xdr:colOff>
      <xdr:row>7</xdr:row>
      <xdr:rowOff>34636</xdr:rowOff>
    </xdr:from>
    <xdr:to>
      <xdr:col>11</xdr:col>
      <xdr:colOff>216477</xdr:colOff>
      <xdr:row>16</xdr:row>
      <xdr:rowOff>129885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B1B825-DEB7-4C74-93DA-8016861A6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1186295"/>
          <a:ext cx="8849591" cy="15759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294409</xdr:colOff>
      <xdr:row>0</xdr:row>
      <xdr:rowOff>866667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56E7FF6-47B7-4BE0-B24C-6A1A3425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1151659</xdr:colOff>
      <xdr:row>1</xdr:row>
      <xdr:rowOff>51954</xdr:rowOff>
    </xdr:from>
    <xdr:to>
      <xdr:col>12</xdr:col>
      <xdr:colOff>562841</xdr:colOff>
      <xdr:row>4</xdr:row>
      <xdr:rowOff>1073727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59CDC1-849F-4BC8-A5E9-03EA7564C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1659" y="1073727"/>
          <a:ext cx="8840932" cy="1593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199159</xdr:colOff>
      <xdr:row>2</xdr:row>
      <xdr:rowOff>113326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04A88B-38EE-43DD-9F5E-121259C36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432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597477</xdr:colOff>
      <xdr:row>4</xdr:row>
      <xdr:rowOff>121226</xdr:rowOff>
    </xdr:from>
    <xdr:to>
      <xdr:col>14</xdr:col>
      <xdr:colOff>481445</xdr:colOff>
      <xdr:row>12</xdr:row>
      <xdr:rowOff>164522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428B3C5-0485-431D-8D25-5B821A6C1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613" y="1194953"/>
          <a:ext cx="8840932" cy="1567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D69"/>
  <sheetViews>
    <sheetView showGridLines="0" zoomScale="110" zoomScaleNormal="110" workbookViewId="0">
      <selection activeCell="B17" sqref="B17:D69"/>
    </sheetView>
  </sheetViews>
  <sheetFormatPr defaultRowHeight="12.75" x14ac:dyDescent="0.2"/>
  <cols>
    <col min="1" max="1" width="16.42578125" style="1" customWidth="1"/>
    <col min="2" max="2" width="26.28515625" style="1" customWidth="1"/>
    <col min="3" max="3" width="21.28515625" style="1" customWidth="1"/>
    <col min="4" max="4" width="21.42578125" style="1" customWidth="1"/>
    <col min="5" max="16384" width="9.140625" style="1"/>
  </cols>
  <sheetData>
    <row r="16" ht="13.5" thickBot="1" x14ac:dyDescent="0.25"/>
    <row r="17" spans="2:4" ht="15.75" x14ac:dyDescent="0.25">
      <c r="B17" s="8" t="s">
        <v>107</v>
      </c>
      <c r="C17" s="8" t="s">
        <v>108</v>
      </c>
      <c r="D17" s="8" t="s">
        <v>109</v>
      </c>
    </row>
    <row r="18" spans="2:4" x14ac:dyDescent="0.2">
      <c r="B18" s="6" t="s">
        <v>110</v>
      </c>
      <c r="C18" s="12" t="s">
        <v>143</v>
      </c>
      <c r="D18" s="12">
        <v>42.87</v>
      </c>
    </row>
    <row r="19" spans="2:4" x14ac:dyDescent="0.2">
      <c r="B19" s="6" t="s">
        <v>110</v>
      </c>
      <c r="C19" s="12" t="s">
        <v>144</v>
      </c>
      <c r="D19" s="12">
        <v>42.91</v>
      </c>
    </row>
    <row r="20" spans="2:4" x14ac:dyDescent="0.2">
      <c r="B20" s="6" t="s">
        <v>110</v>
      </c>
      <c r="C20" s="12" t="s">
        <v>145</v>
      </c>
      <c r="D20" s="12">
        <v>46.55</v>
      </c>
    </row>
    <row r="21" spans="2:4" x14ac:dyDescent="0.2">
      <c r="B21" s="6" t="s">
        <v>110</v>
      </c>
      <c r="C21" s="12" t="s">
        <v>145</v>
      </c>
      <c r="D21" s="12">
        <v>10.89</v>
      </c>
    </row>
    <row r="22" spans="2:4" x14ac:dyDescent="0.2">
      <c r="B22" s="6" t="s">
        <v>110</v>
      </c>
      <c r="C22" s="12" t="s">
        <v>146</v>
      </c>
      <c r="D22" s="12">
        <v>23.46</v>
      </c>
    </row>
    <row r="23" spans="2:4" x14ac:dyDescent="0.2">
      <c r="B23" s="6" t="s">
        <v>110</v>
      </c>
      <c r="C23" s="12" t="s">
        <v>147</v>
      </c>
      <c r="D23" s="12">
        <v>32.64</v>
      </c>
    </row>
    <row r="24" spans="2:4" x14ac:dyDescent="0.2">
      <c r="B24" s="6" t="s">
        <v>110</v>
      </c>
      <c r="C24" s="12" t="s">
        <v>148</v>
      </c>
      <c r="D24" s="12">
        <v>32.31</v>
      </c>
    </row>
    <row r="25" spans="2:4" x14ac:dyDescent="0.2">
      <c r="B25" s="6" t="s">
        <v>112</v>
      </c>
      <c r="C25" s="12" t="s">
        <v>93</v>
      </c>
      <c r="D25" s="12">
        <v>10.14</v>
      </c>
    </row>
    <row r="26" spans="2:4" x14ac:dyDescent="0.2">
      <c r="B26" s="6" t="s">
        <v>112</v>
      </c>
      <c r="C26" s="12" t="s">
        <v>144</v>
      </c>
      <c r="D26" s="12">
        <v>10.93</v>
      </c>
    </row>
    <row r="27" spans="2:4" x14ac:dyDescent="0.2">
      <c r="B27" s="6" t="s">
        <v>112</v>
      </c>
      <c r="C27" s="12" t="s">
        <v>150</v>
      </c>
      <c r="D27" s="12">
        <v>29.11</v>
      </c>
    </row>
    <row r="28" spans="2:4" x14ac:dyDescent="0.2">
      <c r="B28" s="6" t="s">
        <v>112</v>
      </c>
      <c r="C28" s="12" t="s">
        <v>145</v>
      </c>
      <c r="D28" s="12">
        <v>12.21</v>
      </c>
    </row>
    <row r="29" spans="2:4" x14ac:dyDescent="0.2">
      <c r="B29" s="6" t="s">
        <v>112</v>
      </c>
      <c r="C29" s="12" t="s">
        <v>146</v>
      </c>
      <c r="D29" s="12">
        <v>74.400000000000006</v>
      </c>
    </row>
    <row r="30" spans="2:4" x14ac:dyDescent="0.2">
      <c r="B30" s="6" t="s">
        <v>112</v>
      </c>
      <c r="C30" s="12" t="s">
        <v>147</v>
      </c>
      <c r="D30" s="12">
        <v>8.74</v>
      </c>
    </row>
    <row r="31" spans="2:4" x14ac:dyDescent="0.2">
      <c r="B31" s="6" t="s">
        <v>113</v>
      </c>
      <c r="C31" s="12" t="s">
        <v>143</v>
      </c>
      <c r="D31" s="12">
        <v>86.3</v>
      </c>
    </row>
    <row r="32" spans="2:4" x14ac:dyDescent="0.2">
      <c r="B32" s="6" t="s">
        <v>113</v>
      </c>
      <c r="C32" s="12" t="s">
        <v>150</v>
      </c>
      <c r="D32" s="12">
        <v>22.05</v>
      </c>
    </row>
    <row r="33" spans="2:4" x14ac:dyDescent="0.2">
      <c r="B33" s="6" t="s">
        <v>113</v>
      </c>
      <c r="C33" s="12" t="s">
        <v>145</v>
      </c>
      <c r="D33" s="12">
        <v>50.39</v>
      </c>
    </row>
    <row r="34" spans="2:4" x14ac:dyDescent="0.2">
      <c r="B34" s="6" t="s">
        <v>113</v>
      </c>
      <c r="C34" s="12" t="s">
        <v>149</v>
      </c>
      <c r="D34" s="12">
        <v>48.51</v>
      </c>
    </row>
    <row r="35" spans="2:4" x14ac:dyDescent="0.2">
      <c r="B35" s="6" t="s">
        <v>113</v>
      </c>
      <c r="C35" s="12" t="s">
        <v>148</v>
      </c>
      <c r="D35" s="12">
        <v>13.39</v>
      </c>
    </row>
    <row r="36" spans="2:4" x14ac:dyDescent="0.2">
      <c r="B36" s="6" t="s">
        <v>142</v>
      </c>
      <c r="C36" s="12" t="s">
        <v>143</v>
      </c>
      <c r="D36" s="12">
        <v>14.98</v>
      </c>
    </row>
    <row r="37" spans="2:4" x14ac:dyDescent="0.2">
      <c r="B37" s="6" t="s">
        <v>140</v>
      </c>
      <c r="C37" s="12" t="s">
        <v>151</v>
      </c>
      <c r="D37" s="12">
        <v>37.090000000000003</v>
      </c>
    </row>
    <row r="38" spans="2:4" x14ac:dyDescent="0.2">
      <c r="B38" s="6" t="s">
        <v>140</v>
      </c>
      <c r="C38" s="12" t="s">
        <v>144</v>
      </c>
      <c r="D38" s="12">
        <v>70.56</v>
      </c>
    </row>
    <row r="39" spans="2:4" x14ac:dyDescent="0.2">
      <c r="B39" s="6" t="s">
        <v>140</v>
      </c>
      <c r="C39" s="12" t="s">
        <v>146</v>
      </c>
      <c r="D39" s="12">
        <v>37.53</v>
      </c>
    </row>
    <row r="40" spans="2:4" x14ac:dyDescent="0.2">
      <c r="B40" s="6" t="s">
        <v>141</v>
      </c>
      <c r="C40" s="12" t="s">
        <v>147</v>
      </c>
      <c r="D40" s="12">
        <v>6.62</v>
      </c>
    </row>
    <row r="41" spans="2:4" x14ac:dyDescent="0.2">
      <c r="B41" s="6" t="s">
        <v>141</v>
      </c>
      <c r="C41" s="12" t="s">
        <v>150</v>
      </c>
      <c r="D41" s="12">
        <v>35.229999999999997</v>
      </c>
    </row>
    <row r="42" spans="2:4" x14ac:dyDescent="0.2">
      <c r="B42" s="6" t="s">
        <v>141</v>
      </c>
      <c r="C42" s="12" t="s">
        <v>151</v>
      </c>
      <c r="D42" s="12">
        <v>95.39</v>
      </c>
    </row>
    <row r="43" spans="2:4" x14ac:dyDescent="0.2">
      <c r="B43" s="6" t="s">
        <v>136</v>
      </c>
      <c r="C43" s="12" t="s">
        <v>148</v>
      </c>
      <c r="D43" s="12">
        <v>105.95</v>
      </c>
    </row>
    <row r="44" spans="2:4" x14ac:dyDescent="0.2">
      <c r="B44" s="6" t="s">
        <v>136</v>
      </c>
      <c r="C44" s="12" t="s">
        <v>146</v>
      </c>
      <c r="D44" s="12">
        <v>8.7200000000000006</v>
      </c>
    </row>
    <row r="45" spans="2:4" x14ac:dyDescent="0.2">
      <c r="B45" s="6" t="s">
        <v>136</v>
      </c>
      <c r="C45" s="12" t="s">
        <v>148</v>
      </c>
      <c r="D45" s="12">
        <v>9.16</v>
      </c>
    </row>
    <row r="46" spans="2:4" x14ac:dyDescent="0.2">
      <c r="B46" s="6" t="s">
        <v>114</v>
      </c>
      <c r="C46" s="12" t="s">
        <v>143</v>
      </c>
      <c r="D46" s="12">
        <v>79.28</v>
      </c>
    </row>
    <row r="47" spans="2:4" x14ac:dyDescent="0.2">
      <c r="B47" s="6" t="s">
        <v>114</v>
      </c>
      <c r="C47" s="12" t="s">
        <v>152</v>
      </c>
      <c r="D47" s="12">
        <v>36.299999999999997</v>
      </c>
    </row>
    <row r="48" spans="2:4" x14ac:dyDescent="0.2">
      <c r="B48" s="6" t="s">
        <v>115</v>
      </c>
      <c r="C48" s="12" t="s">
        <v>151</v>
      </c>
      <c r="D48" s="12">
        <v>44.7</v>
      </c>
    </row>
    <row r="49" spans="2:4" x14ac:dyDescent="0.2">
      <c r="B49" s="6" t="s">
        <v>115</v>
      </c>
      <c r="C49" s="12" t="s">
        <v>147</v>
      </c>
      <c r="D49" s="12">
        <v>82.83</v>
      </c>
    </row>
    <row r="50" spans="2:4" x14ac:dyDescent="0.2">
      <c r="B50" s="6" t="s">
        <v>116</v>
      </c>
      <c r="C50" s="12" t="s">
        <v>143</v>
      </c>
      <c r="D50" s="12">
        <v>14.07</v>
      </c>
    </row>
    <row r="51" spans="2:4" x14ac:dyDescent="0.2">
      <c r="B51" s="6" t="s">
        <v>116</v>
      </c>
      <c r="C51" s="12" t="s">
        <v>152</v>
      </c>
      <c r="D51" s="12">
        <v>21.9</v>
      </c>
    </row>
    <row r="52" spans="2:4" x14ac:dyDescent="0.2">
      <c r="B52" s="6" t="s">
        <v>116</v>
      </c>
      <c r="C52" s="12" t="s">
        <v>144</v>
      </c>
      <c r="D52" s="12">
        <v>35.75</v>
      </c>
    </row>
    <row r="53" spans="2:4" x14ac:dyDescent="0.2">
      <c r="B53" s="6" t="s">
        <v>139</v>
      </c>
      <c r="C53" s="12" t="s">
        <v>145</v>
      </c>
      <c r="D53" s="12">
        <v>28.58</v>
      </c>
    </row>
    <row r="54" spans="2:4" x14ac:dyDescent="0.2">
      <c r="B54" s="6" t="s">
        <v>139</v>
      </c>
      <c r="C54" s="12" t="s">
        <v>148</v>
      </c>
      <c r="D54" s="12">
        <v>49</v>
      </c>
    </row>
    <row r="55" spans="2:4" x14ac:dyDescent="0.2">
      <c r="B55" s="6" t="s">
        <v>139</v>
      </c>
      <c r="C55" s="12" t="s">
        <v>149</v>
      </c>
      <c r="D55" s="12">
        <v>10.62</v>
      </c>
    </row>
    <row r="56" spans="2:4" x14ac:dyDescent="0.2">
      <c r="B56" s="6" t="s">
        <v>117</v>
      </c>
      <c r="C56" s="12" t="s">
        <v>152</v>
      </c>
      <c r="D56" s="12">
        <v>62.35</v>
      </c>
    </row>
    <row r="57" spans="2:4" x14ac:dyDescent="0.2">
      <c r="B57" s="6" t="s">
        <v>117</v>
      </c>
      <c r="C57" s="12" t="s">
        <v>144</v>
      </c>
      <c r="D57" s="12">
        <v>41.88</v>
      </c>
    </row>
    <row r="58" spans="2:4" x14ac:dyDescent="0.2">
      <c r="B58" s="6" t="s">
        <v>117</v>
      </c>
      <c r="C58" s="12" t="s">
        <v>150</v>
      </c>
      <c r="D58" s="12">
        <v>31.59</v>
      </c>
    </row>
    <row r="59" spans="2:4" x14ac:dyDescent="0.2">
      <c r="B59" s="6" t="s">
        <v>117</v>
      </c>
      <c r="C59" s="12" t="s">
        <v>145</v>
      </c>
      <c r="D59" s="12">
        <v>26.58</v>
      </c>
    </row>
    <row r="60" spans="2:4" x14ac:dyDescent="0.2">
      <c r="B60" s="6" t="s">
        <v>117</v>
      </c>
      <c r="C60" s="12" t="s">
        <v>145</v>
      </c>
      <c r="D60" s="12">
        <v>17.7</v>
      </c>
    </row>
    <row r="61" spans="2:4" x14ac:dyDescent="0.2">
      <c r="B61" s="6" t="s">
        <v>117</v>
      </c>
      <c r="C61" s="12" t="s">
        <v>146</v>
      </c>
      <c r="D61" s="12">
        <v>91.32</v>
      </c>
    </row>
    <row r="62" spans="2:4" x14ac:dyDescent="0.2">
      <c r="B62" s="6" t="s">
        <v>117</v>
      </c>
      <c r="C62" s="12" t="s">
        <v>147</v>
      </c>
      <c r="D62" s="12">
        <v>10.19</v>
      </c>
    </row>
    <row r="63" spans="2:4" x14ac:dyDescent="0.2">
      <c r="B63" s="6" t="s">
        <v>117</v>
      </c>
      <c r="C63" s="12" t="s">
        <v>148</v>
      </c>
      <c r="D63" s="12">
        <v>9.11</v>
      </c>
    </row>
    <row r="64" spans="2:4" x14ac:dyDescent="0.2">
      <c r="B64" s="6" t="s">
        <v>138</v>
      </c>
      <c r="C64" s="12" t="s">
        <v>152</v>
      </c>
      <c r="D64" s="12">
        <v>38.69</v>
      </c>
    </row>
    <row r="65" spans="2:4" x14ac:dyDescent="0.2">
      <c r="B65" s="6" t="s">
        <v>138</v>
      </c>
      <c r="C65" s="12" t="s">
        <v>151</v>
      </c>
      <c r="D65" s="12">
        <v>46.01</v>
      </c>
    </row>
    <row r="66" spans="2:4" x14ac:dyDescent="0.2">
      <c r="B66" s="6" t="s">
        <v>138</v>
      </c>
      <c r="C66" s="12" t="s">
        <v>145</v>
      </c>
      <c r="D66" s="12">
        <v>44.04</v>
      </c>
    </row>
    <row r="67" spans="2:4" x14ac:dyDescent="0.2">
      <c r="B67" s="6" t="s">
        <v>125</v>
      </c>
      <c r="C67" s="12" t="s">
        <v>143</v>
      </c>
      <c r="D67" s="12">
        <v>17.440000000000001</v>
      </c>
    </row>
    <row r="68" spans="2:4" x14ac:dyDescent="0.2">
      <c r="B68" s="6" t="s">
        <v>125</v>
      </c>
      <c r="C68" s="12" t="s">
        <v>149</v>
      </c>
      <c r="D68" s="12">
        <v>37.99</v>
      </c>
    </row>
    <row r="69" spans="2:4" x14ac:dyDescent="0.2">
      <c r="B69" s="6" t="s">
        <v>125</v>
      </c>
      <c r="C69" s="12" t="s">
        <v>150</v>
      </c>
      <c r="D69" s="12">
        <v>27.97</v>
      </c>
    </row>
  </sheetData>
  <sortState ref="B18:D69">
    <sortCondition ref="B18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C127"/>
  <sheetViews>
    <sheetView showGridLines="0" zoomScale="110" zoomScaleNormal="110" workbookViewId="0">
      <selection activeCell="B17" sqref="B17:C127"/>
    </sheetView>
  </sheetViews>
  <sheetFormatPr defaultRowHeight="12.75" x14ac:dyDescent="0.2"/>
  <cols>
    <col min="1" max="1" width="18.28515625" style="1" bestFit="1" customWidth="1"/>
    <col min="2" max="2" width="28.140625" style="1" customWidth="1"/>
    <col min="3" max="3" width="25" style="1" customWidth="1"/>
    <col min="4" max="4" width="15.28515625" style="1" customWidth="1"/>
    <col min="5" max="16384" width="9.140625" style="1"/>
  </cols>
  <sheetData>
    <row r="16" ht="13.5" thickBot="1" x14ac:dyDescent="0.25"/>
    <row r="17" spans="2:3" ht="15.75" x14ac:dyDescent="0.25">
      <c r="B17" s="8" t="s">
        <v>28</v>
      </c>
      <c r="C17" s="8" t="s">
        <v>29</v>
      </c>
    </row>
    <row r="18" spans="2:3" x14ac:dyDescent="0.2">
      <c r="B18" s="12" t="s">
        <v>30</v>
      </c>
      <c r="C18" s="12">
        <v>1500</v>
      </c>
    </row>
    <row r="19" spans="2:3" x14ac:dyDescent="0.2">
      <c r="B19" s="12" t="s">
        <v>5</v>
      </c>
      <c r="C19" s="12">
        <f>C18-150</f>
        <v>1350</v>
      </c>
    </row>
    <row r="20" spans="2:3" x14ac:dyDescent="0.2">
      <c r="B20" s="12" t="s">
        <v>31</v>
      </c>
      <c r="C20" s="12">
        <f t="shared" ref="C20:C26" si="0">C19-150</f>
        <v>1200</v>
      </c>
    </row>
    <row r="21" spans="2:3" x14ac:dyDescent="0.2">
      <c r="B21" s="12" t="s">
        <v>32</v>
      </c>
      <c r="C21" s="12">
        <f t="shared" si="0"/>
        <v>1050</v>
      </c>
    </row>
    <row r="22" spans="2:3" x14ac:dyDescent="0.2">
      <c r="B22" s="12" t="s">
        <v>33</v>
      </c>
      <c r="C22" s="12">
        <f t="shared" si="0"/>
        <v>900</v>
      </c>
    </row>
    <row r="23" spans="2:3" x14ac:dyDescent="0.2">
      <c r="B23" s="12" t="s">
        <v>34</v>
      </c>
      <c r="C23" s="12">
        <f t="shared" si="0"/>
        <v>750</v>
      </c>
    </row>
    <row r="24" spans="2:3" x14ac:dyDescent="0.2">
      <c r="B24" s="12" t="s">
        <v>35</v>
      </c>
      <c r="C24" s="12">
        <f t="shared" si="0"/>
        <v>600</v>
      </c>
    </row>
    <row r="25" spans="2:3" x14ac:dyDescent="0.2">
      <c r="B25" s="12" t="s">
        <v>36</v>
      </c>
      <c r="C25" s="12">
        <f t="shared" si="0"/>
        <v>450</v>
      </c>
    </row>
    <row r="26" spans="2:3" x14ac:dyDescent="0.2">
      <c r="B26" s="12" t="s">
        <v>37</v>
      </c>
      <c r="C26" s="12">
        <f t="shared" si="0"/>
        <v>300</v>
      </c>
    </row>
    <row r="27" spans="2:3" x14ac:dyDescent="0.2">
      <c r="B27" s="12" t="s">
        <v>38</v>
      </c>
      <c r="C27" s="12">
        <f>C26+600</f>
        <v>900</v>
      </c>
    </row>
    <row r="28" spans="2:3" x14ac:dyDescent="0.2">
      <c r="B28" s="12" t="s">
        <v>39</v>
      </c>
      <c r="C28" s="12">
        <f t="shared" ref="C28:C38" si="1">C27+600</f>
        <v>1500</v>
      </c>
    </row>
    <row r="29" spans="2:3" x14ac:dyDescent="0.2">
      <c r="B29" s="12" t="s">
        <v>40</v>
      </c>
      <c r="C29" s="12">
        <f t="shared" si="1"/>
        <v>2100</v>
      </c>
    </row>
    <row r="30" spans="2:3" x14ac:dyDescent="0.2">
      <c r="B30" s="12" t="s">
        <v>7</v>
      </c>
      <c r="C30" s="12">
        <f t="shared" si="1"/>
        <v>2700</v>
      </c>
    </row>
    <row r="31" spans="2:3" x14ac:dyDescent="0.2">
      <c r="B31" s="12" t="s">
        <v>41</v>
      </c>
      <c r="C31" s="12">
        <f t="shared" si="1"/>
        <v>3300</v>
      </c>
    </row>
    <row r="32" spans="2:3" x14ac:dyDescent="0.2">
      <c r="B32" s="12" t="s">
        <v>42</v>
      </c>
      <c r="C32" s="12">
        <f t="shared" si="1"/>
        <v>3900</v>
      </c>
    </row>
    <row r="33" spans="2:3" x14ac:dyDescent="0.2">
      <c r="B33" s="12" t="s">
        <v>43</v>
      </c>
      <c r="C33" s="12">
        <f t="shared" si="1"/>
        <v>4500</v>
      </c>
    </row>
    <row r="34" spans="2:3" x14ac:dyDescent="0.2">
      <c r="B34" s="12" t="s">
        <v>44</v>
      </c>
      <c r="C34" s="12">
        <f t="shared" si="1"/>
        <v>5100</v>
      </c>
    </row>
    <row r="35" spans="2:3" x14ac:dyDescent="0.2">
      <c r="B35" s="12" t="s">
        <v>45</v>
      </c>
      <c r="C35" s="12">
        <f t="shared" si="1"/>
        <v>5700</v>
      </c>
    </row>
    <row r="36" spans="2:3" x14ac:dyDescent="0.2">
      <c r="B36" s="12" t="s">
        <v>46</v>
      </c>
      <c r="C36" s="12">
        <f t="shared" si="1"/>
        <v>6300</v>
      </c>
    </row>
    <row r="37" spans="2:3" x14ac:dyDescent="0.2">
      <c r="B37" s="12" t="s">
        <v>13</v>
      </c>
      <c r="C37" s="12">
        <f t="shared" si="1"/>
        <v>6900</v>
      </c>
    </row>
    <row r="38" spans="2:3" x14ac:dyDescent="0.2">
      <c r="B38" s="12" t="s">
        <v>47</v>
      </c>
      <c r="C38" s="12">
        <f t="shared" si="1"/>
        <v>7500</v>
      </c>
    </row>
    <row r="39" spans="2:3" x14ac:dyDescent="0.2">
      <c r="B39" s="12" t="s">
        <v>48</v>
      </c>
      <c r="C39" s="12">
        <f>C38-250</f>
        <v>7250</v>
      </c>
    </row>
    <row r="40" spans="2:3" x14ac:dyDescent="0.2">
      <c r="B40" s="12" t="s">
        <v>49</v>
      </c>
      <c r="C40" s="12">
        <f t="shared" ref="C40:C49" si="2">C39-250</f>
        <v>7000</v>
      </c>
    </row>
    <row r="41" spans="2:3" x14ac:dyDescent="0.2">
      <c r="B41" s="12" t="s">
        <v>50</v>
      </c>
      <c r="C41" s="12">
        <f t="shared" si="2"/>
        <v>6750</v>
      </c>
    </row>
    <row r="42" spans="2:3" x14ac:dyDescent="0.2">
      <c r="B42" s="12" t="s">
        <v>51</v>
      </c>
      <c r="C42" s="12">
        <f t="shared" si="2"/>
        <v>6500</v>
      </c>
    </row>
    <row r="43" spans="2:3" x14ac:dyDescent="0.2">
      <c r="B43" s="12" t="s">
        <v>52</v>
      </c>
      <c r="C43" s="12">
        <f t="shared" si="2"/>
        <v>6250</v>
      </c>
    </row>
    <row r="44" spans="2:3" x14ac:dyDescent="0.2">
      <c r="B44" s="12" t="s">
        <v>53</v>
      </c>
      <c r="C44" s="12">
        <f t="shared" si="2"/>
        <v>6000</v>
      </c>
    </row>
    <row r="45" spans="2:3" x14ac:dyDescent="0.2">
      <c r="B45" s="12" t="s">
        <v>54</v>
      </c>
      <c r="C45" s="12">
        <f t="shared" si="2"/>
        <v>5750</v>
      </c>
    </row>
    <row r="46" spans="2:3" x14ac:dyDescent="0.2">
      <c r="B46" s="12" t="s">
        <v>55</v>
      </c>
      <c r="C46" s="12">
        <f>C45-250</f>
        <v>5500</v>
      </c>
    </row>
    <row r="47" spans="2:3" x14ac:dyDescent="0.2">
      <c r="B47" s="12" t="s">
        <v>56</v>
      </c>
      <c r="C47" s="12">
        <f t="shared" si="2"/>
        <v>5250</v>
      </c>
    </row>
    <row r="48" spans="2:3" x14ac:dyDescent="0.2">
      <c r="B48" s="12" t="s">
        <v>57</v>
      </c>
      <c r="C48" s="12">
        <f t="shared" si="2"/>
        <v>5000</v>
      </c>
    </row>
    <row r="49" spans="2:3" x14ac:dyDescent="0.2">
      <c r="B49" s="12" t="s">
        <v>58</v>
      </c>
      <c r="C49" s="12">
        <f t="shared" si="2"/>
        <v>4750</v>
      </c>
    </row>
    <row r="50" spans="2:3" x14ac:dyDescent="0.2">
      <c r="B50" s="12" t="s">
        <v>59</v>
      </c>
      <c r="C50" s="12">
        <f>C49-1000</f>
        <v>3750</v>
      </c>
    </row>
    <row r="51" spans="2:3" x14ac:dyDescent="0.2">
      <c r="B51" s="12" t="s">
        <v>60</v>
      </c>
      <c r="C51" s="12">
        <f t="shared" ref="C51:C53" si="3">C50-1000</f>
        <v>2750</v>
      </c>
    </row>
    <row r="52" spans="2:3" x14ac:dyDescent="0.2">
      <c r="B52" s="12" t="s">
        <v>61</v>
      </c>
      <c r="C52" s="12">
        <f t="shared" si="3"/>
        <v>1750</v>
      </c>
    </row>
    <row r="53" spans="2:3" x14ac:dyDescent="0.2">
      <c r="B53" s="12" t="s">
        <v>62</v>
      </c>
      <c r="C53" s="12">
        <f t="shared" si="3"/>
        <v>750</v>
      </c>
    </row>
    <row r="54" spans="2:3" x14ac:dyDescent="0.2">
      <c r="B54" s="12" t="s">
        <v>63</v>
      </c>
      <c r="C54" s="12">
        <f>C53+650</f>
        <v>1400</v>
      </c>
    </row>
    <row r="55" spans="2:3" x14ac:dyDescent="0.2">
      <c r="B55" s="12" t="s">
        <v>64</v>
      </c>
      <c r="C55" s="12">
        <f t="shared" ref="C55:C58" si="4">C54+650</f>
        <v>2050</v>
      </c>
    </row>
    <row r="56" spans="2:3" x14ac:dyDescent="0.2">
      <c r="B56" s="12" t="s">
        <v>65</v>
      </c>
      <c r="C56" s="12">
        <f t="shared" si="4"/>
        <v>2700</v>
      </c>
    </row>
    <row r="57" spans="2:3" x14ac:dyDescent="0.2">
      <c r="B57" s="12" t="s">
        <v>66</v>
      </c>
      <c r="C57" s="12">
        <f t="shared" si="4"/>
        <v>3350</v>
      </c>
    </row>
    <row r="58" spans="2:3" x14ac:dyDescent="0.2">
      <c r="B58" s="12" t="s">
        <v>67</v>
      </c>
      <c r="C58" s="12">
        <f t="shared" si="4"/>
        <v>4000</v>
      </c>
    </row>
    <row r="59" spans="2:3" x14ac:dyDescent="0.2">
      <c r="B59" s="12" t="s">
        <v>68</v>
      </c>
      <c r="C59" s="12">
        <f t="shared" ref="C59:C64" si="5">C58-250</f>
        <v>3750</v>
      </c>
    </row>
    <row r="60" spans="2:3" x14ac:dyDescent="0.2">
      <c r="B60" s="12" t="s">
        <v>69</v>
      </c>
      <c r="C60" s="12">
        <f t="shared" si="5"/>
        <v>3500</v>
      </c>
    </row>
    <row r="61" spans="2:3" x14ac:dyDescent="0.2">
      <c r="B61" s="12" t="s">
        <v>15</v>
      </c>
      <c r="C61" s="12">
        <f>C60-250</f>
        <v>3250</v>
      </c>
    </row>
    <row r="62" spans="2:3" x14ac:dyDescent="0.2">
      <c r="B62" s="12" t="s">
        <v>70</v>
      </c>
      <c r="C62" s="12">
        <f t="shared" si="5"/>
        <v>3000</v>
      </c>
    </row>
    <row r="63" spans="2:3" x14ac:dyDescent="0.2">
      <c r="B63" s="12" t="s">
        <v>71</v>
      </c>
      <c r="C63" s="12">
        <f t="shared" si="5"/>
        <v>2750</v>
      </c>
    </row>
    <row r="64" spans="2:3" x14ac:dyDescent="0.2">
      <c r="B64" s="12" t="s">
        <v>72</v>
      </c>
      <c r="C64" s="12">
        <f t="shared" si="5"/>
        <v>2500</v>
      </c>
    </row>
    <row r="65" spans="2:3" x14ac:dyDescent="0.2">
      <c r="B65" s="12" t="s">
        <v>73</v>
      </c>
      <c r="C65" s="12">
        <f>C64-1000</f>
        <v>1500</v>
      </c>
    </row>
    <row r="66" spans="2:3" x14ac:dyDescent="0.2">
      <c r="B66" s="12" t="s">
        <v>74</v>
      </c>
      <c r="C66" s="12">
        <f t="shared" ref="C66" si="6">C65-1000</f>
        <v>500</v>
      </c>
    </row>
    <row r="67" spans="2:3" x14ac:dyDescent="0.2">
      <c r="B67" s="12" t="s">
        <v>75</v>
      </c>
      <c r="C67" s="12">
        <f>C66+490</f>
        <v>990</v>
      </c>
    </row>
    <row r="68" spans="2:3" x14ac:dyDescent="0.2">
      <c r="B68" s="12" t="s">
        <v>76</v>
      </c>
      <c r="C68" s="12">
        <f t="shared" ref="C68:C77" si="7">C67+490</f>
        <v>1480</v>
      </c>
    </row>
    <row r="69" spans="2:3" x14ac:dyDescent="0.2">
      <c r="B69" s="12" t="s">
        <v>77</v>
      </c>
      <c r="C69" s="12">
        <f t="shared" si="7"/>
        <v>1970</v>
      </c>
    </row>
    <row r="70" spans="2:3" x14ac:dyDescent="0.2">
      <c r="B70" s="12" t="s">
        <v>78</v>
      </c>
      <c r="C70" s="12">
        <f t="shared" si="7"/>
        <v>2460</v>
      </c>
    </row>
    <row r="71" spans="2:3" x14ac:dyDescent="0.2">
      <c r="B71" s="12" t="s">
        <v>79</v>
      </c>
      <c r="C71" s="12">
        <f t="shared" si="7"/>
        <v>2950</v>
      </c>
    </row>
    <row r="72" spans="2:3" x14ac:dyDescent="0.2">
      <c r="B72" s="12" t="s">
        <v>80</v>
      </c>
      <c r="C72" s="12">
        <f t="shared" si="7"/>
        <v>3440</v>
      </c>
    </row>
    <row r="73" spans="2:3" x14ac:dyDescent="0.2">
      <c r="B73" s="12" t="s">
        <v>81</v>
      </c>
      <c r="C73" s="12">
        <f t="shared" si="7"/>
        <v>3930</v>
      </c>
    </row>
    <row r="74" spans="2:3" x14ac:dyDescent="0.2">
      <c r="B74" s="12" t="s">
        <v>82</v>
      </c>
      <c r="C74" s="12">
        <f t="shared" si="7"/>
        <v>4420</v>
      </c>
    </row>
    <row r="75" spans="2:3" x14ac:dyDescent="0.2">
      <c r="B75" s="12" t="s">
        <v>83</v>
      </c>
      <c r="C75" s="12">
        <f t="shared" si="7"/>
        <v>4910</v>
      </c>
    </row>
    <row r="76" spans="2:3" x14ac:dyDescent="0.2">
      <c r="B76" s="12" t="s">
        <v>84</v>
      </c>
      <c r="C76" s="12">
        <f t="shared" si="7"/>
        <v>5400</v>
      </c>
    </row>
    <row r="77" spans="2:3" x14ac:dyDescent="0.2">
      <c r="B77" s="12" t="s">
        <v>85</v>
      </c>
      <c r="C77" s="12">
        <f t="shared" si="7"/>
        <v>5890</v>
      </c>
    </row>
    <row r="78" spans="2:3" x14ac:dyDescent="0.2">
      <c r="B78" s="12" t="s">
        <v>86</v>
      </c>
      <c r="C78" s="12">
        <f>C77-7</f>
        <v>5883</v>
      </c>
    </row>
    <row r="79" spans="2:3" x14ac:dyDescent="0.2">
      <c r="B79" s="12" t="s">
        <v>87</v>
      </c>
      <c r="C79" s="12">
        <f t="shared" ref="C79:C91" si="8">C78-7</f>
        <v>5876</v>
      </c>
    </row>
    <row r="80" spans="2:3" x14ac:dyDescent="0.2">
      <c r="B80" s="12" t="s">
        <v>88</v>
      </c>
      <c r="C80" s="12">
        <f t="shared" si="8"/>
        <v>5869</v>
      </c>
    </row>
    <row r="81" spans="2:3" x14ac:dyDescent="0.2">
      <c r="B81" s="12" t="s">
        <v>89</v>
      </c>
      <c r="C81" s="12">
        <f t="shared" si="8"/>
        <v>5862</v>
      </c>
    </row>
    <row r="82" spans="2:3" x14ac:dyDescent="0.2">
      <c r="B82" s="12" t="s">
        <v>12</v>
      </c>
      <c r="C82" s="12">
        <f t="shared" si="8"/>
        <v>5855</v>
      </c>
    </row>
    <row r="83" spans="2:3" x14ac:dyDescent="0.2">
      <c r="B83" s="12" t="s">
        <v>90</v>
      </c>
      <c r="C83" s="12">
        <f t="shared" si="8"/>
        <v>5848</v>
      </c>
    </row>
    <row r="84" spans="2:3" x14ac:dyDescent="0.2">
      <c r="B84" s="12" t="s">
        <v>51</v>
      </c>
      <c r="C84" s="12">
        <f t="shared" si="8"/>
        <v>5841</v>
      </c>
    </row>
    <row r="85" spans="2:3" x14ac:dyDescent="0.2">
      <c r="B85" s="12" t="s">
        <v>52</v>
      </c>
      <c r="C85" s="12">
        <f t="shared" si="8"/>
        <v>5834</v>
      </c>
    </row>
    <row r="86" spans="2:3" x14ac:dyDescent="0.2">
      <c r="B86" s="12" t="s">
        <v>53</v>
      </c>
      <c r="C86" s="12">
        <f t="shared" si="8"/>
        <v>5827</v>
      </c>
    </row>
    <row r="87" spans="2:3" x14ac:dyDescent="0.2">
      <c r="B87" s="12" t="s">
        <v>54</v>
      </c>
      <c r="C87" s="12">
        <f t="shared" si="8"/>
        <v>5820</v>
      </c>
    </row>
    <row r="88" spans="2:3" x14ac:dyDescent="0.2">
      <c r="B88" s="12" t="s">
        <v>55</v>
      </c>
      <c r="C88" s="12">
        <f t="shared" si="8"/>
        <v>5813</v>
      </c>
    </row>
    <row r="89" spans="2:3" x14ac:dyDescent="0.2">
      <c r="B89" s="12" t="s">
        <v>56</v>
      </c>
      <c r="C89" s="12">
        <f t="shared" si="8"/>
        <v>5806</v>
      </c>
    </row>
    <row r="90" spans="2:3" x14ac:dyDescent="0.2">
      <c r="B90" s="12" t="s">
        <v>57</v>
      </c>
      <c r="C90" s="12">
        <f t="shared" si="8"/>
        <v>5799</v>
      </c>
    </row>
    <row r="91" spans="2:3" x14ac:dyDescent="0.2">
      <c r="B91" s="12" t="s">
        <v>58</v>
      </c>
      <c r="C91" s="12">
        <f t="shared" si="8"/>
        <v>5792</v>
      </c>
    </row>
    <row r="92" spans="2:3" x14ac:dyDescent="0.2">
      <c r="B92" s="12" t="s">
        <v>59</v>
      </c>
      <c r="C92" s="12">
        <f>C91-150</f>
        <v>5642</v>
      </c>
    </row>
    <row r="93" spans="2:3" x14ac:dyDescent="0.2">
      <c r="B93" s="12" t="s">
        <v>60</v>
      </c>
      <c r="C93" s="12">
        <f t="shared" ref="C93:C102" si="9">C92-150</f>
        <v>5492</v>
      </c>
    </row>
    <row r="94" spans="2:3" x14ac:dyDescent="0.2">
      <c r="B94" s="12" t="s">
        <v>61</v>
      </c>
      <c r="C94" s="12">
        <f t="shared" si="9"/>
        <v>5342</v>
      </c>
    </row>
    <row r="95" spans="2:3" x14ac:dyDescent="0.2">
      <c r="B95" s="12" t="s">
        <v>62</v>
      </c>
      <c r="C95" s="12">
        <f t="shared" si="9"/>
        <v>5192</v>
      </c>
    </row>
    <row r="96" spans="2:3" x14ac:dyDescent="0.2">
      <c r="B96" s="12" t="s">
        <v>63</v>
      </c>
      <c r="C96" s="12">
        <f t="shared" si="9"/>
        <v>5042</v>
      </c>
    </row>
    <row r="97" spans="2:3" x14ac:dyDescent="0.2">
      <c r="B97" s="12" t="s">
        <v>64</v>
      </c>
      <c r="C97" s="12">
        <f t="shared" si="9"/>
        <v>4892</v>
      </c>
    </row>
    <row r="98" spans="2:3" x14ac:dyDescent="0.2">
      <c r="B98" s="12" t="s">
        <v>65</v>
      </c>
      <c r="C98" s="12">
        <f t="shared" si="9"/>
        <v>4742</v>
      </c>
    </row>
    <row r="99" spans="2:3" x14ac:dyDescent="0.2">
      <c r="B99" s="12" t="s">
        <v>66</v>
      </c>
      <c r="C99" s="12">
        <f t="shared" si="9"/>
        <v>4592</v>
      </c>
    </row>
    <row r="100" spans="2:3" x14ac:dyDescent="0.2">
      <c r="B100" s="12" t="s">
        <v>67</v>
      </c>
      <c r="C100" s="12">
        <f t="shared" si="9"/>
        <v>4442</v>
      </c>
    </row>
    <row r="101" spans="2:3" x14ac:dyDescent="0.2">
      <c r="B101" s="12" t="s">
        <v>68</v>
      </c>
      <c r="C101" s="12">
        <f t="shared" si="9"/>
        <v>4292</v>
      </c>
    </row>
    <row r="102" spans="2:3" x14ac:dyDescent="0.2">
      <c r="B102" s="12" t="s">
        <v>69</v>
      </c>
      <c r="C102" s="12">
        <f t="shared" si="9"/>
        <v>4142</v>
      </c>
    </row>
    <row r="103" spans="2:3" x14ac:dyDescent="0.2">
      <c r="B103" s="12" t="s">
        <v>15</v>
      </c>
      <c r="C103" s="12">
        <f>C102-600</f>
        <v>3542</v>
      </c>
    </row>
    <row r="104" spans="2:3" x14ac:dyDescent="0.2">
      <c r="B104" s="12" t="s">
        <v>77</v>
      </c>
      <c r="C104" s="12">
        <f t="shared" ref="C104:C107" si="10">C103-600</f>
        <v>2942</v>
      </c>
    </row>
    <row r="105" spans="2:3" x14ac:dyDescent="0.2">
      <c r="B105" s="12" t="s">
        <v>78</v>
      </c>
      <c r="C105" s="12">
        <f t="shared" si="10"/>
        <v>2342</v>
      </c>
    </row>
    <row r="106" spans="2:3" x14ac:dyDescent="0.2">
      <c r="B106" s="12" t="s">
        <v>79</v>
      </c>
      <c r="C106" s="12">
        <f t="shared" si="10"/>
        <v>1742</v>
      </c>
    </row>
    <row r="107" spans="2:3" x14ac:dyDescent="0.2">
      <c r="B107" s="12" t="s">
        <v>80</v>
      </c>
      <c r="C107" s="12">
        <f t="shared" si="10"/>
        <v>1142</v>
      </c>
    </row>
    <row r="108" spans="2:3" x14ac:dyDescent="0.2">
      <c r="B108" s="12" t="s">
        <v>81</v>
      </c>
      <c r="C108" s="12">
        <f>C107+100</f>
        <v>1242</v>
      </c>
    </row>
    <row r="109" spans="2:3" x14ac:dyDescent="0.2">
      <c r="B109" s="12" t="s">
        <v>82</v>
      </c>
      <c r="C109" s="12">
        <f t="shared" ref="C109:C127" si="11">C108+100</f>
        <v>1342</v>
      </c>
    </row>
    <row r="110" spans="2:3" x14ac:dyDescent="0.2">
      <c r="B110" s="12" t="s">
        <v>83</v>
      </c>
      <c r="C110" s="12">
        <f t="shared" si="11"/>
        <v>1442</v>
      </c>
    </row>
    <row r="111" spans="2:3" x14ac:dyDescent="0.2">
      <c r="B111" s="12" t="s">
        <v>84</v>
      </c>
      <c r="C111" s="12">
        <f t="shared" si="11"/>
        <v>1542</v>
      </c>
    </row>
    <row r="112" spans="2:3" x14ac:dyDescent="0.2">
      <c r="B112" s="12" t="s">
        <v>85</v>
      </c>
      <c r="C112" s="12">
        <f t="shared" si="11"/>
        <v>1642</v>
      </c>
    </row>
    <row r="113" spans="2:3" x14ac:dyDescent="0.2">
      <c r="B113" s="12" t="s">
        <v>86</v>
      </c>
      <c r="C113" s="12">
        <f t="shared" si="11"/>
        <v>1742</v>
      </c>
    </row>
    <row r="114" spans="2:3" x14ac:dyDescent="0.2">
      <c r="B114" s="12" t="s">
        <v>87</v>
      </c>
      <c r="C114" s="12">
        <f t="shared" si="11"/>
        <v>1842</v>
      </c>
    </row>
    <row r="115" spans="2:3" x14ac:dyDescent="0.2">
      <c r="B115" s="12" t="s">
        <v>88</v>
      </c>
      <c r="C115" s="12">
        <f t="shared" si="11"/>
        <v>1942</v>
      </c>
    </row>
    <row r="116" spans="2:3" x14ac:dyDescent="0.2">
      <c r="B116" s="12" t="s">
        <v>89</v>
      </c>
      <c r="C116" s="12">
        <f t="shared" si="11"/>
        <v>2042</v>
      </c>
    </row>
    <row r="117" spans="2:3" x14ac:dyDescent="0.2">
      <c r="B117" s="12" t="s">
        <v>12</v>
      </c>
      <c r="C117" s="12">
        <f t="shared" si="11"/>
        <v>2142</v>
      </c>
    </row>
    <row r="118" spans="2:3" x14ac:dyDescent="0.2">
      <c r="B118" s="12" t="s">
        <v>90</v>
      </c>
      <c r="C118" s="12">
        <f t="shared" si="11"/>
        <v>2242</v>
      </c>
    </row>
    <row r="119" spans="2:3" x14ac:dyDescent="0.2">
      <c r="B119" s="12" t="s">
        <v>51</v>
      </c>
      <c r="C119" s="12">
        <f t="shared" si="11"/>
        <v>2342</v>
      </c>
    </row>
    <row r="120" spans="2:3" x14ac:dyDescent="0.2">
      <c r="B120" s="12" t="s">
        <v>52</v>
      </c>
      <c r="C120" s="12">
        <f t="shared" si="11"/>
        <v>2442</v>
      </c>
    </row>
    <row r="121" spans="2:3" x14ac:dyDescent="0.2">
      <c r="B121" s="12" t="s">
        <v>53</v>
      </c>
      <c r="C121" s="12">
        <f t="shared" si="11"/>
        <v>2542</v>
      </c>
    </row>
    <row r="122" spans="2:3" x14ac:dyDescent="0.2">
      <c r="B122" s="12" t="s">
        <v>54</v>
      </c>
      <c r="C122" s="12">
        <f t="shared" si="11"/>
        <v>2642</v>
      </c>
    </row>
    <row r="123" spans="2:3" x14ac:dyDescent="0.2">
      <c r="B123" s="12" t="s">
        <v>55</v>
      </c>
      <c r="C123" s="12">
        <f t="shared" si="11"/>
        <v>2742</v>
      </c>
    </row>
    <row r="124" spans="2:3" x14ac:dyDescent="0.2">
      <c r="B124" s="12" t="s">
        <v>56</v>
      </c>
      <c r="C124" s="12">
        <f t="shared" si="11"/>
        <v>2842</v>
      </c>
    </row>
    <row r="125" spans="2:3" x14ac:dyDescent="0.2">
      <c r="B125" s="12" t="s">
        <v>57</v>
      </c>
      <c r="C125" s="12">
        <f t="shared" si="11"/>
        <v>2942</v>
      </c>
    </row>
    <row r="126" spans="2:3" x14ac:dyDescent="0.2">
      <c r="B126" s="12" t="s">
        <v>58</v>
      </c>
      <c r="C126" s="12">
        <f t="shared" si="11"/>
        <v>3042</v>
      </c>
    </row>
    <row r="127" spans="2:3" x14ac:dyDescent="0.2">
      <c r="B127" s="12" t="s">
        <v>59</v>
      </c>
      <c r="C127" s="12">
        <f t="shared" si="11"/>
        <v>3142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C121"/>
  <sheetViews>
    <sheetView showGridLines="0" zoomScale="110" zoomScaleNormal="110" workbookViewId="0">
      <selection activeCell="B17" sqref="B17:C121"/>
    </sheetView>
  </sheetViews>
  <sheetFormatPr defaultRowHeight="12.75" x14ac:dyDescent="0.2"/>
  <cols>
    <col min="1" max="1" width="18.85546875" style="1" customWidth="1"/>
    <col min="2" max="3" width="24.28515625" style="1" customWidth="1"/>
    <col min="4" max="16384" width="9.140625" style="1"/>
  </cols>
  <sheetData>
    <row r="16" ht="13.5" thickBot="1" x14ac:dyDescent="0.25"/>
    <row r="17" spans="2:3" ht="15" customHeight="1" x14ac:dyDescent="0.25">
      <c r="B17" s="8" t="s">
        <v>91</v>
      </c>
      <c r="C17" s="8" t="s">
        <v>92</v>
      </c>
    </row>
    <row r="18" spans="2:3" x14ac:dyDescent="0.2">
      <c r="B18" s="12" t="s">
        <v>143</v>
      </c>
      <c r="C18" s="12">
        <v>56</v>
      </c>
    </row>
    <row r="19" spans="2:3" x14ac:dyDescent="0.2">
      <c r="B19" s="12" t="s">
        <v>144</v>
      </c>
      <c r="C19" s="12">
        <v>13</v>
      </c>
    </row>
    <row r="20" spans="2:3" x14ac:dyDescent="0.2">
      <c r="B20" s="12" t="s">
        <v>145</v>
      </c>
      <c r="C20" s="12">
        <v>25</v>
      </c>
    </row>
    <row r="21" spans="2:3" x14ac:dyDescent="0.2">
      <c r="B21" s="12" t="s">
        <v>145</v>
      </c>
      <c r="C21" s="12">
        <v>14</v>
      </c>
    </row>
    <row r="22" spans="2:3" x14ac:dyDescent="0.2">
      <c r="B22" s="12" t="s">
        <v>146</v>
      </c>
      <c r="C22" s="12">
        <v>15</v>
      </c>
    </row>
    <row r="23" spans="2:3" x14ac:dyDescent="0.2">
      <c r="B23" s="12" t="s">
        <v>147</v>
      </c>
      <c r="C23" s="12">
        <v>21</v>
      </c>
    </row>
    <row r="24" spans="2:3" x14ac:dyDescent="0.2">
      <c r="B24" s="12" t="s">
        <v>148</v>
      </c>
      <c r="C24" s="12">
        <v>63</v>
      </c>
    </row>
    <row r="25" spans="2:3" x14ac:dyDescent="0.2">
      <c r="B25" s="12" t="s">
        <v>93</v>
      </c>
      <c r="C25" s="12">
        <v>21</v>
      </c>
    </row>
    <row r="26" spans="2:3" x14ac:dyDescent="0.2">
      <c r="B26" s="12" t="s">
        <v>144</v>
      </c>
      <c r="C26" s="12">
        <v>22</v>
      </c>
    </row>
    <row r="27" spans="2:3" x14ac:dyDescent="0.2">
      <c r="B27" s="12" t="s">
        <v>150</v>
      </c>
      <c r="C27" s="12">
        <v>500</v>
      </c>
    </row>
    <row r="28" spans="2:3" x14ac:dyDescent="0.2">
      <c r="B28" s="12" t="s">
        <v>145</v>
      </c>
      <c r="C28" s="12">
        <v>22</v>
      </c>
    </row>
    <row r="29" spans="2:3" x14ac:dyDescent="0.2">
      <c r="B29" s="12" t="s">
        <v>146</v>
      </c>
      <c r="C29" s="12">
        <v>58</v>
      </c>
    </row>
    <row r="30" spans="2:3" x14ac:dyDescent="0.2">
      <c r="B30" s="12" t="s">
        <v>147</v>
      </c>
      <c r="C30" s="12">
        <v>7</v>
      </c>
    </row>
    <row r="31" spans="2:3" x14ac:dyDescent="0.2">
      <c r="B31" s="12" t="s">
        <v>143</v>
      </c>
      <c r="C31" s="12">
        <v>5</v>
      </c>
    </row>
    <row r="32" spans="2:3" x14ac:dyDescent="0.2">
      <c r="B32" s="12" t="s">
        <v>150</v>
      </c>
      <c r="C32" s="12">
        <v>8</v>
      </c>
    </row>
    <row r="33" spans="2:3" x14ac:dyDescent="0.2">
      <c r="B33" s="12" t="s">
        <v>145</v>
      </c>
      <c r="C33" s="12">
        <v>66</v>
      </c>
    </row>
    <row r="34" spans="2:3" x14ac:dyDescent="0.2">
      <c r="B34" s="12" t="s">
        <v>149</v>
      </c>
      <c r="C34" s="12">
        <v>8</v>
      </c>
    </row>
    <row r="35" spans="2:3" x14ac:dyDescent="0.2">
      <c r="B35" s="12" t="s">
        <v>148</v>
      </c>
      <c r="C35" s="12">
        <v>5</v>
      </c>
    </row>
    <row r="36" spans="2:3" x14ac:dyDescent="0.2">
      <c r="B36" s="12" t="s">
        <v>143</v>
      </c>
      <c r="C36" s="12">
        <v>4</v>
      </c>
    </row>
    <row r="37" spans="2:3" x14ac:dyDescent="0.2">
      <c r="B37" s="12" t="s">
        <v>151</v>
      </c>
      <c r="C37" s="12">
        <v>77</v>
      </c>
    </row>
    <row r="38" spans="2:3" x14ac:dyDescent="0.2">
      <c r="B38" s="12" t="s">
        <v>144</v>
      </c>
      <c r="C38" s="12">
        <v>85</v>
      </c>
    </row>
    <row r="39" spans="2:3" x14ac:dyDescent="0.2">
      <c r="B39" s="12" t="s">
        <v>146</v>
      </c>
      <c r="C39" s="12">
        <v>47</v>
      </c>
    </row>
    <row r="40" spans="2:3" x14ac:dyDescent="0.2">
      <c r="B40" s="12" t="s">
        <v>147</v>
      </c>
      <c r="C40" s="12">
        <v>45</v>
      </c>
    </row>
    <row r="41" spans="2:3" x14ac:dyDescent="0.2">
      <c r="B41" s="12" t="s">
        <v>150</v>
      </c>
      <c r="C41" s="12">
        <v>8</v>
      </c>
    </row>
    <row r="42" spans="2:3" x14ac:dyDescent="0.2">
      <c r="B42" s="12" t="s">
        <v>151</v>
      </c>
      <c r="C42" s="12">
        <v>5</v>
      </c>
    </row>
    <row r="43" spans="2:3" x14ac:dyDescent="0.2">
      <c r="B43" s="12" t="s">
        <v>148</v>
      </c>
      <c r="C43" s="12">
        <v>8</v>
      </c>
    </row>
    <row r="44" spans="2:3" x14ac:dyDescent="0.2">
      <c r="B44" s="12" t="s">
        <v>146</v>
      </c>
      <c r="C44" s="12">
        <v>52</v>
      </c>
    </row>
    <row r="45" spans="2:3" x14ac:dyDescent="0.2">
      <c r="B45" s="12" t="s">
        <v>148</v>
      </c>
      <c r="C45" s="12">
        <v>55</v>
      </c>
    </row>
    <row r="46" spans="2:3" x14ac:dyDescent="0.2">
      <c r="B46" s="12" t="s">
        <v>143</v>
      </c>
      <c r="C46" s="12">
        <v>63</v>
      </c>
    </row>
    <row r="47" spans="2:3" x14ac:dyDescent="0.2">
      <c r="B47" s="12" t="s">
        <v>152</v>
      </c>
      <c r="C47" s="12">
        <v>52</v>
      </c>
    </row>
    <row r="48" spans="2:3" x14ac:dyDescent="0.2">
      <c r="B48" s="12" t="s">
        <v>151</v>
      </c>
      <c r="C48" s="12">
        <v>54</v>
      </c>
    </row>
    <row r="49" spans="2:3" x14ac:dyDescent="0.2">
      <c r="B49" s="12" t="s">
        <v>147</v>
      </c>
      <c r="C49" s="12">
        <v>41</v>
      </c>
    </row>
    <row r="50" spans="2:3" x14ac:dyDescent="0.2">
      <c r="B50" s="12" t="s">
        <v>143</v>
      </c>
      <c r="C50" s="12">
        <v>4</v>
      </c>
    </row>
    <row r="51" spans="2:3" x14ac:dyDescent="0.2">
      <c r="B51" s="12" t="s">
        <v>152</v>
      </c>
      <c r="C51" s="12">
        <v>8</v>
      </c>
    </row>
    <row r="52" spans="2:3" x14ac:dyDescent="0.2">
      <c r="B52" s="12" t="s">
        <v>144</v>
      </c>
      <c r="C52" s="12">
        <v>6</v>
      </c>
    </row>
    <row r="53" spans="2:3" x14ac:dyDescent="0.2">
      <c r="B53" s="12" t="s">
        <v>145</v>
      </c>
      <c r="C53" s="12">
        <v>7</v>
      </c>
    </row>
    <row r="54" spans="2:3" x14ac:dyDescent="0.2">
      <c r="B54" s="12" t="s">
        <v>148</v>
      </c>
      <c r="C54" s="12">
        <v>5</v>
      </c>
    </row>
    <row r="55" spans="2:3" x14ac:dyDescent="0.2">
      <c r="B55" s="12" t="s">
        <v>149</v>
      </c>
      <c r="C55" s="12">
        <v>4</v>
      </c>
    </row>
    <row r="56" spans="2:3" x14ac:dyDescent="0.2">
      <c r="B56" s="12" t="s">
        <v>152</v>
      </c>
      <c r="C56" s="12">
        <v>7</v>
      </c>
    </row>
    <row r="57" spans="2:3" x14ac:dyDescent="0.2">
      <c r="B57" s="12" t="s">
        <v>144</v>
      </c>
      <c r="C57" s="12">
        <v>55</v>
      </c>
    </row>
    <row r="58" spans="2:3" x14ac:dyDescent="0.2">
      <c r="B58" s="12" t="s">
        <v>150</v>
      </c>
      <c r="C58" s="12">
        <v>4</v>
      </c>
    </row>
    <row r="59" spans="2:3" x14ac:dyDescent="0.2">
      <c r="B59" s="12" t="s">
        <v>145</v>
      </c>
      <c r="C59" s="12">
        <v>5</v>
      </c>
    </row>
    <row r="60" spans="2:3" x14ac:dyDescent="0.2">
      <c r="B60" s="12" t="s">
        <v>145</v>
      </c>
      <c r="C60" s="12">
        <v>4</v>
      </c>
    </row>
    <row r="61" spans="2:3" x14ac:dyDescent="0.2">
      <c r="B61" s="12" t="s">
        <v>146</v>
      </c>
      <c r="C61" s="12">
        <v>4</v>
      </c>
    </row>
    <row r="62" spans="2:3" x14ac:dyDescent="0.2">
      <c r="B62" s="12" t="s">
        <v>147</v>
      </c>
      <c r="C62" s="12">
        <v>8</v>
      </c>
    </row>
    <row r="63" spans="2:3" x14ac:dyDescent="0.2">
      <c r="B63" s="12" t="s">
        <v>148</v>
      </c>
      <c r="C63" s="12">
        <v>45</v>
      </c>
    </row>
    <row r="64" spans="2:3" x14ac:dyDescent="0.2">
      <c r="B64" s="12" t="s">
        <v>152</v>
      </c>
      <c r="C64" s="12">
        <v>5</v>
      </c>
    </row>
    <row r="65" spans="2:3" x14ac:dyDescent="0.2">
      <c r="B65" s="12" t="s">
        <v>151</v>
      </c>
      <c r="C65" s="12">
        <v>87</v>
      </c>
    </row>
    <row r="66" spans="2:3" x14ac:dyDescent="0.2">
      <c r="B66" s="12" t="s">
        <v>145</v>
      </c>
      <c r="C66" s="12">
        <v>6</v>
      </c>
    </row>
    <row r="67" spans="2:3" x14ac:dyDescent="0.2">
      <c r="B67" s="12" t="s">
        <v>143</v>
      </c>
      <c r="C67" s="12">
        <v>98</v>
      </c>
    </row>
    <row r="68" spans="2:3" x14ac:dyDescent="0.2">
      <c r="B68" s="12" t="s">
        <v>149</v>
      </c>
      <c r="C68" s="12">
        <v>6</v>
      </c>
    </row>
    <row r="69" spans="2:3" x14ac:dyDescent="0.2">
      <c r="B69" s="12" t="s">
        <v>150</v>
      </c>
      <c r="C69" s="12">
        <v>8</v>
      </c>
    </row>
    <row r="70" spans="2:3" x14ac:dyDescent="0.2">
      <c r="B70" s="12" t="s">
        <v>143</v>
      </c>
      <c r="C70" s="12">
        <v>5</v>
      </c>
    </row>
    <row r="71" spans="2:3" x14ac:dyDescent="0.2">
      <c r="B71" s="12" t="s">
        <v>144</v>
      </c>
      <c r="C71" s="12">
        <v>54</v>
      </c>
    </row>
    <row r="72" spans="2:3" x14ac:dyDescent="0.2">
      <c r="B72" s="12" t="s">
        <v>145</v>
      </c>
      <c r="C72" s="12">
        <v>65</v>
      </c>
    </row>
    <row r="73" spans="2:3" x14ac:dyDescent="0.2">
      <c r="B73" s="12" t="s">
        <v>145</v>
      </c>
      <c r="C73" s="12">
        <v>65</v>
      </c>
    </row>
    <row r="74" spans="2:3" x14ac:dyDescent="0.2">
      <c r="B74" s="12" t="s">
        <v>146</v>
      </c>
      <c r="C74" s="12">
        <v>6</v>
      </c>
    </row>
    <row r="75" spans="2:3" x14ac:dyDescent="0.2">
      <c r="B75" s="12" t="s">
        <v>147</v>
      </c>
      <c r="C75" s="12">
        <v>87</v>
      </c>
    </row>
    <row r="76" spans="2:3" x14ac:dyDescent="0.2">
      <c r="B76" s="12" t="s">
        <v>148</v>
      </c>
      <c r="C76" s="12">
        <v>9</v>
      </c>
    </row>
    <row r="77" spans="2:3" x14ac:dyDescent="0.2">
      <c r="B77" s="12" t="s">
        <v>93</v>
      </c>
      <c r="C77" s="12">
        <v>7</v>
      </c>
    </row>
    <row r="78" spans="2:3" x14ac:dyDescent="0.2">
      <c r="B78" s="12" t="s">
        <v>144</v>
      </c>
      <c r="C78" s="12">
        <v>3</v>
      </c>
    </row>
    <row r="79" spans="2:3" x14ac:dyDescent="0.2">
      <c r="B79" s="12" t="s">
        <v>150</v>
      </c>
      <c r="C79" s="12">
        <v>3</v>
      </c>
    </row>
    <row r="80" spans="2:3" x14ac:dyDescent="0.2">
      <c r="B80" s="12" t="s">
        <v>145</v>
      </c>
      <c r="C80" s="12">
        <v>12</v>
      </c>
    </row>
    <row r="81" spans="2:3" x14ac:dyDescent="0.2">
      <c r="B81" s="12" t="s">
        <v>146</v>
      </c>
      <c r="C81" s="12">
        <v>3</v>
      </c>
    </row>
    <row r="82" spans="2:3" x14ac:dyDescent="0.2">
      <c r="B82" s="12" t="s">
        <v>147</v>
      </c>
      <c r="C82" s="12">
        <v>32</v>
      </c>
    </row>
    <row r="83" spans="2:3" x14ac:dyDescent="0.2">
      <c r="B83" s="12" t="s">
        <v>143</v>
      </c>
      <c r="C83" s="12">
        <v>36</v>
      </c>
    </row>
    <row r="84" spans="2:3" x14ac:dyDescent="0.2">
      <c r="B84" s="12" t="s">
        <v>150</v>
      </c>
      <c r="C84" s="12">
        <v>33</v>
      </c>
    </row>
    <row r="85" spans="2:3" x14ac:dyDescent="0.2">
      <c r="B85" s="12" t="s">
        <v>145</v>
      </c>
      <c r="C85" s="12">
        <v>66</v>
      </c>
    </row>
    <row r="86" spans="2:3" x14ac:dyDescent="0.2">
      <c r="B86" s="12" t="s">
        <v>149</v>
      </c>
      <c r="C86" s="12">
        <v>1</v>
      </c>
    </row>
    <row r="87" spans="2:3" x14ac:dyDescent="0.2">
      <c r="B87" s="12" t="s">
        <v>148</v>
      </c>
      <c r="C87" s="12">
        <v>6</v>
      </c>
    </row>
    <row r="88" spans="2:3" x14ac:dyDescent="0.2">
      <c r="B88" s="12" t="s">
        <v>143</v>
      </c>
      <c r="C88" s="12">
        <v>8</v>
      </c>
    </row>
    <row r="89" spans="2:3" x14ac:dyDescent="0.2">
      <c r="B89" s="12" t="s">
        <v>151</v>
      </c>
      <c r="C89" s="12">
        <v>5</v>
      </c>
    </row>
    <row r="90" spans="2:3" x14ac:dyDescent="0.2">
      <c r="B90" s="12" t="s">
        <v>144</v>
      </c>
      <c r="C90" s="12">
        <v>54</v>
      </c>
    </row>
    <row r="91" spans="2:3" x14ac:dyDescent="0.2">
      <c r="B91" s="12" t="s">
        <v>146</v>
      </c>
      <c r="C91" s="12">
        <v>65</v>
      </c>
    </row>
    <row r="92" spans="2:3" x14ac:dyDescent="0.2">
      <c r="B92" s="12" t="s">
        <v>147</v>
      </c>
      <c r="C92" s="12">
        <v>65</v>
      </c>
    </row>
    <row r="93" spans="2:3" x14ac:dyDescent="0.2">
      <c r="B93" s="12" t="s">
        <v>150</v>
      </c>
      <c r="C93" s="12">
        <v>6</v>
      </c>
    </row>
    <row r="94" spans="2:3" x14ac:dyDescent="0.2">
      <c r="B94" s="12" t="s">
        <v>151</v>
      </c>
      <c r="C94" s="12">
        <v>87</v>
      </c>
    </row>
    <row r="95" spans="2:3" x14ac:dyDescent="0.2">
      <c r="B95" s="12" t="s">
        <v>148</v>
      </c>
      <c r="C95" s="12">
        <v>9</v>
      </c>
    </row>
    <row r="96" spans="2:3" x14ac:dyDescent="0.2">
      <c r="B96" s="12" t="s">
        <v>146</v>
      </c>
      <c r="C96" s="12">
        <v>7</v>
      </c>
    </row>
    <row r="97" spans="2:3" x14ac:dyDescent="0.2">
      <c r="B97" s="12" t="s">
        <v>148</v>
      </c>
      <c r="C97" s="12">
        <v>3</v>
      </c>
    </row>
    <row r="98" spans="2:3" x14ac:dyDescent="0.2">
      <c r="B98" s="12" t="s">
        <v>143</v>
      </c>
      <c r="C98" s="12">
        <v>3</v>
      </c>
    </row>
    <row r="99" spans="2:3" x14ac:dyDescent="0.2">
      <c r="B99" s="12" t="s">
        <v>152</v>
      </c>
      <c r="C99" s="12">
        <v>12</v>
      </c>
    </row>
    <row r="100" spans="2:3" x14ac:dyDescent="0.2">
      <c r="B100" s="12" t="s">
        <v>151</v>
      </c>
      <c r="C100" s="12">
        <v>3</v>
      </c>
    </row>
    <row r="101" spans="2:3" x14ac:dyDescent="0.2">
      <c r="B101" s="12" t="s">
        <v>147</v>
      </c>
      <c r="C101" s="12">
        <v>32</v>
      </c>
    </row>
    <row r="102" spans="2:3" x14ac:dyDescent="0.2">
      <c r="B102" s="12" t="s">
        <v>143</v>
      </c>
      <c r="C102" s="12">
        <v>36</v>
      </c>
    </row>
    <row r="103" spans="2:3" x14ac:dyDescent="0.2">
      <c r="B103" s="12" t="s">
        <v>152</v>
      </c>
      <c r="C103" s="12">
        <v>33</v>
      </c>
    </row>
    <row r="104" spans="2:3" x14ac:dyDescent="0.2">
      <c r="B104" s="12" t="s">
        <v>144</v>
      </c>
      <c r="C104" s="12">
        <v>66</v>
      </c>
    </row>
    <row r="105" spans="2:3" x14ac:dyDescent="0.2">
      <c r="B105" s="12" t="s">
        <v>145</v>
      </c>
      <c r="C105" s="12">
        <v>1</v>
      </c>
    </row>
    <row r="106" spans="2:3" x14ac:dyDescent="0.2">
      <c r="B106" s="12" t="s">
        <v>148</v>
      </c>
      <c r="C106" s="12">
        <v>6</v>
      </c>
    </row>
    <row r="107" spans="2:3" x14ac:dyDescent="0.2">
      <c r="B107" s="12" t="s">
        <v>149</v>
      </c>
      <c r="C107" s="12">
        <v>8</v>
      </c>
    </row>
    <row r="108" spans="2:3" x14ac:dyDescent="0.2">
      <c r="B108" s="12" t="s">
        <v>152</v>
      </c>
      <c r="C108" s="12">
        <v>5</v>
      </c>
    </row>
    <row r="109" spans="2:3" x14ac:dyDescent="0.2">
      <c r="B109" s="12" t="s">
        <v>144</v>
      </c>
      <c r="C109" s="12">
        <v>54</v>
      </c>
    </row>
    <row r="110" spans="2:3" x14ac:dyDescent="0.2">
      <c r="B110" s="12" t="s">
        <v>150</v>
      </c>
      <c r="C110" s="12">
        <v>65</v>
      </c>
    </row>
    <row r="111" spans="2:3" x14ac:dyDescent="0.2">
      <c r="B111" s="12" t="s">
        <v>145</v>
      </c>
      <c r="C111" s="12">
        <v>65</v>
      </c>
    </row>
    <row r="112" spans="2:3" x14ac:dyDescent="0.2">
      <c r="B112" s="12" t="s">
        <v>145</v>
      </c>
      <c r="C112" s="12">
        <v>6</v>
      </c>
    </row>
    <row r="113" spans="2:3" x14ac:dyDescent="0.2">
      <c r="B113" s="12" t="s">
        <v>146</v>
      </c>
      <c r="C113" s="12">
        <v>87</v>
      </c>
    </row>
    <row r="114" spans="2:3" x14ac:dyDescent="0.2">
      <c r="B114" s="12" t="s">
        <v>147</v>
      </c>
      <c r="C114" s="12">
        <v>9</v>
      </c>
    </row>
    <row r="115" spans="2:3" x14ac:dyDescent="0.2">
      <c r="B115" s="12" t="s">
        <v>148</v>
      </c>
      <c r="C115" s="12">
        <v>7</v>
      </c>
    </row>
    <row r="116" spans="2:3" x14ac:dyDescent="0.2">
      <c r="B116" s="12" t="s">
        <v>152</v>
      </c>
      <c r="C116" s="12">
        <v>3</v>
      </c>
    </row>
    <row r="117" spans="2:3" x14ac:dyDescent="0.2">
      <c r="B117" s="12" t="s">
        <v>151</v>
      </c>
      <c r="C117" s="12">
        <v>3</v>
      </c>
    </row>
    <row r="118" spans="2:3" x14ac:dyDescent="0.2">
      <c r="B118" s="12" t="s">
        <v>145</v>
      </c>
      <c r="C118" s="12">
        <v>12</v>
      </c>
    </row>
    <row r="119" spans="2:3" x14ac:dyDescent="0.2">
      <c r="B119" s="12" t="s">
        <v>143</v>
      </c>
      <c r="C119" s="12">
        <v>3</v>
      </c>
    </row>
    <row r="120" spans="2:3" x14ac:dyDescent="0.2">
      <c r="B120" s="12" t="s">
        <v>149</v>
      </c>
      <c r="C120" s="12">
        <v>32</v>
      </c>
    </row>
    <row r="121" spans="2:3" x14ac:dyDescent="0.2">
      <c r="B121" s="12" t="s">
        <v>150</v>
      </c>
      <c r="C121" s="12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28"/>
  <sheetViews>
    <sheetView showGridLines="0" zoomScale="110" zoomScaleNormal="110" workbookViewId="0">
      <selection activeCell="B17" sqref="B17:C28"/>
    </sheetView>
  </sheetViews>
  <sheetFormatPr defaultRowHeight="12.75" x14ac:dyDescent="0.2"/>
  <cols>
    <col min="1" max="1" width="16.28515625" style="1" customWidth="1"/>
    <col min="2" max="2" width="31" style="1" bestFit="1" customWidth="1"/>
    <col min="3" max="3" width="21.140625" style="1" customWidth="1"/>
    <col min="4" max="16384" width="9.140625" style="1"/>
  </cols>
  <sheetData>
    <row r="16" ht="13.5" thickBot="1" x14ac:dyDescent="0.25"/>
    <row r="17" spans="2:10" ht="15.75" x14ac:dyDescent="0.25">
      <c r="B17" s="8" t="s">
        <v>94</v>
      </c>
      <c r="C17" s="8" t="s">
        <v>95</v>
      </c>
    </row>
    <row r="18" spans="2:10" x14ac:dyDescent="0.2">
      <c r="B18" s="12" t="s">
        <v>96</v>
      </c>
      <c r="C18" s="12">
        <v>570000</v>
      </c>
    </row>
    <row r="19" spans="2:10" x14ac:dyDescent="0.2">
      <c r="B19" s="12" t="s">
        <v>97</v>
      </c>
      <c r="C19" s="12">
        <v>-150000</v>
      </c>
    </row>
    <row r="20" spans="2:10" x14ac:dyDescent="0.2">
      <c r="B20" s="12" t="s">
        <v>98</v>
      </c>
      <c r="C20" s="12">
        <f>C19+C18</f>
        <v>420000</v>
      </c>
    </row>
    <row r="21" spans="2:10" x14ac:dyDescent="0.2">
      <c r="B21" s="12" t="s">
        <v>99</v>
      </c>
      <c r="C21" s="12">
        <v>-50000</v>
      </c>
      <c r="I21" s="2"/>
    </row>
    <row r="22" spans="2:10" x14ac:dyDescent="0.2">
      <c r="B22" s="12" t="s">
        <v>100</v>
      </c>
      <c r="C22" s="12">
        <v>-130000</v>
      </c>
      <c r="I22" s="3"/>
      <c r="J22" s="3"/>
    </row>
    <row r="23" spans="2:10" x14ac:dyDescent="0.2">
      <c r="B23" s="12" t="s">
        <v>101</v>
      </c>
      <c r="C23" s="12">
        <v>-33000</v>
      </c>
      <c r="I23" s="2"/>
    </row>
    <row r="24" spans="2:10" x14ac:dyDescent="0.2">
      <c r="B24" s="12" t="s">
        <v>102</v>
      </c>
      <c r="C24" s="12">
        <v>-25000</v>
      </c>
      <c r="I24" s="2"/>
    </row>
    <row r="25" spans="2:10" x14ac:dyDescent="0.2">
      <c r="B25" s="12" t="s">
        <v>103</v>
      </c>
      <c r="C25" s="12">
        <f>C20+(C21+C22+C23+C24)</f>
        <v>182000</v>
      </c>
      <c r="I25" s="2"/>
    </row>
    <row r="26" spans="2:10" x14ac:dyDescent="0.2">
      <c r="B26" s="12" t="s">
        <v>104</v>
      </c>
      <c r="C26" s="12">
        <v>10000</v>
      </c>
    </row>
    <row r="27" spans="2:10" x14ac:dyDescent="0.2">
      <c r="B27" s="12" t="s">
        <v>105</v>
      </c>
      <c r="C27" s="12">
        <v>-5000</v>
      </c>
    </row>
    <row r="28" spans="2:10" x14ac:dyDescent="0.2">
      <c r="B28" s="12" t="s">
        <v>106</v>
      </c>
      <c r="C28" s="12">
        <f>C25+C26-(-C27)</f>
        <v>187000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44"/>
  <sheetViews>
    <sheetView showGridLines="0" zoomScale="110" zoomScaleNormal="110" workbookViewId="0">
      <selection activeCell="B17" sqref="B17:E44"/>
    </sheetView>
  </sheetViews>
  <sheetFormatPr defaultRowHeight="12.75" x14ac:dyDescent="0.2"/>
  <cols>
    <col min="1" max="1" width="18.85546875" style="1" bestFit="1" customWidth="1"/>
    <col min="2" max="2" width="22.28515625" style="1" customWidth="1"/>
    <col min="3" max="3" width="19.140625" style="1" customWidth="1"/>
    <col min="4" max="4" width="17.28515625" style="1" customWidth="1"/>
    <col min="5" max="5" width="18.28515625" style="1" customWidth="1"/>
    <col min="6" max="16384" width="9.140625" style="1"/>
  </cols>
  <sheetData>
    <row r="16" ht="13.5" thickBot="1" x14ac:dyDescent="0.25"/>
    <row r="17" spans="2:5" ht="15.75" x14ac:dyDescent="0.25">
      <c r="B17" s="8" t="s">
        <v>107</v>
      </c>
      <c r="C17" s="8" t="s">
        <v>108</v>
      </c>
      <c r="D17" s="8" t="s">
        <v>118</v>
      </c>
      <c r="E17" s="8" t="s">
        <v>109</v>
      </c>
    </row>
    <row r="18" spans="2:5" x14ac:dyDescent="0.2">
      <c r="B18" s="12" t="s">
        <v>110</v>
      </c>
      <c r="C18" s="12" t="s">
        <v>152</v>
      </c>
      <c r="D18" s="12"/>
      <c r="E18" s="12">
        <v>42.87</v>
      </c>
    </row>
    <row r="19" spans="2:5" x14ac:dyDescent="0.2">
      <c r="B19" s="12" t="s">
        <v>110</v>
      </c>
      <c r="C19" s="12" t="s">
        <v>150</v>
      </c>
      <c r="D19" s="12"/>
      <c r="E19" s="12">
        <v>42.91</v>
      </c>
    </row>
    <row r="20" spans="2:5" x14ac:dyDescent="0.2">
      <c r="B20" s="12" t="s">
        <v>110</v>
      </c>
      <c r="C20" s="12" t="s">
        <v>149</v>
      </c>
      <c r="D20" s="12" t="s">
        <v>119</v>
      </c>
      <c r="E20" s="12">
        <v>46.55</v>
      </c>
    </row>
    <row r="21" spans="2:5" x14ac:dyDescent="0.2">
      <c r="B21" s="12"/>
      <c r="C21" s="12"/>
      <c r="D21" s="12" t="s">
        <v>120</v>
      </c>
      <c r="E21" s="12">
        <v>60.23</v>
      </c>
    </row>
    <row r="22" spans="2:5" x14ac:dyDescent="0.2">
      <c r="B22" s="12"/>
      <c r="C22" s="12"/>
      <c r="D22" s="12" t="s">
        <v>121</v>
      </c>
      <c r="E22" s="12">
        <v>12.45</v>
      </c>
    </row>
    <row r="23" spans="2:5" x14ac:dyDescent="0.2">
      <c r="B23" s="12" t="s">
        <v>111</v>
      </c>
      <c r="C23" s="12" t="s">
        <v>152</v>
      </c>
      <c r="D23" s="12"/>
      <c r="E23" s="12">
        <v>17.440000000000001</v>
      </c>
    </row>
    <row r="24" spans="2:5" x14ac:dyDescent="0.2">
      <c r="B24" s="12" t="s">
        <v>111</v>
      </c>
      <c r="C24" s="12" t="s">
        <v>156</v>
      </c>
      <c r="D24" s="12" t="s">
        <v>119</v>
      </c>
      <c r="E24" s="12">
        <v>38.69</v>
      </c>
    </row>
    <row r="25" spans="2:5" x14ac:dyDescent="0.2">
      <c r="B25" s="12"/>
      <c r="C25" s="12"/>
      <c r="D25" s="12" t="s">
        <v>120</v>
      </c>
      <c r="E25" s="12">
        <v>87.45</v>
      </c>
    </row>
    <row r="26" spans="2:5" x14ac:dyDescent="0.2">
      <c r="B26" s="12"/>
      <c r="C26" s="12"/>
      <c r="D26" s="12" t="s">
        <v>121</v>
      </c>
      <c r="E26" s="12">
        <v>46.23</v>
      </c>
    </row>
    <row r="27" spans="2:5" x14ac:dyDescent="0.2">
      <c r="B27" s="12" t="s">
        <v>115</v>
      </c>
      <c r="C27" s="12" t="s">
        <v>150</v>
      </c>
      <c r="D27" s="12"/>
      <c r="E27" s="12">
        <v>70.56</v>
      </c>
    </row>
    <row r="28" spans="2:5" x14ac:dyDescent="0.2">
      <c r="B28" s="12" t="s">
        <v>115</v>
      </c>
      <c r="C28" s="12" t="s">
        <v>148</v>
      </c>
      <c r="D28" s="12" t="s">
        <v>120</v>
      </c>
      <c r="E28" s="12">
        <v>35.229999999999997</v>
      </c>
    </row>
    <row r="29" spans="2:5" x14ac:dyDescent="0.2">
      <c r="B29" s="12"/>
      <c r="C29" s="12"/>
      <c r="D29" s="12" t="s">
        <v>121</v>
      </c>
      <c r="E29" s="12">
        <v>96.23</v>
      </c>
    </row>
    <row r="30" spans="2:5" x14ac:dyDescent="0.2">
      <c r="B30" s="12" t="s">
        <v>115</v>
      </c>
      <c r="C30" s="12" t="s">
        <v>153</v>
      </c>
      <c r="D30" s="12"/>
      <c r="E30" s="12">
        <v>8.7200000000000006</v>
      </c>
    </row>
    <row r="31" spans="2:5" x14ac:dyDescent="0.2">
      <c r="B31" s="12" t="s">
        <v>115</v>
      </c>
      <c r="C31" s="12" t="s">
        <v>155</v>
      </c>
      <c r="D31" s="12"/>
      <c r="E31" s="12">
        <v>44.7</v>
      </c>
    </row>
    <row r="32" spans="2:5" x14ac:dyDescent="0.2">
      <c r="B32" s="12" t="s">
        <v>115</v>
      </c>
      <c r="C32" s="12" t="s">
        <v>151</v>
      </c>
      <c r="D32" s="12" t="s">
        <v>120</v>
      </c>
      <c r="E32" s="12">
        <v>82.83</v>
      </c>
    </row>
    <row r="33" spans="2:5" x14ac:dyDescent="0.2">
      <c r="B33" s="12"/>
      <c r="C33" s="12"/>
      <c r="D33" s="12" t="s">
        <v>121</v>
      </c>
      <c r="E33" s="12">
        <v>14.98</v>
      </c>
    </row>
    <row r="34" spans="2:5" x14ac:dyDescent="0.2">
      <c r="B34" s="12" t="s">
        <v>117</v>
      </c>
      <c r="C34" s="12" t="s">
        <v>152</v>
      </c>
      <c r="D34" s="12"/>
      <c r="E34" s="12">
        <v>62.35</v>
      </c>
    </row>
    <row r="35" spans="2:5" x14ac:dyDescent="0.2">
      <c r="B35" s="12" t="s">
        <v>117</v>
      </c>
      <c r="C35" s="12" t="s">
        <v>156</v>
      </c>
      <c r="D35" s="12"/>
      <c r="E35" s="12">
        <v>41.88</v>
      </c>
    </row>
    <row r="36" spans="2:5" x14ac:dyDescent="0.2">
      <c r="B36" s="12" t="s">
        <v>117</v>
      </c>
      <c r="C36" s="12" t="s">
        <v>150</v>
      </c>
      <c r="D36" s="12"/>
      <c r="E36" s="12">
        <v>31.59</v>
      </c>
    </row>
    <row r="37" spans="2:5" x14ac:dyDescent="0.2">
      <c r="B37" s="12" t="s">
        <v>117</v>
      </c>
      <c r="C37" s="12" t="s">
        <v>148</v>
      </c>
      <c r="D37" s="12" t="s">
        <v>119</v>
      </c>
      <c r="E37" s="12">
        <v>26.58</v>
      </c>
    </row>
    <row r="38" spans="2:5" x14ac:dyDescent="0.2">
      <c r="B38" s="12"/>
      <c r="C38" s="12"/>
      <c r="D38" s="12" t="s">
        <v>120</v>
      </c>
      <c r="E38" s="12">
        <v>17.7</v>
      </c>
    </row>
    <row r="39" spans="2:5" x14ac:dyDescent="0.2">
      <c r="B39" s="12"/>
      <c r="C39" s="12"/>
      <c r="D39" s="12" t="s">
        <v>121</v>
      </c>
      <c r="E39" s="12">
        <v>91.32</v>
      </c>
    </row>
    <row r="40" spans="2:5" x14ac:dyDescent="0.2">
      <c r="B40" s="12" t="s">
        <v>117</v>
      </c>
      <c r="C40" s="12" t="s">
        <v>149</v>
      </c>
      <c r="D40" s="12"/>
      <c r="E40" s="12">
        <v>10.19</v>
      </c>
    </row>
    <row r="41" spans="2:5" x14ac:dyDescent="0.2">
      <c r="B41" s="12" t="s">
        <v>117</v>
      </c>
      <c r="C41" s="12" t="s">
        <v>149</v>
      </c>
      <c r="D41" s="12"/>
      <c r="E41" s="12">
        <v>9.11</v>
      </c>
    </row>
    <row r="42" spans="2:5" x14ac:dyDescent="0.2">
      <c r="B42" s="12" t="s">
        <v>117</v>
      </c>
      <c r="C42" s="12" t="s">
        <v>153</v>
      </c>
      <c r="D42" s="12"/>
      <c r="E42" s="12">
        <v>18.239999999999998</v>
      </c>
    </row>
    <row r="43" spans="2:5" x14ac:dyDescent="0.2">
      <c r="B43" s="12" t="s">
        <v>117</v>
      </c>
      <c r="C43" s="12" t="s">
        <v>151</v>
      </c>
      <c r="D43" s="12"/>
      <c r="E43" s="12">
        <v>99.56</v>
      </c>
    </row>
    <row r="44" spans="2:5" x14ac:dyDescent="0.2">
      <c r="B44" s="12" t="s">
        <v>117</v>
      </c>
      <c r="C44" s="12" t="s">
        <v>154</v>
      </c>
      <c r="D44" s="12"/>
      <c r="E44" s="12">
        <v>74.3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D69"/>
  <sheetViews>
    <sheetView showGridLines="0" zoomScale="110" zoomScaleNormal="110" workbookViewId="0">
      <selection activeCell="B18" sqref="B18:D42"/>
    </sheetView>
  </sheetViews>
  <sheetFormatPr defaultRowHeight="12.75" x14ac:dyDescent="0.2"/>
  <cols>
    <col min="1" max="1" width="18.85546875" style="1" bestFit="1" customWidth="1"/>
    <col min="2" max="2" width="24" style="1" customWidth="1"/>
    <col min="3" max="3" width="21.42578125" style="1" customWidth="1"/>
    <col min="4" max="4" width="20.140625" style="1" customWidth="1"/>
    <col min="5" max="16384" width="9.140625" style="1"/>
  </cols>
  <sheetData>
    <row r="17" spans="2:4" ht="13.5" thickBot="1" x14ac:dyDescent="0.25"/>
    <row r="18" spans="2:4" ht="15.75" x14ac:dyDescent="0.25">
      <c r="B18" s="8" t="s">
        <v>107</v>
      </c>
      <c r="C18" s="8" t="s">
        <v>17</v>
      </c>
      <c r="D18" s="8" t="s">
        <v>109</v>
      </c>
    </row>
    <row r="19" spans="2:4" x14ac:dyDescent="0.2">
      <c r="B19" s="12" t="s">
        <v>125</v>
      </c>
      <c r="C19" s="12" t="s">
        <v>157</v>
      </c>
      <c r="D19" s="12">
        <v>1837.8368999999998</v>
      </c>
    </row>
    <row r="20" spans="2:4" x14ac:dyDescent="0.2">
      <c r="B20" s="12" t="s">
        <v>111</v>
      </c>
      <c r="C20" s="12" t="s">
        <v>158</v>
      </c>
      <c r="D20" s="12">
        <v>1841.2680999999998</v>
      </c>
    </row>
    <row r="21" spans="2:4" x14ac:dyDescent="0.2">
      <c r="B21" s="12" t="s">
        <v>112</v>
      </c>
      <c r="C21" s="12" t="s">
        <v>159</v>
      </c>
      <c r="D21" s="12">
        <v>2166.9024999999997</v>
      </c>
    </row>
    <row r="22" spans="2:4" x14ac:dyDescent="0.2">
      <c r="B22" s="12" t="s">
        <v>113</v>
      </c>
      <c r="C22" s="12" t="s">
        <v>160</v>
      </c>
      <c r="D22" s="12">
        <v>5748</v>
      </c>
    </row>
    <row r="23" spans="2:4" x14ac:dyDescent="0.2">
      <c r="B23" s="12" t="s">
        <v>114</v>
      </c>
      <c r="C23" s="12" t="s">
        <v>160</v>
      </c>
      <c r="D23" s="12">
        <v>6214</v>
      </c>
    </row>
    <row r="24" spans="2:4" x14ac:dyDescent="0.2">
      <c r="B24" s="12" t="s">
        <v>115</v>
      </c>
      <c r="C24" s="12" t="s">
        <v>159</v>
      </c>
      <c r="D24" s="12">
        <v>2999</v>
      </c>
    </row>
    <row r="25" spans="2:4" x14ac:dyDescent="0.2">
      <c r="B25" s="12" t="s">
        <v>116</v>
      </c>
      <c r="C25" s="12" t="s">
        <v>160</v>
      </c>
      <c r="D25" s="12">
        <v>4587</v>
      </c>
    </row>
    <row r="26" spans="2:4" x14ac:dyDescent="0.2">
      <c r="B26" s="12" t="s">
        <v>117</v>
      </c>
      <c r="C26" s="12" t="s">
        <v>159</v>
      </c>
      <c r="D26" s="12">
        <v>3658</v>
      </c>
    </row>
    <row r="27" spans="2:4" x14ac:dyDescent="0.2">
      <c r="B27" s="12" t="s">
        <v>122</v>
      </c>
      <c r="C27" s="12" t="s">
        <v>159</v>
      </c>
      <c r="D27" s="12">
        <v>4578</v>
      </c>
    </row>
    <row r="28" spans="2:4" x14ac:dyDescent="0.2">
      <c r="B28" s="12" t="s">
        <v>123</v>
      </c>
      <c r="C28" s="12" t="s">
        <v>157</v>
      </c>
      <c r="D28" s="12">
        <v>3000</v>
      </c>
    </row>
    <row r="29" spans="2:4" x14ac:dyDescent="0.2">
      <c r="B29" s="12" t="s">
        <v>124</v>
      </c>
      <c r="C29" s="12" t="s">
        <v>160</v>
      </c>
      <c r="D29" s="12">
        <v>6542</v>
      </c>
    </row>
    <row r="30" spans="2:4" x14ac:dyDescent="0.2">
      <c r="B30" s="12" t="s">
        <v>125</v>
      </c>
      <c r="C30" s="12" t="s">
        <v>157</v>
      </c>
      <c r="D30" s="12">
        <v>3455</v>
      </c>
    </row>
    <row r="31" spans="2:4" x14ac:dyDescent="0.2">
      <c r="B31" s="12" t="s">
        <v>126</v>
      </c>
      <c r="C31" s="12" t="s">
        <v>157</v>
      </c>
      <c r="D31" s="12">
        <v>4563</v>
      </c>
    </row>
    <row r="32" spans="2:4" x14ac:dyDescent="0.2">
      <c r="B32" s="12" t="s">
        <v>127</v>
      </c>
      <c r="C32" s="12" t="s">
        <v>158</v>
      </c>
      <c r="D32" s="12">
        <v>5639</v>
      </c>
    </row>
    <row r="33" spans="2:4" x14ac:dyDescent="0.2">
      <c r="B33" s="12" t="s">
        <v>128</v>
      </c>
      <c r="C33" s="12" t="s">
        <v>157</v>
      </c>
      <c r="D33" s="12">
        <v>7546</v>
      </c>
    </row>
    <row r="34" spans="2:4" x14ac:dyDescent="0.2">
      <c r="B34" s="12" t="s">
        <v>129</v>
      </c>
      <c r="C34" s="12" t="s">
        <v>157</v>
      </c>
      <c r="D34" s="12">
        <v>5656</v>
      </c>
    </row>
    <row r="35" spans="2:4" x14ac:dyDescent="0.2">
      <c r="B35" s="12" t="s">
        <v>130</v>
      </c>
      <c r="C35" s="12" t="s">
        <v>158</v>
      </c>
      <c r="D35" s="12">
        <v>4744</v>
      </c>
    </row>
    <row r="36" spans="2:4" x14ac:dyDescent="0.2">
      <c r="B36" s="12" t="s">
        <v>131</v>
      </c>
      <c r="C36" s="12" t="s">
        <v>158</v>
      </c>
      <c r="D36" s="12">
        <v>5535.3600000000006</v>
      </c>
    </row>
    <row r="37" spans="2:4" x14ac:dyDescent="0.2">
      <c r="B37" s="12" t="s">
        <v>132</v>
      </c>
      <c r="C37" s="12" t="s">
        <v>160</v>
      </c>
      <c r="D37" s="12">
        <v>8564</v>
      </c>
    </row>
    <row r="38" spans="2:4" x14ac:dyDescent="0.2">
      <c r="B38" s="12" t="s">
        <v>133</v>
      </c>
      <c r="C38" s="12" t="s">
        <v>159</v>
      </c>
      <c r="D38" s="12">
        <v>7447.69</v>
      </c>
    </row>
    <row r="39" spans="2:4" x14ac:dyDescent="0.2">
      <c r="B39" s="12" t="s">
        <v>134</v>
      </c>
      <c r="C39" s="12" t="s">
        <v>160</v>
      </c>
      <c r="D39" s="12">
        <v>4546</v>
      </c>
    </row>
    <row r="40" spans="2:4" x14ac:dyDescent="0.2">
      <c r="B40" s="12" t="s">
        <v>135</v>
      </c>
      <c r="C40" s="12" t="s">
        <v>157</v>
      </c>
      <c r="D40" s="12">
        <v>2539.1521000000002</v>
      </c>
    </row>
    <row r="41" spans="2:4" x14ac:dyDescent="0.2">
      <c r="B41" s="12" t="s">
        <v>136</v>
      </c>
      <c r="C41" s="12" t="s">
        <v>157</v>
      </c>
      <c r="D41" s="12">
        <v>4000</v>
      </c>
    </row>
    <row r="42" spans="2:4" x14ac:dyDescent="0.2">
      <c r="B42" s="12" t="s">
        <v>137</v>
      </c>
      <c r="C42" s="12" t="s">
        <v>158</v>
      </c>
      <c r="D42" s="12">
        <v>4659</v>
      </c>
    </row>
    <row r="43" spans="2:4" ht="15" x14ac:dyDescent="0.25">
      <c r="B43" s="4"/>
      <c r="C43" s="5"/>
    </row>
    <row r="44" spans="2:4" ht="15" x14ac:dyDescent="0.25">
      <c r="B44" s="4"/>
      <c r="C44" s="5"/>
    </row>
    <row r="45" spans="2:4" ht="15" x14ac:dyDescent="0.25">
      <c r="B45" s="4"/>
      <c r="C45" s="5"/>
    </row>
    <row r="46" spans="2:4" ht="15" x14ac:dyDescent="0.25">
      <c r="B46" s="4"/>
      <c r="C46" s="5"/>
    </row>
    <row r="47" spans="2:4" ht="15" x14ac:dyDescent="0.25">
      <c r="B47" s="4"/>
      <c r="C47" s="5"/>
    </row>
    <row r="48" spans="2:4" ht="15" x14ac:dyDescent="0.25">
      <c r="B48" s="4"/>
      <c r="C48" s="5"/>
    </row>
    <row r="49" spans="2:3" ht="15" x14ac:dyDescent="0.25">
      <c r="B49" s="4"/>
      <c r="C49" s="5"/>
    </row>
    <row r="50" spans="2:3" ht="15" x14ac:dyDescent="0.25">
      <c r="B50" s="4"/>
      <c r="C50" s="5"/>
    </row>
    <row r="51" spans="2:3" ht="15" x14ac:dyDescent="0.25">
      <c r="B51" s="4"/>
      <c r="C51" s="5"/>
    </row>
    <row r="52" spans="2:3" ht="15" x14ac:dyDescent="0.25">
      <c r="B52" s="4"/>
      <c r="C52" s="5"/>
    </row>
    <row r="53" spans="2:3" ht="15" x14ac:dyDescent="0.25">
      <c r="B53" s="4"/>
      <c r="C53" s="5"/>
    </row>
    <row r="54" spans="2:3" ht="15" x14ac:dyDescent="0.25">
      <c r="B54" s="4"/>
      <c r="C54" s="5"/>
    </row>
    <row r="55" spans="2:3" ht="15" x14ac:dyDescent="0.25">
      <c r="B55" s="4"/>
      <c r="C55" s="5"/>
    </row>
    <row r="56" spans="2:3" ht="15" x14ac:dyDescent="0.25">
      <c r="B56" s="4"/>
      <c r="C56" s="5"/>
    </row>
    <row r="57" spans="2:3" ht="15" x14ac:dyDescent="0.25">
      <c r="B57" s="4"/>
      <c r="C57" s="5"/>
    </row>
    <row r="58" spans="2:3" ht="15" x14ac:dyDescent="0.25">
      <c r="B58" s="4"/>
      <c r="C58" s="5"/>
    </row>
    <row r="59" spans="2:3" ht="15" x14ac:dyDescent="0.25">
      <c r="B59" s="4"/>
      <c r="C59" s="5"/>
    </row>
    <row r="60" spans="2:3" ht="15" x14ac:dyDescent="0.25">
      <c r="B60" s="4"/>
      <c r="C60" s="5"/>
    </row>
    <row r="61" spans="2:3" ht="15" x14ac:dyDescent="0.25">
      <c r="B61" s="4"/>
      <c r="C61" s="5"/>
    </row>
    <row r="62" spans="2:3" ht="15" x14ac:dyDescent="0.25">
      <c r="B62" s="4"/>
      <c r="C62" s="5"/>
    </row>
    <row r="63" spans="2:3" ht="15" x14ac:dyDescent="0.25">
      <c r="B63" s="4"/>
      <c r="C63" s="5"/>
    </row>
    <row r="64" spans="2:3" ht="15" x14ac:dyDescent="0.25">
      <c r="B64" s="4"/>
      <c r="C64" s="5"/>
    </row>
    <row r="65" spans="2:3" ht="15" x14ac:dyDescent="0.25">
      <c r="B65" s="4"/>
      <c r="C65" s="5"/>
    </row>
    <row r="66" spans="2:3" ht="15" x14ac:dyDescent="0.25">
      <c r="B66" s="4"/>
      <c r="C66" s="5"/>
    </row>
    <row r="67" spans="2:3" ht="15" x14ac:dyDescent="0.25">
      <c r="B67" s="4"/>
      <c r="C67" s="5"/>
    </row>
    <row r="68" spans="2:3" ht="15" x14ac:dyDescent="0.25">
      <c r="B68" s="4"/>
      <c r="C68" s="5"/>
    </row>
    <row r="69" spans="2:3" ht="15" x14ac:dyDescent="0.25">
      <c r="B69" s="4"/>
      <c r="C69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showGridLines="0" zoomScale="110" zoomScaleNormal="110" workbookViewId="0">
      <selection activeCell="B6" sqref="B6:F18"/>
    </sheetView>
  </sheetViews>
  <sheetFormatPr defaultRowHeight="15" x14ac:dyDescent="0.25"/>
  <cols>
    <col min="1" max="1" width="17.42578125" customWidth="1"/>
    <col min="2" max="2" width="19.140625" customWidth="1"/>
    <col min="3" max="5" width="14.140625" customWidth="1"/>
    <col min="6" max="6" width="13.28515625" customWidth="1"/>
    <col min="7" max="7" width="3.7109375" customWidth="1"/>
  </cols>
  <sheetData>
    <row r="1" spans="2:6" ht="80.25" customHeight="1" x14ac:dyDescent="0.25"/>
    <row r="5" spans="2:6" ht="87.75" customHeight="1" thickBot="1" x14ac:dyDescent="0.3"/>
    <row r="6" spans="2:6" ht="15.75" x14ac:dyDescent="0.25">
      <c r="B6" s="8" t="s">
        <v>0</v>
      </c>
      <c r="C6" s="9" t="s">
        <v>1</v>
      </c>
      <c r="D6" s="10" t="s">
        <v>2</v>
      </c>
      <c r="E6" s="11" t="s">
        <v>3</v>
      </c>
      <c r="F6" s="11" t="s">
        <v>4</v>
      </c>
    </row>
    <row r="7" spans="2:6" x14ac:dyDescent="0.25">
      <c r="B7" s="6" t="s">
        <v>5</v>
      </c>
      <c r="C7" s="7">
        <v>839</v>
      </c>
      <c r="D7" s="7">
        <v>509</v>
      </c>
      <c r="E7" s="7">
        <v>664</v>
      </c>
      <c r="F7" s="7">
        <v>577</v>
      </c>
    </row>
    <row r="8" spans="2:6" x14ac:dyDescent="0.25">
      <c r="B8" s="6" t="s">
        <v>6</v>
      </c>
      <c r="C8" s="7">
        <v>850</v>
      </c>
      <c r="D8" s="7">
        <v>654</v>
      </c>
      <c r="E8" s="7">
        <v>860</v>
      </c>
      <c r="F8" s="7">
        <v>623</v>
      </c>
    </row>
    <row r="9" spans="2:6" x14ac:dyDescent="0.25">
      <c r="B9" s="6" t="s">
        <v>7</v>
      </c>
      <c r="C9" s="7">
        <v>806</v>
      </c>
      <c r="D9" s="7">
        <v>577</v>
      </c>
      <c r="E9" s="7">
        <v>547</v>
      </c>
      <c r="F9" s="7">
        <v>617</v>
      </c>
    </row>
    <row r="10" spans="2:6" x14ac:dyDescent="0.25">
      <c r="B10" s="6" t="s">
        <v>8</v>
      </c>
      <c r="C10" s="7">
        <v>687</v>
      </c>
      <c r="D10" s="7">
        <v>738</v>
      </c>
      <c r="E10" s="7">
        <v>531</v>
      </c>
      <c r="F10" s="7">
        <v>693</v>
      </c>
    </row>
    <row r="11" spans="2:6" x14ac:dyDescent="0.25">
      <c r="B11" s="6" t="s">
        <v>9</v>
      </c>
      <c r="C11" s="7">
        <v>795</v>
      </c>
      <c r="D11" s="7">
        <v>808</v>
      </c>
      <c r="E11" s="7">
        <v>423</v>
      </c>
      <c r="F11" s="7">
        <v>505</v>
      </c>
    </row>
    <row r="12" spans="2:6" x14ac:dyDescent="0.25">
      <c r="B12" s="6" t="s">
        <v>10</v>
      </c>
      <c r="C12" s="7">
        <v>609</v>
      </c>
      <c r="D12" s="7">
        <v>680</v>
      </c>
      <c r="E12" s="7">
        <v>391</v>
      </c>
      <c r="F12" s="7">
        <v>509</v>
      </c>
    </row>
    <row r="13" spans="2:6" x14ac:dyDescent="0.25">
      <c r="B13" s="6" t="s">
        <v>11</v>
      </c>
      <c r="C13" s="7">
        <v>787</v>
      </c>
      <c r="D13" s="7">
        <v>356</v>
      </c>
      <c r="E13" s="7">
        <v>779</v>
      </c>
      <c r="F13" s="7">
        <v>479</v>
      </c>
    </row>
    <row r="14" spans="2:6" x14ac:dyDescent="0.25">
      <c r="B14" s="6" t="s">
        <v>12</v>
      </c>
      <c r="C14" s="7">
        <v>705</v>
      </c>
      <c r="D14" s="7">
        <v>512</v>
      </c>
      <c r="E14" s="7">
        <v>516</v>
      </c>
      <c r="F14" s="7">
        <v>817</v>
      </c>
    </row>
    <row r="15" spans="2:6" x14ac:dyDescent="0.25">
      <c r="B15" s="6" t="s">
        <v>13</v>
      </c>
      <c r="C15" s="7">
        <v>500</v>
      </c>
      <c r="D15" s="7">
        <v>780</v>
      </c>
      <c r="E15" s="7">
        <v>729</v>
      </c>
      <c r="F15" s="7">
        <v>499</v>
      </c>
    </row>
    <row r="16" spans="2:6" x14ac:dyDescent="0.25">
      <c r="B16" s="6" t="s">
        <v>14</v>
      </c>
      <c r="C16" s="7">
        <v>531</v>
      </c>
      <c r="D16" s="7">
        <v>588</v>
      </c>
      <c r="E16" s="7">
        <v>369</v>
      </c>
      <c r="F16" s="7">
        <v>427</v>
      </c>
    </row>
    <row r="17" spans="2:6" x14ac:dyDescent="0.25">
      <c r="B17" s="6" t="s">
        <v>15</v>
      </c>
      <c r="C17" s="7">
        <v>785</v>
      </c>
      <c r="D17" s="7">
        <v>562</v>
      </c>
      <c r="E17" s="7">
        <v>875</v>
      </c>
      <c r="F17" s="7">
        <v>849</v>
      </c>
    </row>
    <row r="18" spans="2:6" x14ac:dyDescent="0.25">
      <c r="B18" s="6" t="s">
        <v>16</v>
      </c>
      <c r="C18" s="7">
        <v>530</v>
      </c>
      <c r="D18" s="7">
        <v>604</v>
      </c>
      <c r="E18" s="7">
        <v>394</v>
      </c>
      <c r="F18" s="7">
        <v>736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0"/>
  <sheetViews>
    <sheetView showGridLines="0" tabSelected="1" zoomScale="110" zoomScaleNormal="110" workbookViewId="0">
      <selection activeCell="C14" sqref="C14:G20"/>
    </sheetView>
  </sheetViews>
  <sheetFormatPr defaultRowHeight="15" x14ac:dyDescent="0.25"/>
  <cols>
    <col min="2" max="2" width="8.42578125" customWidth="1"/>
    <col min="3" max="3" width="22" bestFit="1" customWidth="1"/>
    <col min="4" max="7" width="10.85546875" bestFit="1" customWidth="1"/>
    <col min="8" max="8" width="5.140625" customWidth="1"/>
  </cols>
  <sheetData>
    <row r="1" spans="3:7" ht="44.25" customHeight="1" x14ac:dyDescent="0.25"/>
    <row r="4" spans="3:7" ht="10.5" customHeight="1" x14ac:dyDescent="0.25"/>
    <row r="13" spans="3:7" ht="15.75" thickBot="1" x14ac:dyDescent="0.3"/>
    <row r="14" spans="3:7" ht="15.75" x14ac:dyDescent="0.25">
      <c r="C14" s="8" t="s">
        <v>17</v>
      </c>
      <c r="D14" s="9" t="s">
        <v>18</v>
      </c>
      <c r="E14" s="10" t="s">
        <v>19</v>
      </c>
      <c r="F14" s="11" t="s">
        <v>20</v>
      </c>
      <c r="G14" s="11" t="s">
        <v>21</v>
      </c>
    </row>
    <row r="15" spans="3:7" x14ac:dyDescent="0.25">
      <c r="C15" s="6" t="s">
        <v>22</v>
      </c>
      <c r="D15" s="7">
        <v>1815</v>
      </c>
      <c r="E15" s="7">
        <v>3587</v>
      </c>
      <c r="F15" s="7">
        <v>2541</v>
      </c>
      <c r="G15" s="7">
        <v>3296</v>
      </c>
    </row>
    <row r="16" spans="3:7" x14ac:dyDescent="0.25">
      <c r="C16" s="6" t="s">
        <v>23</v>
      </c>
      <c r="D16" s="7">
        <v>1644</v>
      </c>
      <c r="E16" s="7">
        <v>2647</v>
      </c>
      <c r="F16" s="7">
        <v>3250</v>
      </c>
      <c r="G16" s="7">
        <v>3053</v>
      </c>
    </row>
    <row r="17" spans="3:7" x14ac:dyDescent="0.25">
      <c r="C17" s="6" t="s">
        <v>24</v>
      </c>
      <c r="D17" s="7">
        <v>1764</v>
      </c>
      <c r="E17" s="7">
        <v>2165</v>
      </c>
      <c r="F17" s="7">
        <v>2468</v>
      </c>
      <c r="G17" s="7">
        <v>2790</v>
      </c>
    </row>
    <row r="18" spans="3:7" x14ac:dyDescent="0.25">
      <c r="C18" s="6" t="s">
        <v>25</v>
      </c>
      <c r="D18" s="7">
        <v>2890</v>
      </c>
      <c r="E18" s="7">
        <v>2087</v>
      </c>
      <c r="F18" s="7">
        <v>1559</v>
      </c>
      <c r="G18" s="7">
        <v>2225</v>
      </c>
    </row>
    <row r="19" spans="3:7" x14ac:dyDescent="0.25">
      <c r="C19" s="6" t="s">
        <v>26</v>
      </c>
      <c r="D19" s="7">
        <v>2350</v>
      </c>
      <c r="E19" s="7">
        <v>3563</v>
      </c>
      <c r="F19" s="7">
        <v>2978</v>
      </c>
      <c r="G19" s="7">
        <v>3251</v>
      </c>
    </row>
    <row r="20" spans="3:7" x14ac:dyDescent="0.25">
      <c r="C20" s="6" t="s">
        <v>27</v>
      </c>
      <c r="D20" s="7">
        <v>3573</v>
      </c>
      <c r="E20" s="7">
        <v>2792</v>
      </c>
      <c r="F20" s="7">
        <v>1746</v>
      </c>
      <c r="G20" s="7">
        <v>3010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Treemap</vt:lpstr>
      <vt:lpstr>Histograma</vt:lpstr>
      <vt:lpstr>Pareto</vt:lpstr>
      <vt:lpstr>Cascata</vt:lpstr>
      <vt:lpstr>Explosão Solar</vt:lpstr>
      <vt:lpstr>Caixa</vt:lpstr>
      <vt:lpstr>combinação</vt:lpstr>
      <vt:lpstr>alt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2018-05-01T08:52:22Z</dcterms:created>
  <dcterms:modified xsi:type="dcterms:W3CDTF">2018-05-10T08:13:26Z</dcterms:modified>
</cp:coreProperties>
</file>