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Excel 2016\Intermediário\07 - Validação de Dados\"/>
    </mc:Choice>
  </mc:AlternateContent>
  <bookViews>
    <workbookView xWindow="0" yWindow="0" windowWidth="15360" windowHeight="7530"/>
  </bookViews>
  <sheets>
    <sheet name="Planilha1" sheetId="1" r:id="rId1"/>
    <sheet name="Plan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J27" i="1" s="1"/>
  <c r="K27" i="1" s="1"/>
  <c r="M27" i="1" s="1"/>
  <c r="G26" i="1"/>
  <c r="H25" i="1"/>
  <c r="G25" i="1"/>
  <c r="J25" i="1" s="1"/>
  <c r="K25" i="1" s="1"/>
  <c r="M25" i="1" s="1"/>
  <c r="G24" i="1"/>
  <c r="H23" i="1"/>
  <c r="G23" i="1"/>
  <c r="J23" i="1" s="1"/>
  <c r="K23" i="1" s="1"/>
  <c r="M23" i="1" s="1"/>
  <c r="G22" i="1"/>
  <c r="H21" i="1"/>
  <c r="G21" i="1"/>
  <c r="J21" i="1" s="1"/>
  <c r="K21" i="1" s="1"/>
  <c r="M21" i="1" s="1"/>
  <c r="G20" i="1"/>
  <c r="H19" i="1"/>
  <c r="G19" i="1"/>
  <c r="J19" i="1" s="1"/>
  <c r="K19" i="1" s="1"/>
  <c r="M19" i="1" s="1"/>
  <c r="G18" i="1"/>
  <c r="H17" i="1"/>
  <c r="G17" i="1"/>
  <c r="J17" i="1" s="1"/>
  <c r="K17" i="1" s="1"/>
  <c r="M17" i="1" s="1"/>
  <c r="G16" i="1"/>
  <c r="H15" i="1"/>
  <c r="G15" i="1"/>
  <c r="J15" i="1" s="1"/>
  <c r="K15" i="1" s="1"/>
  <c r="M15" i="1" s="1"/>
  <c r="G14" i="1"/>
  <c r="H13" i="1"/>
  <c r="G13" i="1"/>
  <c r="J13" i="1" s="1"/>
  <c r="K13" i="1" s="1"/>
  <c r="M13" i="1" s="1"/>
  <c r="G12" i="1"/>
  <c r="H11" i="1"/>
  <c r="G11" i="1"/>
  <c r="J11" i="1" s="1"/>
  <c r="K11" i="1" s="1"/>
  <c r="M11" i="1" s="1"/>
  <c r="G10" i="1"/>
  <c r="H9" i="1"/>
  <c r="G9" i="1"/>
  <c r="J9" i="1" s="1"/>
  <c r="K9" i="1" s="1"/>
  <c r="M9" i="1" s="1"/>
  <c r="G8" i="1"/>
  <c r="K12" i="1" l="1"/>
  <c r="M12" i="1" s="1"/>
  <c r="K20" i="1"/>
  <c r="M20" i="1" s="1"/>
  <c r="J8" i="1"/>
  <c r="K8" i="1" s="1"/>
  <c r="M8" i="1" s="1"/>
  <c r="J10" i="1"/>
  <c r="K10" i="1" s="1"/>
  <c r="M10" i="1" s="1"/>
  <c r="J12" i="1"/>
  <c r="J14" i="1"/>
  <c r="K14" i="1" s="1"/>
  <c r="M14" i="1" s="1"/>
  <c r="J16" i="1"/>
  <c r="K16" i="1" s="1"/>
  <c r="M16" i="1" s="1"/>
  <c r="J18" i="1"/>
  <c r="K18" i="1" s="1"/>
  <c r="M18" i="1" s="1"/>
  <c r="J20" i="1"/>
  <c r="J22" i="1"/>
  <c r="K22" i="1" s="1"/>
  <c r="M22" i="1" s="1"/>
  <c r="J24" i="1"/>
  <c r="K24" i="1" s="1"/>
  <c r="M24" i="1" s="1"/>
  <c r="J26" i="1"/>
  <c r="K26" i="1" s="1"/>
  <c r="M26" i="1" s="1"/>
  <c r="H8" i="1"/>
  <c r="H10" i="1"/>
  <c r="H12" i="1"/>
  <c r="H14" i="1"/>
  <c r="H16" i="1"/>
  <c r="H18" i="1"/>
  <c r="H20" i="1"/>
  <c r="H22" i="1"/>
  <c r="H24" i="1"/>
  <c r="H26" i="1"/>
  <c r="E42" i="2" l="1"/>
  <c r="E41" i="2"/>
  <c r="E40" i="2"/>
  <c r="E39" i="2"/>
  <c r="E38" i="2"/>
  <c r="E37" i="2"/>
  <c r="E25" i="2"/>
  <c r="E24" i="2"/>
  <c r="E23" i="2"/>
  <c r="E22" i="2"/>
  <c r="E21" i="2"/>
  <c r="H20" i="2"/>
  <c r="E20" i="2"/>
  <c r="G11" i="2"/>
  <c r="G10" i="2"/>
  <c r="G9" i="2"/>
  <c r="G8" i="2"/>
</calcChain>
</file>

<file path=xl/sharedStrings.xml><?xml version="1.0" encoding="utf-8"?>
<sst xmlns="http://schemas.openxmlformats.org/spreadsheetml/2006/main" count="86" uniqueCount="64">
  <si>
    <t>Função SE com textos  ====&gt; APROVADO - REPROVADO</t>
  </si>
  <si>
    <t>Nome</t>
  </si>
  <si>
    <t>1º Bimestre</t>
  </si>
  <si>
    <t>2º Bimestre</t>
  </si>
  <si>
    <t>3º Bimestre</t>
  </si>
  <si>
    <t>4º Bimestre</t>
  </si>
  <si>
    <t>Média</t>
  </si>
  <si>
    <t>Resultado</t>
  </si>
  <si>
    <t>Almir</t>
  </si>
  <si>
    <t>bernardo</t>
  </si>
  <si>
    <t>Carla</t>
  </si>
  <si>
    <t>Júlia</t>
  </si>
  <si>
    <t>Função SE com textos e calculos ====&gt; Desconto de 10% para pessoas acima de 60 anos caso contrario SEM DESCONTO</t>
  </si>
  <si>
    <t>Produto</t>
  </si>
  <si>
    <t>Preço</t>
  </si>
  <si>
    <t>Cliente</t>
  </si>
  <si>
    <t>Idade</t>
  </si>
  <si>
    <t>Preço Final</t>
  </si>
  <si>
    <t>Produto A</t>
  </si>
  <si>
    <t>Jair</t>
  </si>
  <si>
    <t>Produto B</t>
  </si>
  <si>
    <t>Claudio</t>
  </si>
  <si>
    <t>Produto C</t>
  </si>
  <si>
    <t>Rubia</t>
  </si>
  <si>
    <t>Produto D</t>
  </si>
  <si>
    <t>Flavia</t>
  </si>
  <si>
    <t>Produto E</t>
  </si>
  <si>
    <t>Renata</t>
  </si>
  <si>
    <t>Daniel</t>
  </si>
  <si>
    <t>Função SE somente calculos ====&gt; Desconto de 10% para MULHERES e 5% para HOMENS</t>
  </si>
  <si>
    <t>Sexo</t>
  </si>
  <si>
    <t>M</t>
  </si>
  <si>
    <t>F</t>
  </si>
  <si>
    <t>No. DO ALUNO</t>
  </si>
  <si>
    <t>NOME DO ALUNO</t>
  </si>
  <si>
    <t>NOTA 1</t>
  </si>
  <si>
    <t>NOTA 2</t>
  </si>
  <si>
    <t>NOTA 3</t>
  </si>
  <si>
    <t>NOTA 4</t>
  </si>
  <si>
    <t>MÉDIA</t>
  </si>
  <si>
    <t>FALTAS</t>
  </si>
  <si>
    <t>PONTO EXTRA</t>
  </si>
  <si>
    <t>MÉDIA FINAL</t>
  </si>
  <si>
    <t>SITUAÇÃO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</si>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</sst>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6" formatCode="_(* #,##0.0_);_(* \(#,##0.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2"/>
      <name val="Benguiat Bk BT"/>
      <family val="1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sz val="12"/>
      <color theme="0"/>
      <name val="Arial"/>
      <family val="2"/>
    </font>
    <font>
      <sz val="10"/>
      <color theme="1"/>
      <name val="Arial Black"/>
      <family val="2"/>
    </font>
    <font>
      <sz val="1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rgb="FFFFC000"/>
      </right>
      <top style="thick">
        <color indexed="64"/>
      </top>
      <bottom style="thick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indexed="64"/>
      </top>
      <bottom style="thick">
        <color indexed="64"/>
      </bottom>
      <diagonal/>
    </border>
    <border>
      <left style="thick">
        <color rgb="FFFFC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0" xfId="0" applyFill="1" applyBorder="1"/>
    <xf numFmtId="1" fontId="0" fillId="3" borderId="0" xfId="0" applyNumberFormat="1" applyFill="1" applyBorder="1"/>
    <xf numFmtId="0" fontId="0" fillId="0" borderId="1" xfId="0" applyBorder="1" applyAlignment="1"/>
    <xf numFmtId="0" fontId="0" fillId="0" borderId="0" xfId="0" applyBorder="1" applyAlignment="1"/>
    <xf numFmtId="0" fontId="4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4" fontId="0" fillId="0" borderId="0" xfId="0" applyNumberFormat="1"/>
    <xf numFmtId="0" fontId="0" fillId="0" borderId="14" xfId="0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5" fillId="3" borderId="0" xfId="0" applyFont="1" applyFill="1" applyBorder="1"/>
    <xf numFmtId="0" fontId="6" fillId="3" borderId="0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top" wrapText="1"/>
    </xf>
    <xf numFmtId="164" fontId="0" fillId="0" borderId="1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4" fontId="0" fillId="0" borderId="6" xfId="1" applyFont="1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6" fillId="0" borderId="0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vertical="top" wrapText="1"/>
    </xf>
    <xf numFmtId="0" fontId="6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8" fontId="0" fillId="0" borderId="0" xfId="0" applyNumberForma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44" fontId="0" fillId="0" borderId="16" xfId="1" applyFont="1" applyBorder="1" applyAlignment="1">
      <alignment horizontal="left" vertical="center"/>
    </xf>
    <xf numFmtId="44" fontId="0" fillId="0" borderId="15" xfId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44" fontId="0" fillId="0" borderId="13" xfId="1" applyFont="1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10" fillId="5" borderId="9" xfId="2" applyNumberFormat="1" applyFont="1" applyFill="1" applyBorder="1" applyAlignment="1">
      <alignment horizontal="center" vertical="center"/>
    </xf>
    <xf numFmtId="166" fontId="10" fillId="5" borderId="9" xfId="2" applyNumberFormat="1" applyFont="1" applyFill="1" applyBorder="1" applyAlignment="1">
      <alignment vertical="center"/>
    </xf>
    <xf numFmtId="166" fontId="10" fillId="5" borderId="9" xfId="2" applyNumberFormat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0" fillId="6" borderId="9" xfId="2" applyNumberFormat="1" applyFont="1" applyFill="1" applyBorder="1" applyAlignment="1">
      <alignment horizontal="center" vertical="center"/>
    </xf>
    <xf numFmtId="166" fontId="10" fillId="6" borderId="9" xfId="2" applyNumberFormat="1" applyFont="1" applyFill="1" applyBorder="1" applyAlignment="1">
      <alignment vertical="center"/>
    </xf>
    <xf numFmtId="166" fontId="10" fillId="6" borderId="9" xfId="2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339725</xdr:colOff>
      <xdr:row>5</xdr:row>
      <xdr:rowOff>42332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48D470-3461-4B8A-BC91-D7C04CEB1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90500" cy="99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18097</xdr:rowOff>
    </xdr:from>
    <xdr:ext cx="5152884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5466397"/>
          <a:ext cx="5152884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Função</a:t>
          </a:r>
          <a:r>
            <a:rPr lang="pt-BR" sz="4000" b="1" cap="none" spc="0" baseline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 SE com calculos</a:t>
          </a:r>
          <a:endParaRPr lang="pt-BR" sz="40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  <xdr:oneCellAnchor>
    <xdr:from>
      <xdr:col>7</xdr:col>
      <xdr:colOff>571500</xdr:colOff>
      <xdr:row>3</xdr:row>
      <xdr:rowOff>23813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162550" y="3762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7:M47"/>
  <sheetViews>
    <sheetView tabSelected="1" zoomScaleNormal="100" workbookViewId="0">
      <pane ySplit="5" topLeftCell="A6" activePane="bottomLeft" state="frozen"/>
      <selection pane="bottomLeft" activeCell="B15" sqref="B15"/>
    </sheetView>
  </sheetViews>
  <sheetFormatPr defaultRowHeight="15"/>
  <cols>
    <col min="1" max="1" width="11.140625" customWidth="1"/>
    <col min="2" max="2" width="19.5703125" customWidth="1"/>
    <col min="3" max="6" width="12.85546875" customWidth="1"/>
    <col min="7" max="8" width="10.85546875" customWidth="1"/>
    <col min="9" max="9" width="13.140625" customWidth="1"/>
    <col min="10" max="10" width="12.7109375" customWidth="1"/>
    <col min="11" max="11" width="10.85546875" customWidth="1"/>
    <col min="12" max="12" width="13.140625" customWidth="1"/>
    <col min="13" max="13" width="15.5703125" customWidth="1"/>
  </cols>
  <sheetData>
    <row r="7" spans="1:13" ht="47.25">
      <c r="A7" s="57" t="s">
        <v>33</v>
      </c>
      <c r="B7" s="57" t="s">
        <v>34</v>
      </c>
      <c r="C7" s="57" t="s">
        <v>35</v>
      </c>
      <c r="D7" s="57" t="s">
        <v>36</v>
      </c>
      <c r="E7" s="57" t="s">
        <v>37</v>
      </c>
      <c r="F7" s="57" t="s">
        <v>38</v>
      </c>
      <c r="G7" s="58" t="s">
        <v>39</v>
      </c>
      <c r="H7" s="59"/>
      <c r="I7" s="57" t="s">
        <v>40</v>
      </c>
      <c r="J7" s="57" t="s">
        <v>41</v>
      </c>
      <c r="K7" s="57" t="s">
        <v>42</v>
      </c>
      <c r="L7" s="57" t="s">
        <v>40</v>
      </c>
      <c r="M7" s="57" t="s">
        <v>43</v>
      </c>
    </row>
    <row r="8" spans="1:13">
      <c r="A8" s="60">
        <v>1</v>
      </c>
      <c r="B8" s="60" t="s">
        <v>44</v>
      </c>
      <c r="C8" s="61">
        <v>5.5</v>
      </c>
      <c r="D8" s="61">
        <v>1</v>
      </c>
      <c r="E8" s="61">
        <v>7</v>
      </c>
      <c r="F8" s="61">
        <v>2</v>
      </c>
      <c r="G8" s="62">
        <f>AVERAGE(C8:F8)</f>
        <v>3.875</v>
      </c>
      <c r="H8" s="62">
        <f t="shared" ref="H8:H27" si="0">G8</f>
        <v>3.875</v>
      </c>
      <c r="I8" s="60">
        <v>0</v>
      </c>
      <c r="J8" s="60">
        <f t="shared" ref="J8:J27" si="1">IF(AND(G8&lt;7,I8=0),1,0)</f>
        <v>1</v>
      </c>
      <c r="K8" s="63">
        <f t="shared" ref="K8:K27" si="2">G8+J8</f>
        <v>4.875</v>
      </c>
      <c r="L8" s="60">
        <v>0</v>
      </c>
      <c r="M8" s="60" t="str">
        <f>IF(AND(K8&gt;=7,L8&lt;5),"Aprovado","Reprovado")</f>
        <v>Reprovado</v>
      </c>
    </row>
    <row r="9" spans="1:13">
      <c r="A9" s="64">
        <v>2</v>
      </c>
      <c r="B9" s="64" t="s">
        <v>45</v>
      </c>
      <c r="C9" s="65">
        <v>6.5</v>
      </c>
      <c r="D9" s="65">
        <v>3</v>
      </c>
      <c r="E9" s="65">
        <v>2.5</v>
      </c>
      <c r="F9" s="65">
        <v>9</v>
      </c>
      <c r="G9" s="66">
        <f t="shared" ref="G9:G27" si="3">AVERAGE(C9:F9)</f>
        <v>5.25</v>
      </c>
      <c r="H9" s="66">
        <f t="shared" si="0"/>
        <v>5.25</v>
      </c>
      <c r="I9" s="64">
        <v>0</v>
      </c>
      <c r="J9" s="64">
        <f t="shared" si="1"/>
        <v>1</v>
      </c>
      <c r="K9" s="67">
        <f t="shared" si="2"/>
        <v>6.25</v>
      </c>
      <c r="L9" s="64">
        <v>0</v>
      </c>
      <c r="M9" s="64" t="str">
        <f t="shared" ref="M9:M27" si="4">IF(AND(K9&gt;=7,L9&lt;5),"Aprovado","Reprovado")</f>
        <v>Reprovado</v>
      </c>
    </row>
    <row r="10" spans="1:13">
      <c r="A10" s="60">
        <v>3</v>
      </c>
      <c r="B10" s="60" t="s">
        <v>46</v>
      </c>
      <c r="C10" s="61">
        <v>7</v>
      </c>
      <c r="D10" s="61">
        <v>5</v>
      </c>
      <c r="E10" s="61">
        <v>3</v>
      </c>
      <c r="F10" s="61">
        <v>1</v>
      </c>
      <c r="G10" s="62">
        <f t="shared" si="3"/>
        <v>4</v>
      </c>
      <c r="H10" s="62">
        <f t="shared" si="0"/>
        <v>4</v>
      </c>
      <c r="I10" s="60">
        <v>4</v>
      </c>
      <c r="J10" s="60">
        <f t="shared" si="1"/>
        <v>0</v>
      </c>
      <c r="K10" s="63">
        <f t="shared" si="2"/>
        <v>4</v>
      </c>
      <c r="L10" s="60">
        <v>4</v>
      </c>
      <c r="M10" s="60" t="str">
        <f t="shared" si="4"/>
        <v>Reprovado</v>
      </c>
    </row>
    <row r="11" spans="1:13">
      <c r="A11" s="64">
        <v>4</v>
      </c>
      <c r="B11" s="64" t="s">
        <v>47</v>
      </c>
      <c r="C11" s="65">
        <v>1.5</v>
      </c>
      <c r="D11" s="65">
        <v>1.5</v>
      </c>
      <c r="E11" s="65">
        <v>3</v>
      </c>
      <c r="F11" s="65">
        <v>1</v>
      </c>
      <c r="G11" s="66">
        <f t="shared" si="3"/>
        <v>1.75</v>
      </c>
      <c r="H11" s="66">
        <f t="shared" si="0"/>
        <v>1.75</v>
      </c>
      <c r="I11" s="64">
        <v>0</v>
      </c>
      <c r="J11" s="64">
        <f t="shared" si="1"/>
        <v>1</v>
      </c>
      <c r="K11" s="67">
        <f t="shared" si="2"/>
        <v>2.75</v>
      </c>
      <c r="L11" s="64">
        <v>0</v>
      </c>
      <c r="M11" s="64" t="str">
        <f t="shared" si="4"/>
        <v>Reprovado</v>
      </c>
    </row>
    <row r="12" spans="1:13">
      <c r="A12" s="60">
        <v>5</v>
      </c>
      <c r="B12" s="60" t="s">
        <v>48</v>
      </c>
      <c r="C12" s="61">
        <v>9</v>
      </c>
      <c r="D12" s="61">
        <v>5.5</v>
      </c>
      <c r="E12" s="61">
        <v>9.5</v>
      </c>
      <c r="F12" s="61">
        <v>1</v>
      </c>
      <c r="G12" s="62">
        <f t="shared" si="3"/>
        <v>6.25</v>
      </c>
      <c r="H12" s="62">
        <f t="shared" si="0"/>
        <v>6.25</v>
      </c>
      <c r="I12" s="60">
        <v>4</v>
      </c>
      <c r="J12" s="60">
        <f t="shared" si="1"/>
        <v>0</v>
      </c>
      <c r="K12" s="63">
        <f t="shared" si="2"/>
        <v>6.25</v>
      </c>
      <c r="L12" s="60">
        <v>4</v>
      </c>
      <c r="M12" s="60" t="str">
        <f t="shared" si="4"/>
        <v>Reprovado</v>
      </c>
    </row>
    <row r="13" spans="1:13">
      <c r="A13" s="64">
        <v>6</v>
      </c>
      <c r="B13" s="64" t="s">
        <v>49</v>
      </c>
      <c r="C13" s="65">
        <v>8.5</v>
      </c>
      <c r="D13" s="65">
        <v>10</v>
      </c>
      <c r="E13" s="65">
        <v>10</v>
      </c>
      <c r="F13" s="65">
        <v>1</v>
      </c>
      <c r="G13" s="66">
        <f t="shared" si="3"/>
        <v>7.375</v>
      </c>
      <c r="H13" s="66">
        <f t="shared" si="0"/>
        <v>7.375</v>
      </c>
      <c r="I13" s="64">
        <v>6</v>
      </c>
      <c r="J13" s="64">
        <f t="shared" si="1"/>
        <v>0</v>
      </c>
      <c r="K13" s="67">
        <f t="shared" si="2"/>
        <v>7.375</v>
      </c>
      <c r="L13" s="64">
        <v>6</v>
      </c>
      <c r="M13" s="64" t="str">
        <f t="shared" si="4"/>
        <v>Reprovado</v>
      </c>
    </row>
    <row r="14" spans="1:13">
      <c r="A14" s="60">
        <v>7</v>
      </c>
      <c r="B14" s="60" t="s">
        <v>50</v>
      </c>
      <c r="C14" s="61">
        <v>1.5</v>
      </c>
      <c r="D14" s="61">
        <v>5.5</v>
      </c>
      <c r="E14" s="61">
        <v>6.5</v>
      </c>
      <c r="F14" s="61">
        <v>10</v>
      </c>
      <c r="G14" s="62">
        <f t="shared" si="3"/>
        <v>5.875</v>
      </c>
      <c r="H14" s="62">
        <f t="shared" si="0"/>
        <v>5.875</v>
      </c>
      <c r="I14" s="60">
        <v>0</v>
      </c>
      <c r="J14" s="60">
        <f t="shared" si="1"/>
        <v>1</v>
      </c>
      <c r="K14" s="63">
        <f t="shared" si="2"/>
        <v>6.875</v>
      </c>
      <c r="L14" s="60">
        <v>0</v>
      </c>
      <c r="M14" s="60" t="str">
        <f t="shared" si="4"/>
        <v>Reprovado</v>
      </c>
    </row>
    <row r="15" spans="1:13">
      <c r="A15" s="64">
        <v>8</v>
      </c>
      <c r="B15" s="64" t="s">
        <v>51</v>
      </c>
      <c r="C15" s="65">
        <v>2</v>
      </c>
      <c r="D15" s="65">
        <v>6.5</v>
      </c>
      <c r="E15" s="65">
        <v>0.5</v>
      </c>
      <c r="F15" s="65">
        <v>7</v>
      </c>
      <c r="G15" s="66">
        <f t="shared" si="3"/>
        <v>4</v>
      </c>
      <c r="H15" s="66">
        <f t="shared" si="0"/>
        <v>4</v>
      </c>
      <c r="I15" s="64">
        <v>0</v>
      </c>
      <c r="J15" s="64">
        <f t="shared" si="1"/>
        <v>1</v>
      </c>
      <c r="K15" s="67">
        <f t="shared" si="2"/>
        <v>5</v>
      </c>
      <c r="L15" s="64">
        <v>0</v>
      </c>
      <c r="M15" s="64" t="str">
        <f t="shared" si="4"/>
        <v>Reprovado</v>
      </c>
    </row>
    <row r="16" spans="1:13">
      <c r="A16" s="60">
        <v>9</v>
      </c>
      <c r="B16" s="60" t="s">
        <v>52</v>
      </c>
      <c r="C16" s="61">
        <v>7</v>
      </c>
      <c r="D16" s="61">
        <v>9.5</v>
      </c>
      <c r="E16" s="61">
        <v>3</v>
      </c>
      <c r="F16" s="61">
        <v>8</v>
      </c>
      <c r="G16" s="62">
        <f t="shared" si="3"/>
        <v>6.875</v>
      </c>
      <c r="H16" s="62">
        <f t="shared" si="0"/>
        <v>6.875</v>
      </c>
      <c r="I16" s="60">
        <v>7</v>
      </c>
      <c r="J16" s="60">
        <f t="shared" si="1"/>
        <v>0</v>
      </c>
      <c r="K16" s="63">
        <f t="shared" si="2"/>
        <v>6.875</v>
      </c>
      <c r="L16" s="60">
        <v>7</v>
      </c>
      <c r="M16" s="60" t="str">
        <f t="shared" si="4"/>
        <v>Reprovado</v>
      </c>
    </row>
    <row r="17" spans="1:13">
      <c r="A17" s="64">
        <v>10</v>
      </c>
      <c r="B17" s="64" t="s">
        <v>53</v>
      </c>
      <c r="C17" s="65">
        <v>2</v>
      </c>
      <c r="D17" s="65">
        <v>5</v>
      </c>
      <c r="E17" s="65">
        <v>5</v>
      </c>
      <c r="F17" s="65">
        <v>9</v>
      </c>
      <c r="G17" s="66">
        <f t="shared" si="3"/>
        <v>5.25</v>
      </c>
      <c r="H17" s="66">
        <f t="shared" si="0"/>
        <v>5.25</v>
      </c>
      <c r="I17" s="64">
        <v>0</v>
      </c>
      <c r="J17" s="64">
        <f t="shared" si="1"/>
        <v>1</v>
      </c>
      <c r="K17" s="67">
        <f t="shared" si="2"/>
        <v>6.25</v>
      </c>
      <c r="L17" s="64">
        <v>0</v>
      </c>
      <c r="M17" s="64" t="str">
        <f t="shared" si="4"/>
        <v>Reprovado</v>
      </c>
    </row>
    <row r="18" spans="1:13">
      <c r="A18" s="60">
        <v>11</v>
      </c>
      <c r="B18" s="60" t="s">
        <v>54</v>
      </c>
      <c r="C18" s="61">
        <v>7.5</v>
      </c>
      <c r="D18" s="61">
        <v>4</v>
      </c>
      <c r="E18" s="61">
        <v>2</v>
      </c>
      <c r="F18" s="61">
        <v>1</v>
      </c>
      <c r="G18" s="62">
        <f t="shared" si="3"/>
        <v>3.625</v>
      </c>
      <c r="H18" s="62">
        <f t="shared" si="0"/>
        <v>3.625</v>
      </c>
      <c r="I18" s="60">
        <v>0</v>
      </c>
      <c r="J18" s="60">
        <f t="shared" si="1"/>
        <v>1</v>
      </c>
      <c r="K18" s="63">
        <f t="shared" si="2"/>
        <v>4.625</v>
      </c>
      <c r="L18" s="60">
        <v>0</v>
      </c>
      <c r="M18" s="60" t="str">
        <f t="shared" si="4"/>
        <v>Reprovado</v>
      </c>
    </row>
    <row r="19" spans="1:13">
      <c r="A19" s="64">
        <v>12</v>
      </c>
      <c r="B19" s="64" t="s">
        <v>55</v>
      </c>
      <c r="C19" s="65">
        <v>0.5</v>
      </c>
      <c r="D19" s="65">
        <v>3</v>
      </c>
      <c r="E19" s="65">
        <v>7</v>
      </c>
      <c r="F19" s="65">
        <v>10</v>
      </c>
      <c r="G19" s="66">
        <f t="shared" si="3"/>
        <v>5.125</v>
      </c>
      <c r="H19" s="66">
        <f t="shared" si="0"/>
        <v>5.125</v>
      </c>
      <c r="I19" s="64">
        <v>5</v>
      </c>
      <c r="J19" s="64">
        <f t="shared" si="1"/>
        <v>0</v>
      </c>
      <c r="K19" s="67">
        <f t="shared" si="2"/>
        <v>5.125</v>
      </c>
      <c r="L19" s="64">
        <v>5</v>
      </c>
      <c r="M19" s="64" t="str">
        <f t="shared" si="4"/>
        <v>Reprovado</v>
      </c>
    </row>
    <row r="20" spans="1:13">
      <c r="A20" s="60">
        <v>13</v>
      </c>
      <c r="B20" s="60" t="s">
        <v>56</v>
      </c>
      <c r="C20" s="61">
        <v>2</v>
      </c>
      <c r="D20" s="61">
        <v>10</v>
      </c>
      <c r="E20" s="61">
        <v>7.5</v>
      </c>
      <c r="F20" s="61">
        <v>9</v>
      </c>
      <c r="G20" s="62">
        <f t="shared" si="3"/>
        <v>7.125</v>
      </c>
      <c r="H20" s="62">
        <f t="shared" si="0"/>
        <v>7.125</v>
      </c>
      <c r="I20" s="60">
        <v>7</v>
      </c>
      <c r="J20" s="60">
        <f t="shared" si="1"/>
        <v>0</v>
      </c>
      <c r="K20" s="63">
        <f t="shared" si="2"/>
        <v>7.125</v>
      </c>
      <c r="L20" s="60">
        <v>7</v>
      </c>
      <c r="M20" s="60" t="str">
        <f t="shared" si="4"/>
        <v>Reprovado</v>
      </c>
    </row>
    <row r="21" spans="1:13">
      <c r="A21" s="64">
        <v>14</v>
      </c>
      <c r="B21" s="64" t="s">
        <v>57</v>
      </c>
      <c r="C21" s="65">
        <v>9.5</v>
      </c>
      <c r="D21" s="65">
        <v>3</v>
      </c>
      <c r="E21" s="65">
        <v>8.5</v>
      </c>
      <c r="F21" s="65">
        <v>5</v>
      </c>
      <c r="G21" s="66">
        <f t="shared" si="3"/>
        <v>6.5</v>
      </c>
      <c r="H21" s="66">
        <f t="shared" si="0"/>
        <v>6.5</v>
      </c>
      <c r="I21" s="64">
        <v>0</v>
      </c>
      <c r="J21" s="64">
        <f t="shared" si="1"/>
        <v>1</v>
      </c>
      <c r="K21" s="67">
        <f t="shared" si="2"/>
        <v>7.5</v>
      </c>
      <c r="L21" s="64">
        <v>0</v>
      </c>
      <c r="M21" s="64" t="str">
        <f t="shared" si="4"/>
        <v>Aprovado</v>
      </c>
    </row>
    <row r="22" spans="1:13">
      <c r="A22" s="60">
        <v>15</v>
      </c>
      <c r="B22" s="60" t="s">
        <v>58</v>
      </c>
      <c r="C22" s="61">
        <v>10</v>
      </c>
      <c r="D22" s="61">
        <v>8.5</v>
      </c>
      <c r="E22" s="61">
        <v>10</v>
      </c>
      <c r="F22" s="61">
        <v>6</v>
      </c>
      <c r="G22" s="62">
        <f t="shared" si="3"/>
        <v>8.625</v>
      </c>
      <c r="H22" s="62">
        <f t="shared" si="0"/>
        <v>8.625</v>
      </c>
      <c r="I22" s="60">
        <v>4</v>
      </c>
      <c r="J22" s="60">
        <f t="shared" si="1"/>
        <v>0</v>
      </c>
      <c r="K22" s="63">
        <f t="shared" si="2"/>
        <v>8.625</v>
      </c>
      <c r="L22" s="60">
        <v>4</v>
      </c>
      <c r="M22" s="60" t="str">
        <f t="shared" si="4"/>
        <v>Aprovado</v>
      </c>
    </row>
    <row r="23" spans="1:13">
      <c r="A23" s="64">
        <v>16</v>
      </c>
      <c r="B23" s="64" t="s">
        <v>59</v>
      </c>
      <c r="C23" s="65">
        <v>1.5</v>
      </c>
      <c r="D23" s="65">
        <v>4</v>
      </c>
      <c r="E23" s="65">
        <v>8</v>
      </c>
      <c r="F23" s="65">
        <v>7</v>
      </c>
      <c r="G23" s="66">
        <f t="shared" si="3"/>
        <v>5.125</v>
      </c>
      <c r="H23" s="66">
        <f t="shared" si="0"/>
        <v>5.125</v>
      </c>
      <c r="I23" s="64">
        <v>3</v>
      </c>
      <c r="J23" s="64">
        <f t="shared" si="1"/>
        <v>0</v>
      </c>
      <c r="K23" s="67">
        <f t="shared" si="2"/>
        <v>5.125</v>
      </c>
      <c r="L23" s="64">
        <v>3</v>
      </c>
      <c r="M23" s="64" t="str">
        <f t="shared" si="4"/>
        <v>Reprovado</v>
      </c>
    </row>
    <row r="24" spans="1:13">
      <c r="A24" s="60">
        <v>17</v>
      </c>
      <c r="B24" s="60" t="s">
        <v>60</v>
      </c>
      <c r="C24" s="61">
        <v>5</v>
      </c>
      <c r="D24" s="61">
        <v>4</v>
      </c>
      <c r="E24" s="61">
        <v>3</v>
      </c>
      <c r="F24" s="61">
        <v>6</v>
      </c>
      <c r="G24" s="62">
        <f t="shared" si="3"/>
        <v>4.5</v>
      </c>
      <c r="H24" s="62">
        <f t="shared" si="0"/>
        <v>4.5</v>
      </c>
      <c r="I24" s="60">
        <v>5</v>
      </c>
      <c r="J24" s="60">
        <f t="shared" si="1"/>
        <v>0</v>
      </c>
      <c r="K24" s="63">
        <f t="shared" si="2"/>
        <v>4.5</v>
      </c>
      <c r="L24" s="60">
        <v>5</v>
      </c>
      <c r="M24" s="60" t="str">
        <f t="shared" si="4"/>
        <v>Reprovado</v>
      </c>
    </row>
    <row r="25" spans="1:13">
      <c r="A25" s="64">
        <v>18</v>
      </c>
      <c r="B25" s="64" t="s">
        <v>61</v>
      </c>
      <c r="C25" s="65">
        <v>7.5</v>
      </c>
      <c r="D25" s="65">
        <v>9</v>
      </c>
      <c r="E25" s="65">
        <v>4.5</v>
      </c>
      <c r="F25" s="65">
        <v>7</v>
      </c>
      <c r="G25" s="66">
        <f t="shared" si="3"/>
        <v>7</v>
      </c>
      <c r="H25" s="66">
        <f t="shared" si="0"/>
        <v>7</v>
      </c>
      <c r="I25" s="64">
        <v>0</v>
      </c>
      <c r="J25" s="64">
        <f t="shared" si="1"/>
        <v>0</v>
      </c>
      <c r="K25" s="67">
        <f t="shared" si="2"/>
        <v>7</v>
      </c>
      <c r="L25" s="64">
        <v>0</v>
      </c>
      <c r="M25" s="64" t="str">
        <f t="shared" si="4"/>
        <v>Aprovado</v>
      </c>
    </row>
    <row r="26" spans="1:13">
      <c r="A26" s="60">
        <v>19</v>
      </c>
      <c r="B26" s="60" t="s">
        <v>62</v>
      </c>
      <c r="C26" s="61">
        <v>5</v>
      </c>
      <c r="D26" s="61">
        <v>7</v>
      </c>
      <c r="E26" s="61">
        <v>3</v>
      </c>
      <c r="F26" s="61">
        <v>8</v>
      </c>
      <c r="G26" s="62">
        <f t="shared" si="3"/>
        <v>5.75</v>
      </c>
      <c r="H26" s="62">
        <f t="shared" si="0"/>
        <v>5.75</v>
      </c>
      <c r="I26" s="60">
        <v>0</v>
      </c>
      <c r="J26" s="60">
        <f t="shared" si="1"/>
        <v>1</v>
      </c>
      <c r="K26" s="63">
        <f t="shared" si="2"/>
        <v>6.75</v>
      </c>
      <c r="L26" s="60">
        <v>0</v>
      </c>
      <c r="M26" s="60" t="str">
        <f t="shared" si="4"/>
        <v>Reprovado</v>
      </c>
    </row>
    <row r="27" spans="1:13">
      <c r="A27" s="64">
        <v>20</v>
      </c>
      <c r="B27" s="64" t="s">
        <v>63</v>
      </c>
      <c r="C27" s="65">
        <v>7.5</v>
      </c>
      <c r="D27" s="65">
        <v>9.5</v>
      </c>
      <c r="E27" s="65">
        <v>10</v>
      </c>
      <c r="F27" s="65">
        <v>7</v>
      </c>
      <c r="G27" s="66">
        <f t="shared" si="3"/>
        <v>8.5</v>
      </c>
      <c r="H27" s="66">
        <f t="shared" si="0"/>
        <v>8.5</v>
      </c>
      <c r="I27" s="64">
        <v>0</v>
      </c>
      <c r="J27" s="64">
        <f t="shared" si="1"/>
        <v>0</v>
      </c>
      <c r="K27" s="67">
        <f t="shared" si="2"/>
        <v>8.5</v>
      </c>
      <c r="L27" s="64">
        <v>0</v>
      </c>
      <c r="M27" s="64" t="str">
        <f t="shared" si="4"/>
        <v>Aprovado</v>
      </c>
    </row>
    <row r="28" spans="1:13">
      <c r="A28" s="42"/>
      <c r="B28" s="43"/>
      <c r="C28" s="43"/>
      <c r="D28" s="44"/>
      <c r="E28" s="43"/>
      <c r="F28" s="43"/>
      <c r="G28" s="45"/>
      <c r="H28" s="45"/>
    </row>
    <row r="29" spans="1:13">
      <c r="A29" s="46"/>
      <c r="B29" s="45"/>
      <c r="C29" s="45"/>
      <c r="D29" s="45"/>
      <c r="E29" s="45"/>
      <c r="F29" s="45"/>
      <c r="G29" s="45"/>
      <c r="H29" s="45"/>
    </row>
    <row r="30" spans="1:13">
      <c r="A30" s="47"/>
      <c r="B30" s="47"/>
      <c r="C30" s="47"/>
      <c r="D30" s="47"/>
      <c r="E30" s="47"/>
      <c r="F30" s="40"/>
      <c r="G30" s="40"/>
      <c r="H30" s="45"/>
    </row>
    <row r="31" spans="1:13">
      <c r="A31" s="42"/>
      <c r="B31" s="48"/>
      <c r="C31" s="43"/>
      <c r="D31" s="44"/>
      <c r="E31" s="49"/>
      <c r="F31" s="40"/>
      <c r="G31" s="40"/>
      <c r="H31" s="45"/>
    </row>
    <row r="32" spans="1:13">
      <c r="A32" s="42"/>
      <c r="B32" s="48"/>
      <c r="C32" s="43"/>
      <c r="D32" s="44"/>
      <c r="E32" s="49"/>
      <c r="F32" s="40"/>
      <c r="G32" s="40"/>
      <c r="H32" s="45"/>
    </row>
    <row r="33" spans="1:8">
      <c r="A33" s="42"/>
      <c r="B33" s="48"/>
      <c r="C33" s="43"/>
      <c r="D33" s="44"/>
      <c r="E33" s="49"/>
      <c r="F33" s="40"/>
      <c r="G33" s="40"/>
      <c r="H33" s="45"/>
    </row>
    <row r="34" spans="1:8">
      <c r="A34" s="42"/>
      <c r="B34" s="48"/>
      <c r="C34" s="43"/>
      <c r="D34" s="44"/>
      <c r="E34" s="49"/>
      <c r="F34" s="40"/>
      <c r="G34" s="40"/>
      <c r="H34" s="45"/>
    </row>
    <row r="35" spans="1:8">
      <c r="A35" s="42"/>
      <c r="B35" s="48"/>
      <c r="C35" s="43"/>
      <c r="D35" s="44"/>
      <c r="E35" s="49"/>
      <c r="F35" s="40"/>
      <c r="G35" s="40"/>
      <c r="H35" s="45"/>
    </row>
    <row r="36" spans="1:8">
      <c r="A36" s="42"/>
      <c r="B36" s="48"/>
      <c r="C36" s="43"/>
      <c r="D36" s="44"/>
      <c r="E36" s="49"/>
      <c r="F36" s="41"/>
      <c r="G36" s="41"/>
      <c r="H36" s="45"/>
    </row>
    <row r="37" spans="1:8">
      <c r="A37" s="45"/>
      <c r="B37" s="45"/>
      <c r="C37" s="45"/>
      <c r="D37" s="45"/>
      <c r="E37" s="45"/>
      <c r="F37" s="45"/>
      <c r="G37" s="45"/>
      <c r="H37" s="45"/>
    </row>
    <row r="38" spans="1:8">
      <c r="A38" s="45"/>
      <c r="B38" s="45"/>
      <c r="C38" s="45"/>
      <c r="D38" s="45"/>
      <c r="E38" s="45"/>
      <c r="F38" s="45"/>
      <c r="G38" s="45"/>
      <c r="H38" s="45"/>
    </row>
    <row r="39" spans="1:8">
      <c r="A39" s="45"/>
      <c r="B39" s="45"/>
      <c r="C39" s="45"/>
      <c r="D39" s="45"/>
      <c r="E39" s="45"/>
      <c r="F39" s="45"/>
      <c r="G39" s="45"/>
      <c r="H39" s="45"/>
    </row>
    <row r="40" spans="1:8">
      <c r="A40" s="45"/>
      <c r="B40" s="45"/>
      <c r="C40" s="45"/>
      <c r="D40" s="45"/>
      <c r="E40" s="45"/>
      <c r="F40" s="45"/>
      <c r="G40" s="45"/>
      <c r="H40" s="45"/>
    </row>
    <row r="41" spans="1:8">
      <c r="A41" s="45"/>
      <c r="B41" s="45"/>
      <c r="C41" s="45"/>
      <c r="D41" s="45"/>
      <c r="E41" s="45"/>
      <c r="F41" s="45"/>
      <c r="G41" s="45"/>
      <c r="H41" s="45"/>
    </row>
    <row r="42" spans="1:8">
      <c r="A42" s="45"/>
      <c r="B42" s="45"/>
      <c r="C42" s="45"/>
      <c r="D42" s="45"/>
      <c r="E42" s="45"/>
      <c r="F42" s="45"/>
      <c r="G42" s="45"/>
      <c r="H42" s="45"/>
    </row>
    <row r="43" spans="1:8">
      <c r="A43" s="45"/>
      <c r="B43" s="45"/>
      <c r="C43" s="45"/>
      <c r="D43" s="45"/>
      <c r="E43" s="45"/>
      <c r="F43" s="45"/>
      <c r="G43" s="45"/>
      <c r="H43" s="45"/>
    </row>
    <row r="44" spans="1:8">
      <c r="A44" s="45"/>
      <c r="B44" s="45"/>
      <c r="C44" s="45"/>
      <c r="D44" s="45"/>
      <c r="E44" s="45"/>
      <c r="F44" s="45"/>
      <c r="G44" s="45"/>
      <c r="H44" s="45"/>
    </row>
    <row r="45" spans="1:8">
      <c r="A45" s="45"/>
      <c r="B45" s="45"/>
      <c r="C45" s="45"/>
      <c r="D45" s="45"/>
      <c r="E45" s="45"/>
      <c r="F45" s="45"/>
      <c r="G45" s="45"/>
      <c r="H45" s="45"/>
    </row>
    <row r="46" spans="1:8">
      <c r="A46" s="45"/>
      <c r="B46" s="45"/>
      <c r="C46" s="45"/>
      <c r="D46" s="45"/>
      <c r="E46" s="45"/>
      <c r="F46" s="45"/>
      <c r="G46" s="45"/>
      <c r="H46" s="45"/>
    </row>
    <row r="47" spans="1:8">
      <c r="A47" s="45"/>
      <c r="B47" s="45"/>
      <c r="C47" s="45"/>
      <c r="D47" s="45"/>
      <c r="E47" s="45"/>
      <c r="F47" s="45"/>
      <c r="G47" s="45"/>
      <c r="H47" s="45"/>
    </row>
  </sheetData>
  <mergeCells count="1">
    <mergeCell ref="G7:H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zoomScale="90" zoomScaleNormal="90" workbookViewId="0">
      <selection activeCell="J36" sqref="J36"/>
    </sheetView>
  </sheetViews>
  <sheetFormatPr defaultRowHeight="15"/>
  <cols>
    <col min="1" max="1" width="10.42578125" customWidth="1"/>
    <col min="2" max="2" width="10.5703125" bestFit="1" customWidth="1"/>
    <col min="5" max="5" width="10.5703125" bestFit="1" customWidth="1"/>
    <col min="7" max="7" width="9.85546875" customWidth="1"/>
    <col min="8" max="8" width="10.5703125" bestFit="1" customWidth="1"/>
  </cols>
  <sheetData>
    <row r="1" spans="1:7" ht="15" customHeight="1">
      <c r="A1" s="52"/>
      <c r="B1" s="52"/>
      <c r="C1" s="52"/>
      <c r="D1" s="52"/>
      <c r="E1" s="52"/>
      <c r="F1" s="52"/>
      <c r="G1" s="52"/>
    </row>
    <row r="2" spans="1:7" ht="15" customHeight="1">
      <c r="A2" s="39"/>
      <c r="B2" s="39"/>
      <c r="C2" s="39"/>
      <c r="D2" s="39"/>
      <c r="E2" s="39"/>
      <c r="F2" s="39"/>
      <c r="G2" s="39"/>
    </row>
    <row r="3" spans="1:7" ht="15" customHeight="1">
      <c r="A3" s="39"/>
      <c r="B3" s="39"/>
      <c r="C3" s="39"/>
      <c r="D3" s="39"/>
      <c r="E3" s="39"/>
      <c r="F3" s="39"/>
      <c r="G3" s="39"/>
    </row>
    <row r="4" spans="1:7" ht="15" customHeight="1"/>
    <row r="5" spans="1:7" ht="15" customHeight="1"/>
    <row r="6" spans="1:7" ht="15" customHeight="1" thickBot="1">
      <c r="A6" s="53" t="s">
        <v>0</v>
      </c>
      <c r="B6" s="53"/>
      <c r="C6" s="53"/>
      <c r="D6" s="53"/>
      <c r="E6" s="53"/>
      <c r="F6" s="53"/>
      <c r="G6" s="53"/>
    </row>
    <row r="7" spans="1:7" ht="15" customHeight="1" thickTop="1" thickBot="1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3" t="s">
        <v>7</v>
      </c>
    </row>
    <row r="8" spans="1:7" ht="15" customHeight="1" thickTop="1" thickBot="1">
      <c r="A8" s="4" t="s">
        <v>8</v>
      </c>
      <c r="B8" s="5">
        <v>9</v>
      </c>
      <c r="C8" s="5">
        <v>8.5</v>
      </c>
      <c r="D8" s="5">
        <v>9</v>
      </c>
      <c r="E8" s="5">
        <v>8</v>
      </c>
      <c r="F8" s="5">
        <v>8.625</v>
      </c>
      <c r="G8" s="6" t="str">
        <f>IF(F8&gt;=7,"Aprovado","Reprovado")</f>
        <v>Aprovado</v>
      </c>
    </row>
    <row r="9" spans="1:7" ht="15" customHeight="1" thickTop="1" thickBot="1">
      <c r="A9" s="7" t="s">
        <v>9</v>
      </c>
      <c r="B9" s="8">
        <v>8</v>
      </c>
      <c r="C9" s="8">
        <v>7</v>
      </c>
      <c r="D9" s="8">
        <v>5</v>
      </c>
      <c r="E9" s="8">
        <v>7</v>
      </c>
      <c r="F9" s="5">
        <v>6.75</v>
      </c>
      <c r="G9" s="9" t="str">
        <f>IF(F9&gt;=7,"Aprovado","Reprovado")</f>
        <v>Reprovado</v>
      </c>
    </row>
    <row r="10" spans="1:7" ht="16.5" thickTop="1" thickBot="1">
      <c r="A10" s="7" t="s">
        <v>10</v>
      </c>
      <c r="B10" s="8">
        <v>9</v>
      </c>
      <c r="C10" s="8">
        <v>9</v>
      </c>
      <c r="D10" s="8">
        <v>7</v>
      </c>
      <c r="E10" s="8">
        <v>6</v>
      </c>
      <c r="F10" s="5">
        <v>7.75</v>
      </c>
      <c r="G10" s="9" t="str">
        <f t="shared" ref="G10:G11" si="0">IF(F10&gt;=7,"Aprovado","Reprovado")</f>
        <v>Aprovado</v>
      </c>
    </row>
    <row r="11" spans="1:7" ht="15.75" thickTop="1">
      <c r="A11" s="7" t="s">
        <v>11</v>
      </c>
      <c r="B11" s="8">
        <v>7</v>
      </c>
      <c r="C11" s="8">
        <v>9</v>
      </c>
      <c r="D11" s="8">
        <v>6</v>
      </c>
      <c r="E11" s="8">
        <v>8</v>
      </c>
      <c r="F11" s="5">
        <v>7.5</v>
      </c>
      <c r="G11" s="9" t="str">
        <f t="shared" si="0"/>
        <v>Aprovado</v>
      </c>
    </row>
    <row r="12" spans="1:7">
      <c r="A12" s="10"/>
      <c r="B12" s="11"/>
      <c r="C12" s="11"/>
      <c r="D12" s="11"/>
      <c r="E12" s="11"/>
      <c r="F12" s="11"/>
      <c r="G12" s="10"/>
    </row>
    <row r="13" spans="1:7">
      <c r="A13" s="10"/>
      <c r="B13" s="11"/>
      <c r="C13" s="11"/>
      <c r="D13" s="11"/>
      <c r="E13" s="11"/>
      <c r="F13" s="11"/>
      <c r="G13" s="10"/>
    </row>
    <row r="14" spans="1:7">
      <c r="A14" s="10"/>
      <c r="B14" s="11"/>
      <c r="C14" s="11"/>
      <c r="D14" s="11"/>
      <c r="E14" s="11"/>
      <c r="F14" s="11"/>
      <c r="G14" s="10"/>
    </row>
    <row r="15" spans="1:7">
      <c r="A15" s="10"/>
      <c r="B15" s="11"/>
      <c r="C15" s="11"/>
      <c r="D15" s="11"/>
      <c r="E15" s="11"/>
      <c r="F15" s="11"/>
      <c r="G15" s="10"/>
    </row>
    <row r="17" spans="1:8">
      <c r="A17" s="12"/>
      <c r="B17" s="12"/>
      <c r="C17" s="54"/>
      <c r="D17" s="54"/>
      <c r="E17" s="13"/>
      <c r="F17" s="12"/>
      <c r="G17" s="12"/>
    </row>
    <row r="18" spans="1:8" ht="15.75" thickBot="1">
      <c r="A18" s="14" t="s">
        <v>12</v>
      </c>
      <c r="B18" s="14"/>
      <c r="C18" s="14"/>
      <c r="D18" s="14"/>
      <c r="E18" s="14"/>
      <c r="F18" s="14"/>
      <c r="G18" s="15"/>
    </row>
    <row r="19" spans="1:8" ht="16.5" thickTop="1" thickBot="1">
      <c r="A19" s="1" t="s">
        <v>13</v>
      </c>
      <c r="B19" s="2" t="s">
        <v>14</v>
      </c>
      <c r="C19" s="2" t="s">
        <v>15</v>
      </c>
      <c r="D19" s="2" t="s">
        <v>16</v>
      </c>
      <c r="E19" s="2" t="s">
        <v>17</v>
      </c>
      <c r="F19" s="16"/>
      <c r="G19" s="17"/>
    </row>
    <row r="20" spans="1:8" ht="15.75" thickTop="1">
      <c r="A20" s="18" t="s">
        <v>18</v>
      </c>
      <c r="B20" s="19">
        <v>740</v>
      </c>
      <c r="C20" s="5" t="s">
        <v>19</v>
      </c>
      <c r="D20" s="20">
        <v>65</v>
      </c>
      <c r="E20" s="55">
        <f>IF(D20&gt;=60,B20-(B20*10%),"Sem Descnto")</f>
        <v>666</v>
      </c>
      <c r="F20" s="56"/>
      <c r="H20" s="21">
        <f>B20-(B20*10%)</f>
        <v>666</v>
      </c>
    </row>
    <row r="21" spans="1:8">
      <c r="A21" s="22" t="s">
        <v>20</v>
      </c>
      <c r="B21" s="23">
        <v>460</v>
      </c>
      <c r="C21" s="8" t="s">
        <v>21</v>
      </c>
      <c r="D21" s="24">
        <v>45</v>
      </c>
      <c r="E21" s="50" t="str">
        <f>IF(D21&gt;=60,B21-(B21*10%),"Sem Desconto")</f>
        <v>Sem Desconto</v>
      </c>
      <c r="F21" s="51"/>
    </row>
    <row r="22" spans="1:8">
      <c r="A22" s="22" t="s">
        <v>22</v>
      </c>
      <c r="B22" s="23">
        <v>800</v>
      </c>
      <c r="C22" s="8" t="s">
        <v>23</v>
      </c>
      <c r="D22" s="24">
        <v>78</v>
      </c>
      <c r="E22" s="50">
        <f t="shared" ref="E22:E25" si="1">IF(D22&gt;=60,B22-(B22*10%),"Sem Desconto")</f>
        <v>720</v>
      </c>
      <c r="F22" s="51"/>
    </row>
    <row r="23" spans="1:8">
      <c r="A23" s="22" t="s">
        <v>24</v>
      </c>
      <c r="B23" s="23">
        <v>370</v>
      </c>
      <c r="C23" s="8" t="s">
        <v>25</v>
      </c>
      <c r="D23" s="24">
        <v>31</v>
      </c>
      <c r="E23" s="50" t="str">
        <f t="shared" si="1"/>
        <v>Sem Desconto</v>
      </c>
      <c r="F23" s="51"/>
    </row>
    <row r="24" spans="1:8">
      <c r="A24" s="22" t="s">
        <v>26</v>
      </c>
      <c r="B24" s="23">
        <v>790</v>
      </c>
      <c r="C24" s="8" t="s">
        <v>27</v>
      </c>
      <c r="D24" s="24">
        <v>78</v>
      </c>
      <c r="E24" s="50">
        <f t="shared" si="1"/>
        <v>711</v>
      </c>
      <c r="F24" s="51"/>
    </row>
    <row r="25" spans="1:8" ht="15.75" thickBot="1">
      <c r="A25" s="25" t="s">
        <v>22</v>
      </c>
      <c r="B25" s="23">
        <v>560</v>
      </c>
      <c r="C25" s="8" t="s">
        <v>28</v>
      </c>
      <c r="D25" s="24">
        <v>25</v>
      </c>
      <c r="E25" s="50" t="str">
        <f t="shared" si="1"/>
        <v>Sem Desconto</v>
      </c>
      <c r="F25" s="51"/>
    </row>
    <row r="26" spans="1:8">
      <c r="A26" s="10"/>
      <c r="B26" s="11"/>
      <c r="C26" s="11"/>
      <c r="D26" s="26"/>
      <c r="E26" s="11"/>
      <c r="F26" s="11"/>
    </row>
    <row r="27" spans="1:8">
      <c r="A27" s="10"/>
      <c r="B27" s="11"/>
      <c r="C27" s="11"/>
      <c r="D27" s="26"/>
      <c r="E27" s="11"/>
      <c r="F27" s="11"/>
    </row>
    <row r="28" spans="1:8">
      <c r="A28" s="10"/>
      <c r="B28" s="11"/>
      <c r="C28" s="11"/>
      <c r="D28" s="26"/>
      <c r="E28" s="11"/>
      <c r="F28" s="11"/>
    </row>
    <row r="29" spans="1:8">
      <c r="A29" s="10"/>
      <c r="B29" s="11"/>
      <c r="C29" s="11"/>
      <c r="D29" s="26"/>
      <c r="E29" s="11"/>
      <c r="F29" s="11"/>
    </row>
    <row r="30" spans="1:8">
      <c r="A30" s="10"/>
      <c r="B30" s="11"/>
      <c r="C30" s="11"/>
      <c r="D30" s="26"/>
      <c r="E30" s="11"/>
      <c r="F30" s="11"/>
    </row>
    <row r="31" spans="1:8">
      <c r="A31" s="10"/>
      <c r="B31" s="11"/>
      <c r="C31" s="11"/>
      <c r="D31" s="26"/>
      <c r="E31" s="11"/>
      <c r="F31" s="11"/>
    </row>
    <row r="32" spans="1:8">
      <c r="A32" s="10"/>
      <c r="B32" s="11"/>
      <c r="C32" s="11"/>
      <c r="D32" s="26"/>
      <c r="E32" s="11"/>
      <c r="F32" s="11"/>
    </row>
    <row r="33" spans="1:7">
      <c r="A33" s="10"/>
      <c r="B33" s="11"/>
      <c r="C33" s="11"/>
      <c r="D33" s="26"/>
      <c r="E33" s="11"/>
      <c r="F33" s="11"/>
    </row>
    <row r="34" spans="1:7">
      <c r="A34" s="27"/>
      <c r="B34" s="28"/>
      <c r="C34" s="28"/>
      <c r="D34" s="28"/>
      <c r="E34" s="28"/>
      <c r="F34" s="28"/>
      <c r="G34" s="28"/>
    </row>
    <row r="35" spans="1:7" ht="15.75" thickBot="1">
      <c r="A35" s="14" t="s">
        <v>29</v>
      </c>
      <c r="B35" s="12"/>
      <c r="C35" s="12"/>
      <c r="D35" s="12"/>
      <c r="E35" s="12"/>
      <c r="F35" s="12"/>
      <c r="G35" s="12"/>
    </row>
    <row r="36" spans="1:7" ht="16.5" thickTop="1" thickBot="1">
      <c r="A36" s="29" t="s">
        <v>13</v>
      </c>
      <c r="B36" s="30" t="s">
        <v>14</v>
      </c>
      <c r="C36" s="30" t="s">
        <v>15</v>
      </c>
      <c r="D36" s="30" t="s">
        <v>30</v>
      </c>
      <c r="E36" s="30" t="s">
        <v>17</v>
      </c>
      <c r="F36" s="31"/>
      <c r="G36" s="31"/>
    </row>
    <row r="37" spans="1:7" ht="16.5" thickTop="1" thickBot="1">
      <c r="A37" s="18" t="s">
        <v>18</v>
      </c>
      <c r="B37" s="32">
        <v>560</v>
      </c>
      <c r="C37" s="5" t="s">
        <v>19</v>
      </c>
      <c r="D37" s="33" t="s">
        <v>31</v>
      </c>
      <c r="E37" s="34">
        <f>IF(D37="F",B37-(B37*10%),B37-(B37*5%))</f>
        <v>532</v>
      </c>
      <c r="F37" s="31"/>
      <c r="G37" s="31"/>
    </row>
    <row r="38" spans="1:7" ht="16.5" thickTop="1" thickBot="1">
      <c r="A38" s="22" t="s">
        <v>20</v>
      </c>
      <c r="B38" s="35">
        <v>460</v>
      </c>
      <c r="C38" s="8" t="s">
        <v>21</v>
      </c>
      <c r="D38" s="36" t="s">
        <v>31</v>
      </c>
      <c r="E38" s="34">
        <f t="shared" ref="E38:E42" si="2">IF(D38="F",B38-(B38*10%),B38-(B38*5%))</f>
        <v>437</v>
      </c>
      <c r="F38" s="31"/>
      <c r="G38" s="31"/>
    </row>
    <row r="39" spans="1:7" ht="16.5" thickTop="1" thickBot="1">
      <c r="A39" s="22" t="s">
        <v>22</v>
      </c>
      <c r="B39" s="35">
        <v>890</v>
      </c>
      <c r="C39" s="8" t="s">
        <v>23</v>
      </c>
      <c r="D39" s="36" t="s">
        <v>32</v>
      </c>
      <c r="E39" s="34">
        <f t="shared" si="2"/>
        <v>801</v>
      </c>
      <c r="F39" s="31"/>
      <c r="G39" s="31"/>
    </row>
    <row r="40" spans="1:7" ht="16.5" thickTop="1" thickBot="1">
      <c r="A40" s="22" t="s">
        <v>24</v>
      </c>
      <c r="B40" s="35">
        <v>370</v>
      </c>
      <c r="C40" s="8" t="s">
        <v>25</v>
      </c>
      <c r="D40" s="36" t="s">
        <v>32</v>
      </c>
      <c r="E40" s="34">
        <f t="shared" si="2"/>
        <v>333</v>
      </c>
      <c r="F40" s="31"/>
      <c r="G40" s="31"/>
    </row>
    <row r="41" spans="1:7" ht="16.5" thickTop="1" thickBot="1">
      <c r="A41" s="22" t="s">
        <v>26</v>
      </c>
      <c r="B41" s="35">
        <v>890</v>
      </c>
      <c r="C41" s="8" t="s">
        <v>27</v>
      </c>
      <c r="D41" s="36" t="s">
        <v>32</v>
      </c>
      <c r="E41" s="34">
        <f t="shared" si="2"/>
        <v>801</v>
      </c>
      <c r="F41" s="31"/>
      <c r="G41" s="31"/>
    </row>
    <row r="42" spans="1:7" ht="16.5" thickTop="1" thickBot="1">
      <c r="A42" s="25" t="s">
        <v>22</v>
      </c>
      <c r="B42" s="35">
        <v>740</v>
      </c>
      <c r="C42" s="8" t="s">
        <v>28</v>
      </c>
      <c r="D42" s="36" t="s">
        <v>31</v>
      </c>
      <c r="E42" s="34">
        <f t="shared" si="2"/>
        <v>703</v>
      </c>
      <c r="F42" s="37"/>
      <c r="G42" s="37"/>
    </row>
    <row r="43" spans="1:7">
      <c r="A43" s="38"/>
      <c r="B43" s="37"/>
      <c r="C43" s="37"/>
      <c r="D43" s="37"/>
      <c r="E43" s="37"/>
      <c r="F43" s="37"/>
      <c r="G43" s="37"/>
    </row>
    <row r="44" spans="1:7">
      <c r="A44" s="38"/>
      <c r="B44" s="37"/>
      <c r="C44" s="37"/>
      <c r="D44" s="37"/>
      <c r="E44" s="37"/>
      <c r="F44" s="37"/>
      <c r="G44" s="37"/>
    </row>
    <row r="45" spans="1:7">
      <c r="A45" s="38"/>
      <c r="B45" s="37"/>
      <c r="C45" s="37"/>
      <c r="D45" s="37"/>
      <c r="E45" s="37"/>
      <c r="F45" s="37"/>
      <c r="G45" s="37"/>
    </row>
    <row r="46" spans="1:7">
      <c r="A46" s="38"/>
      <c r="B46" s="37"/>
      <c r="C46" s="37"/>
      <c r="D46" s="37"/>
      <c r="E46" s="37"/>
      <c r="F46" s="37"/>
      <c r="G46" s="37"/>
    </row>
    <row r="47" spans="1:7">
      <c r="A47" s="38"/>
      <c r="B47" s="37"/>
      <c r="C47" s="37"/>
      <c r="D47" s="37"/>
      <c r="E47" s="37"/>
      <c r="F47" s="37"/>
      <c r="G47" s="37"/>
    </row>
    <row r="48" spans="1:7">
      <c r="A48" s="38"/>
      <c r="B48" s="37"/>
      <c r="C48" s="37"/>
      <c r="D48" s="37"/>
      <c r="E48" s="37"/>
      <c r="F48" s="37"/>
      <c r="G48" s="37"/>
    </row>
  </sheetData>
  <mergeCells count="9">
    <mergeCell ref="E23:F23"/>
    <mergeCell ref="E24:F24"/>
    <mergeCell ref="E25:F25"/>
    <mergeCell ref="A1:G1"/>
    <mergeCell ref="A6:G6"/>
    <mergeCell ref="C17:D17"/>
    <mergeCell ref="E20:F20"/>
    <mergeCell ref="E21:F21"/>
    <mergeCell ref="E22:F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2017-02-25T12:21:52Z</dcterms:modified>
</cp:coreProperties>
</file>