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tinerante ShRpT\Excel 2016\Intermediário\"/>
    </mc:Choice>
  </mc:AlternateContent>
  <bookViews>
    <workbookView xWindow="360" yWindow="120" windowWidth="11295" windowHeight="5520"/>
  </bookViews>
  <sheets>
    <sheet name="Formatação Condicional" sheetId="9" r:id="rId1"/>
    <sheet name="Gráfico de Gantt (2)" sheetId="11" state="hidden" r:id="rId2"/>
  </sheets>
  <definedNames>
    <definedName name="a" localSheetId="1" hidden="1">{"azul",#N/A,FALSE,"geral";"verde",#N/A,FALSE,"geral";"vermelho",#N/A,FALSE,"geral"}</definedName>
    <definedName name="a" hidden="1">{"azul",#N/A,FALSE,"geral";"verde",#N/A,FALSE,"geral";"vermelho",#N/A,FALSE,"geral"}</definedName>
    <definedName name="aLUNOS" localSheetId="1">#REF!</definedName>
    <definedName name="aLUNOS">#REF!</definedName>
    <definedName name="anscount" hidden="1">5</definedName>
    <definedName name="b" localSheetId="1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1" hidden="1">{"azul",#N/A,FALSE,"geral";"verde",#N/A,FALSE,"geral";"vermelho",#N/A,FALSE,"geral"}</definedName>
    <definedName name="ba" hidden="1">{"azul",#N/A,FALSE,"geral";"verde",#N/A,FALSE,"geral";"vermelho",#N/A,FALSE,"geral"}</definedName>
    <definedName name="conf" localSheetId="1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1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1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1" hidden="1">{"azul",#N/A,FALSE,"geral";"verde",#N/A,FALSE,"geral";"vermelho",#N/A,FALSE,"geral"}</definedName>
    <definedName name="da" hidden="1">{"azul",#N/A,FALSE,"geral";"verde",#N/A,FALSE,"geral";"vermelho",#N/A,FALSE,"geral"}</definedName>
    <definedName name="e" localSheetId="1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1" hidden="1">{"azul",#N/A,FALSE,"geral";"verde",#N/A,FALSE,"geral";"vermelho",#N/A,FALSE,"geral"}</definedName>
    <definedName name="ea" hidden="1">{"azul",#N/A,FALSE,"geral";"verde",#N/A,FALSE,"geral";"vermelho",#N/A,FALSE,"geral"}</definedName>
    <definedName name="exercicio2" localSheetId="1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r" hidden="1">#REF!</definedName>
    <definedName name="g" localSheetId="1" hidden="1">{"normal","argentina",FALSE,"cenários e solver";#N/A,#N/A,FALSE,"banco de dados"}</definedName>
    <definedName name="g" hidden="1">{"normal","argentina",FALSE,"cenários e solver";#N/A,#N/A,FALSE,"banco de dados"}</definedName>
    <definedName name="limcount" hidden="1">1</definedName>
    <definedName name="Resumo" localSheetId="1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1" hidden="1">{"azul",#N/A,FALSE,"geral";"verde",#N/A,FALSE,"geral";"vermelho",#N/A,FALSE,"geral"}</definedName>
    <definedName name="resumoa" hidden="1">{"azul",#N/A,FALSE,"geral";"verde",#N/A,FALSE,"geral";"vermelho",#N/A,FALSE,"geral"}</definedName>
    <definedName name="sencount" hidden="1">1</definedName>
    <definedName name="solver_lhs0" localSheetId="1" hidden="1">#REF!</definedName>
    <definedName name="solver_lhs0" hidden="1">#REF!</definedName>
    <definedName name="solver_lhs10" localSheetId="1" hidden="1">#REF!</definedName>
    <definedName name="solver_lhs10" hidden="1">#REF!</definedName>
    <definedName name="solver_lhs11" localSheetId="1" hidden="1">#REF!</definedName>
    <definedName name="solver_lhs11" hidden="1">#REF!</definedName>
    <definedName name="solver_lhs12" localSheetId="1" hidden="1">#REF!</definedName>
    <definedName name="solver_lhs12" hidden="1">#REF!</definedName>
    <definedName name="solver_lhs7" localSheetId="1" hidden="1">#REF!</definedName>
    <definedName name="solver_lhs7" hidden="1">#REF!</definedName>
    <definedName name="solver_lhs8" localSheetId="1" hidden="1">#REF!</definedName>
    <definedName name="solver_lhs8" hidden="1">#REF!</definedName>
    <definedName name="solver_lhs9" localSheetId="1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1" hidden="1">#REF!</definedName>
    <definedName name="solver_rhs10" hidden="1">#REF!</definedName>
    <definedName name="solver_rhs11" localSheetId="1" hidden="1">número</definedName>
    <definedName name="solver_rhs11" hidden="1">número</definedName>
    <definedName name="solver_rhs12" localSheetId="1" hidden="1">número</definedName>
    <definedName name="solver_rhs12" hidden="1">número</definedName>
    <definedName name="solver_rhs7" localSheetId="1" hidden="1">#REF!</definedName>
    <definedName name="solver_rhs7" hidden="1">#REF!</definedName>
    <definedName name="solver_rhs8" localSheetId="1" hidden="1">#REF!</definedName>
    <definedName name="solver_rhs8" hidden="1">#REF!</definedName>
    <definedName name="solver_rhs9" localSheetId="1" hidden="1">#REF!</definedName>
    <definedName name="solver_rhs9" hidden="1">#REF!</definedName>
    <definedName name="solver_tmp" hidden="1">0</definedName>
    <definedName name="teste" localSheetId="1" hidden="1">{"normal","argentina",FALSE,"cenários e solver";#N/A,#N/A,FALSE,"banco de dados"}</definedName>
    <definedName name="teste" hidden="1">{"normal","argentina",FALSE,"cenários e solver";#N/A,#N/A,FALSE,"banco de dados"}</definedName>
    <definedName name="v" localSheetId="1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1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1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1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fluxo._.de._.caixa." localSheetId="1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1" hidden="1">{"Integral",#N/A,FALSE,"Plan1"}</definedName>
    <definedName name="wrn.Mensal." hidden="1">{"Integral",#N/A,FALSE,"Plan1"}</definedName>
    <definedName name="wrn.Relat." localSheetId="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1" hidden="1">{"Modo1","Otimista",FALSE,"Orçamento Pessoal"}</definedName>
    <definedName name="wrn.Relatório._.Mensal." hidden="1">{"Modo1","Otimista",FALSE,"Orçamento Pessoal"}</definedName>
    <definedName name="yu" localSheetId="1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62913"/>
</workbook>
</file>

<file path=xl/calcChain.xml><?xml version="1.0" encoding="utf-8"?>
<calcChain xmlns="http://schemas.openxmlformats.org/spreadsheetml/2006/main">
  <c r="H8" i="9" l="1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G14" i="9" l="1"/>
  <c r="G12" i="9"/>
  <c r="G27" i="9" l="1"/>
  <c r="G26" i="9"/>
  <c r="G25" i="9"/>
  <c r="G24" i="9"/>
  <c r="G23" i="9"/>
  <c r="G22" i="9"/>
  <c r="G21" i="9"/>
  <c r="G20" i="9"/>
  <c r="G19" i="9"/>
  <c r="G18" i="9"/>
  <c r="G17" i="9"/>
  <c r="G16" i="9"/>
  <c r="G15" i="9"/>
  <c r="G13" i="9"/>
  <c r="G11" i="9"/>
  <c r="G10" i="9"/>
  <c r="G9" i="9"/>
  <c r="G8" i="9"/>
  <c r="J8" i="9" l="1"/>
  <c r="K8" i="9" s="1"/>
  <c r="M8" i="9" s="1"/>
  <c r="J10" i="9"/>
  <c r="K10" i="9" s="1"/>
  <c r="M10" i="9" s="1"/>
  <c r="J12" i="9"/>
  <c r="K12" i="9" s="1"/>
  <c r="M12" i="9" s="1"/>
  <c r="J14" i="9"/>
  <c r="K14" i="9" s="1"/>
  <c r="M14" i="9" s="1"/>
  <c r="J16" i="9"/>
  <c r="K16" i="9" s="1"/>
  <c r="M16" i="9" s="1"/>
  <c r="J18" i="9"/>
  <c r="K18" i="9" s="1"/>
  <c r="M18" i="9" s="1"/>
  <c r="J20" i="9"/>
  <c r="K20" i="9" s="1"/>
  <c r="M20" i="9" s="1"/>
  <c r="J22" i="9"/>
  <c r="K22" i="9" s="1"/>
  <c r="M22" i="9" s="1"/>
  <c r="J24" i="9"/>
  <c r="K24" i="9" s="1"/>
  <c r="M24" i="9" s="1"/>
  <c r="J26" i="9"/>
  <c r="K26" i="9" s="1"/>
  <c r="M26" i="9" s="1"/>
  <c r="J9" i="9"/>
  <c r="K9" i="9" s="1"/>
  <c r="M9" i="9" s="1"/>
  <c r="J11" i="9"/>
  <c r="K11" i="9" s="1"/>
  <c r="M11" i="9" s="1"/>
  <c r="J13" i="9"/>
  <c r="K13" i="9" s="1"/>
  <c r="M13" i="9" s="1"/>
  <c r="J15" i="9"/>
  <c r="K15" i="9" s="1"/>
  <c r="M15" i="9" s="1"/>
  <c r="J17" i="9"/>
  <c r="K17" i="9" s="1"/>
  <c r="M17" i="9" s="1"/>
  <c r="J19" i="9"/>
  <c r="K19" i="9" s="1"/>
  <c r="M19" i="9" s="1"/>
  <c r="J21" i="9"/>
  <c r="K21" i="9" s="1"/>
  <c r="M21" i="9" s="1"/>
  <c r="J23" i="9"/>
  <c r="K23" i="9" s="1"/>
  <c r="M23" i="9" s="1"/>
  <c r="J25" i="9"/>
  <c r="K25" i="9" s="1"/>
  <c r="M25" i="9" s="1"/>
  <c r="J27" i="9"/>
  <c r="K27" i="9" s="1"/>
  <c r="M27" i="9" s="1"/>
  <c r="B4" i="11" l="1"/>
  <c r="C4" i="11" s="1"/>
  <c r="B5" i="11" s="1"/>
  <c r="C5" i="11" s="1"/>
  <c r="B6" i="11" s="1"/>
  <c r="C6" i="11" s="1"/>
  <c r="B7" i="11" s="1"/>
  <c r="C7" i="11" s="1"/>
  <c r="B8" i="11" s="1"/>
  <c r="C8" i="11" s="1"/>
  <c r="B9" i="11" s="1"/>
  <c r="C9" i="11" s="1"/>
  <c r="B10" i="11" s="1"/>
  <c r="C10" i="11" s="1"/>
  <c r="D3" i="1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</calcChain>
</file>

<file path=xl/sharedStrings.xml><?xml version="1.0" encoding="utf-8"?>
<sst xmlns="http://schemas.openxmlformats.org/spreadsheetml/2006/main" count="45" uniqueCount="44">
  <si>
    <t>SITUAÇÃO</t>
  </si>
  <si>
    <t>FALTAS</t>
  </si>
  <si>
    <t>MÉDIA FINAL</t>
  </si>
  <si>
    <t>PONTO EXTRA</t>
  </si>
  <si>
    <t>MÉDIA</t>
  </si>
  <si>
    <t>NOTA 3</t>
  </si>
  <si>
    <t>NOTA 2</t>
  </si>
  <si>
    <t>NOTA 1</t>
  </si>
  <si>
    <t>NOME DO ALUNO</t>
  </si>
  <si>
    <t>No. DO ALUNO</t>
  </si>
  <si>
    <t>Paulo Pain</t>
  </si>
  <si>
    <t>Gráfico de Gantt</t>
  </si>
  <si>
    <t>Fases</t>
  </si>
  <si>
    <t>Data Início</t>
  </si>
  <si>
    <t>Data Final</t>
  </si>
  <si>
    <t>Planejamento</t>
  </si>
  <si>
    <t>Orçamento</t>
  </si>
  <si>
    <t>Produção</t>
  </si>
  <si>
    <t>Montagem</t>
  </si>
  <si>
    <t>Conferência</t>
  </si>
  <si>
    <t>Embalagem</t>
  </si>
  <si>
    <t>Entrega</t>
  </si>
  <si>
    <t>Formatação:</t>
  </si>
  <si>
    <t>Formatar o intervalo D4.AE10, de acordo com as datas de cada fase do projeto, aplicando uma cor de preenchimento apenas quando houver uma intersecção dos dados entre as datas digitadas na linha 3 e as datas estabelecidas nas fases do projeto.</t>
  </si>
  <si>
    <t>NOTA 4</t>
  </si>
  <si>
    <t>Cristina Aguilera</t>
  </si>
  <si>
    <t>Simone Clark</t>
  </si>
  <si>
    <t>Francisco Lopes</t>
  </si>
  <si>
    <t>Lúcia Levis</t>
  </si>
  <si>
    <t>Mário Mariano</t>
  </si>
  <si>
    <t>José Jonas</t>
  </si>
  <si>
    <t>Fred Francisco</t>
  </si>
  <si>
    <t>Fernando Fermino</t>
  </si>
  <si>
    <t>Karlos Moreno</t>
  </si>
  <si>
    <t>Patrícia Pinar</t>
  </si>
  <si>
    <t>Gisele Marim</t>
  </si>
  <si>
    <t>Luciana Vitoria</t>
  </si>
  <si>
    <t>Maria Sales</t>
  </si>
  <si>
    <t>Jairo Helio</t>
  </si>
  <si>
    <t>Carlos Chaves</t>
  </si>
  <si>
    <t>Renato Breno</t>
  </si>
  <si>
    <t>Kátia de Sá</t>
  </si>
  <si>
    <t>Érica Zênia</t>
  </si>
  <si>
    <t>Ricardo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</si>
</sst>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.0_);_(* \(#,##0.0\);_(* &quot;-&quot;??_);_(@_)"/>
    <numFmt numFmtId="166" formatCode="&quot;$&quot;#,##0;[Red]\-&quot;$&quot;#,##0"/>
    <numFmt numFmtId="167" formatCode="&quot;$&quot;#,##0.00_);[Red]\(&quot;$&quot;#,##0.00\)"/>
    <numFmt numFmtId="168" formatCode="_([$€-2]* #,##0.00_);_([$€-2]* \(#,##0.00\);_([$€-2]* &quot;-&quot;??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56"/>
      <name val="Arial"/>
      <family val="2"/>
    </font>
    <font>
      <b/>
      <i/>
      <sz val="10"/>
      <color indexed="56"/>
      <name val="Arial"/>
      <family val="2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24"/>
      <color indexed="10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sz val="10"/>
      <color theme="1"/>
      <name val="Arial Black"/>
      <family val="2"/>
    </font>
    <font>
      <sz val="10"/>
      <name val="Arial Black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theme="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10" fillId="4" borderId="12">
      <alignment horizontal="left"/>
    </xf>
    <xf numFmtId="38" fontId="3" fillId="0" borderId="0" applyFont="0" applyFill="0" applyBorder="0" applyAlignment="0" applyProtection="0"/>
    <xf numFmtId="4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6" fillId="0" borderId="0" xfId="0" applyFont="1"/>
    <xf numFmtId="0" fontId="4" fillId="0" borderId="0" xfId="0" applyFont="1" applyBorder="1" applyAlignment="1">
      <alignment horizontal="center" vertical="center" wrapText="1"/>
    </xf>
    <xf numFmtId="0" fontId="8" fillId="0" borderId="0" xfId="2"/>
    <xf numFmtId="0" fontId="8" fillId="0" borderId="2" xfId="2" applyBorder="1"/>
    <xf numFmtId="0" fontId="2" fillId="0" borderId="2" xfId="2" applyFont="1" applyBorder="1" applyAlignment="1">
      <alignment horizontal="center" textRotation="90"/>
    </xf>
    <xf numFmtId="14" fontId="2" fillId="0" borderId="2" xfId="2" applyNumberFormat="1" applyFont="1" applyBorder="1" applyAlignment="1">
      <alignment horizontal="center" textRotation="90"/>
    </xf>
    <xf numFmtId="14" fontId="8" fillId="0" borderId="2" xfId="2" applyNumberFormat="1" applyBorder="1"/>
    <xf numFmtId="0" fontId="8" fillId="0" borderId="2" xfId="2" applyFill="1" applyBorder="1"/>
    <xf numFmtId="0" fontId="8" fillId="0" borderId="0" xfId="2" applyFill="1"/>
    <xf numFmtId="0" fontId="2" fillId="2" borderId="3" xfId="2" applyFont="1" applyFill="1" applyBorder="1"/>
    <xf numFmtId="0" fontId="7" fillId="0" borderId="0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14" fillId="5" borderId="1" xfId="1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65" fontId="14" fillId="6" borderId="1" xfId="1" applyNumberFormat="1" applyFont="1" applyFill="1" applyBorder="1" applyAlignment="1">
      <alignment horizontal="center" vertical="center"/>
    </xf>
    <xf numFmtId="165" fontId="14" fillId="5" borderId="1" xfId="1" applyNumberFormat="1" applyFont="1" applyFill="1" applyBorder="1" applyAlignment="1">
      <alignment vertical="center"/>
    </xf>
    <xf numFmtId="165" fontId="14" fillId="6" borderId="1" xfId="1" applyNumberFormat="1" applyFont="1" applyFill="1" applyBorder="1" applyAlignment="1">
      <alignment vertical="center"/>
    </xf>
    <xf numFmtId="0" fontId="14" fillId="5" borderId="1" xfId="1" applyNumberFormat="1" applyFont="1" applyFill="1" applyBorder="1" applyAlignment="1">
      <alignment horizontal="center" vertical="center"/>
    </xf>
    <xf numFmtId="0" fontId="14" fillId="6" borderId="1" xfId="1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/>
    </xf>
    <xf numFmtId="0" fontId="2" fillId="3" borderId="4" xfId="2" applyFont="1" applyFill="1" applyBorder="1" applyAlignment="1">
      <alignment horizontal="justify" wrapText="1"/>
    </xf>
    <xf numFmtId="0" fontId="2" fillId="3" borderId="5" xfId="2" applyFont="1" applyFill="1" applyBorder="1" applyAlignment="1">
      <alignment horizontal="justify" wrapText="1"/>
    </xf>
    <xf numFmtId="0" fontId="2" fillId="3" borderId="6" xfId="2" applyFont="1" applyFill="1" applyBorder="1" applyAlignment="1">
      <alignment horizontal="justify" wrapText="1"/>
    </xf>
    <xf numFmtId="0" fontId="2" fillId="3" borderId="7" xfId="2" applyFont="1" applyFill="1" applyBorder="1" applyAlignment="1">
      <alignment horizontal="justify" wrapText="1"/>
    </xf>
    <xf numFmtId="0" fontId="2" fillId="3" borderId="0" xfId="2" applyFont="1" applyFill="1" applyBorder="1" applyAlignment="1">
      <alignment horizontal="justify" wrapText="1"/>
    </xf>
    <xf numFmtId="0" fontId="2" fillId="3" borderId="8" xfId="2" applyFont="1" applyFill="1" applyBorder="1" applyAlignment="1">
      <alignment horizontal="justify" wrapText="1"/>
    </xf>
    <xf numFmtId="0" fontId="2" fillId="3" borderId="9" xfId="2" applyFont="1" applyFill="1" applyBorder="1" applyAlignment="1">
      <alignment horizontal="justify" wrapText="1"/>
    </xf>
    <xf numFmtId="0" fontId="2" fillId="3" borderId="10" xfId="2" applyFont="1" applyFill="1" applyBorder="1" applyAlignment="1">
      <alignment horizontal="justify" wrapText="1"/>
    </xf>
    <xf numFmtId="0" fontId="2" fillId="3" borderId="11" xfId="2" applyFont="1" applyFill="1" applyBorder="1" applyAlignment="1">
      <alignment horizontal="justify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</cellXfs>
  <cellStyles count="10">
    <cellStyle name="beterraba" xfId="3"/>
    <cellStyle name="Comma [0]" xfId="4"/>
    <cellStyle name="Comma_SOLVER1" xfId="5"/>
    <cellStyle name="Currency [0]" xfId="6"/>
    <cellStyle name="Currency_SOLVER1" xfId="7"/>
    <cellStyle name="Euro" xfId="8"/>
    <cellStyle name="Heading" xfId="9"/>
    <cellStyle name="Normal" xfId="0" builtinId="0"/>
    <cellStyle name="Normal 2" xfId="2"/>
    <cellStyle name="Vírgula" xfId="1" builtinId="3"/>
  </cellStyles>
  <dxfs count="15"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4B517D"/>
      <color rgb="FFFF33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24</xdr:col>
      <xdr:colOff>378</xdr:colOff>
      <xdr:row>0</xdr:row>
      <xdr:rowOff>952500</xdr:rowOff>
    </xdr:to>
    <xdr:pic>
      <xdr:nvPicPr>
        <xdr:cNvPr id="3" name="Imagem 2" descr="Abstract Yellow Wave background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8015857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303961</xdr:colOff>
      <xdr:row>0</xdr:row>
      <xdr:rowOff>0</xdr:rowOff>
    </xdr:from>
    <xdr:to>
      <xdr:col>4</xdr:col>
      <xdr:colOff>517072</xdr:colOff>
      <xdr:row>0</xdr:row>
      <xdr:rowOff>952500</xdr:rowOff>
    </xdr:to>
    <xdr:sp macro="" textlink="">
      <xdr:nvSpPr>
        <xdr:cNvPr id="4" name="Paralelogramo 3"/>
        <xdr:cNvSpPr/>
      </xdr:nvSpPr>
      <xdr:spPr>
        <a:xfrm>
          <a:off x="303961" y="0"/>
          <a:ext cx="3982290" cy="952500"/>
        </a:xfrm>
        <a:prstGeom prst="parallelogram">
          <a:avLst/>
        </a:prstGeom>
        <a:solidFill>
          <a:srgbClr val="5B9BD5">
            <a:alpha val="60000"/>
          </a:srgb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498920</xdr:colOff>
      <xdr:row>0</xdr:row>
      <xdr:rowOff>174900</xdr:rowOff>
    </xdr:from>
    <xdr:ext cx="3622723" cy="593304"/>
    <xdr:sp macro="" textlink="">
      <xdr:nvSpPr>
        <xdr:cNvPr id="5" name="Retângulo 4"/>
        <xdr:cNvSpPr/>
      </xdr:nvSpPr>
      <xdr:spPr>
        <a:xfrm>
          <a:off x="498920" y="174900"/>
          <a:ext cx="3622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Intermediário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421547</xdr:colOff>
      <xdr:row>0</xdr:row>
      <xdr:rowOff>93739</xdr:rowOff>
    </xdr:from>
    <xdr:ext cx="5989909" cy="781111"/>
    <xdr:sp macro="" textlink="">
      <xdr:nvSpPr>
        <xdr:cNvPr id="6" name="Retângulo 5"/>
        <xdr:cNvSpPr/>
      </xdr:nvSpPr>
      <xdr:spPr>
        <a:xfrm>
          <a:off x="4190726" y="93739"/>
          <a:ext cx="5989909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Formatação</a:t>
          </a:r>
          <a:r>
            <a:rPr lang="pt-BR" sz="4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Condicional</a:t>
          </a:r>
          <a:endParaRPr lang="pt-BR" sz="4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tabSelected="1" zoomScale="80" zoomScaleNormal="80" workbookViewId="0">
      <pane ySplit="1" topLeftCell="A5" activePane="bottomLeft" state="frozen"/>
      <selection pane="bottomLeft" activeCell="B15" sqref="B15"/>
    </sheetView>
  </sheetViews>
  <sheetFormatPr defaultRowHeight="15" x14ac:dyDescent="0.25"/>
  <cols>
    <col min="1" max="1" width="11.140625" bestFit="1" customWidth="1"/>
    <col min="2" max="2" width="19.5703125" bestFit="1" customWidth="1"/>
    <col min="3" max="5" width="12.85546875" bestFit="1" customWidth="1"/>
    <col min="6" max="6" width="12.85546875" customWidth="1"/>
    <col min="7" max="8" width="10.85546875" customWidth="1"/>
    <col min="9" max="9" width="13.140625" bestFit="1" customWidth="1"/>
    <col min="10" max="10" width="12.7109375" bestFit="1" customWidth="1"/>
    <col min="11" max="11" width="10.85546875" customWidth="1"/>
    <col min="12" max="12" width="13.140625" bestFit="1" customWidth="1"/>
    <col min="13" max="13" width="15.5703125" bestFit="1" customWidth="1"/>
  </cols>
  <sheetData>
    <row r="1" spans="1:13" ht="75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5.75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 x14ac:dyDescent="0.25">
      <c r="A4" s="6"/>
      <c r="B4" s="15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7.5" customHeight="1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idden="1" x14ac:dyDescent="0.25">
      <c r="D6" s="1"/>
    </row>
    <row r="7" spans="1:13" s="5" customFormat="1" ht="31.5" x14ac:dyDescent="0.25">
      <c r="A7" s="24" t="s">
        <v>9</v>
      </c>
      <c r="B7" s="24" t="s">
        <v>8</v>
      </c>
      <c r="C7" s="24" t="s">
        <v>7</v>
      </c>
      <c r="D7" s="24" t="s">
        <v>6</v>
      </c>
      <c r="E7" s="24" t="s">
        <v>5</v>
      </c>
      <c r="F7" s="24" t="s">
        <v>24</v>
      </c>
      <c r="G7" s="35" t="s">
        <v>4</v>
      </c>
      <c r="H7" s="36"/>
      <c r="I7" s="24" t="s">
        <v>1</v>
      </c>
      <c r="J7" s="24" t="s">
        <v>3</v>
      </c>
      <c r="K7" s="24" t="s">
        <v>2</v>
      </c>
      <c r="L7" s="24" t="s">
        <v>1</v>
      </c>
      <c r="M7" s="24" t="s">
        <v>0</v>
      </c>
    </row>
    <row r="8" spans="1:13" x14ac:dyDescent="0.25">
      <c r="A8" s="16">
        <v>1</v>
      </c>
      <c r="B8" s="16" t="s">
        <v>25</v>
      </c>
      <c r="C8" s="22">
        <v>5.5</v>
      </c>
      <c r="D8" s="22">
        <v>1</v>
      </c>
      <c r="E8" s="22">
        <v>7</v>
      </c>
      <c r="F8" s="22">
        <v>2</v>
      </c>
      <c r="G8" s="20">
        <f>AVERAGE(C8:F8)</f>
        <v>3.875</v>
      </c>
      <c r="H8" s="20">
        <f t="shared" ref="H8:H27" si="0">G8</f>
        <v>3.875</v>
      </c>
      <c r="I8" s="16">
        <v>0</v>
      </c>
      <c r="J8" s="16">
        <f t="shared" ref="J8:J27" si="1">IF(AND(G8&lt;7,I8=0),1,0)</f>
        <v>1</v>
      </c>
      <c r="K8" s="17">
        <f t="shared" ref="K8:K27" si="2">G8+J8</f>
        <v>4.875</v>
      </c>
      <c r="L8" s="16">
        <v>0</v>
      </c>
      <c r="M8" s="16" t="str">
        <f>IF(AND(K8&gt;=7,L8&lt;5),"Aprovado","Reprovado")</f>
        <v>Reprovado</v>
      </c>
    </row>
    <row r="9" spans="1:13" x14ac:dyDescent="0.25">
      <c r="A9" s="18">
        <v>2</v>
      </c>
      <c r="B9" s="18" t="s">
        <v>26</v>
      </c>
      <c r="C9" s="23">
        <v>6.5</v>
      </c>
      <c r="D9" s="23">
        <v>3</v>
      </c>
      <c r="E9" s="23">
        <v>2.5</v>
      </c>
      <c r="F9" s="23">
        <v>9</v>
      </c>
      <c r="G9" s="21">
        <f t="shared" ref="G9:G27" si="3">AVERAGE(C9:F9)</f>
        <v>5.25</v>
      </c>
      <c r="H9" s="21">
        <f t="shared" si="0"/>
        <v>5.25</v>
      </c>
      <c r="I9" s="18">
        <v>0</v>
      </c>
      <c r="J9" s="18">
        <f t="shared" si="1"/>
        <v>1</v>
      </c>
      <c r="K9" s="19">
        <f t="shared" si="2"/>
        <v>6.25</v>
      </c>
      <c r="L9" s="18">
        <v>0</v>
      </c>
      <c r="M9" s="18" t="str">
        <f t="shared" ref="M9:M27" si="4">IF(AND(K9&gt;=7,L9&lt;5),"Aprovado","Reprovado")</f>
        <v>Reprovado</v>
      </c>
    </row>
    <row r="10" spans="1:13" x14ac:dyDescent="0.25">
      <c r="A10" s="16">
        <v>3</v>
      </c>
      <c r="B10" s="16" t="s">
        <v>27</v>
      </c>
      <c r="C10" s="22">
        <v>7</v>
      </c>
      <c r="D10" s="22">
        <v>5</v>
      </c>
      <c r="E10" s="22">
        <v>3</v>
      </c>
      <c r="F10" s="22">
        <v>1</v>
      </c>
      <c r="G10" s="20">
        <f t="shared" si="3"/>
        <v>4</v>
      </c>
      <c r="H10" s="20">
        <f t="shared" si="0"/>
        <v>4</v>
      </c>
      <c r="I10" s="16">
        <v>4</v>
      </c>
      <c r="J10" s="16">
        <f t="shared" si="1"/>
        <v>0</v>
      </c>
      <c r="K10" s="17">
        <f t="shared" si="2"/>
        <v>4</v>
      </c>
      <c r="L10" s="16">
        <v>4</v>
      </c>
      <c r="M10" s="16" t="str">
        <f t="shared" si="4"/>
        <v>Reprovado</v>
      </c>
    </row>
    <row r="11" spans="1:13" x14ac:dyDescent="0.25">
      <c r="A11" s="18">
        <v>4</v>
      </c>
      <c r="B11" s="18" t="s">
        <v>28</v>
      </c>
      <c r="C11" s="23">
        <v>1.5</v>
      </c>
      <c r="D11" s="23">
        <v>1.5</v>
      </c>
      <c r="E11" s="23">
        <v>3</v>
      </c>
      <c r="F11" s="23">
        <v>1</v>
      </c>
      <c r="G11" s="21">
        <f t="shared" si="3"/>
        <v>1.75</v>
      </c>
      <c r="H11" s="21">
        <f t="shared" si="0"/>
        <v>1.75</v>
      </c>
      <c r="I11" s="18">
        <v>0</v>
      </c>
      <c r="J11" s="18">
        <f t="shared" si="1"/>
        <v>1</v>
      </c>
      <c r="K11" s="19">
        <f t="shared" si="2"/>
        <v>2.75</v>
      </c>
      <c r="L11" s="18">
        <v>0</v>
      </c>
      <c r="M11" s="18" t="str">
        <f t="shared" si="4"/>
        <v>Reprovado</v>
      </c>
    </row>
    <row r="12" spans="1:13" x14ac:dyDescent="0.25">
      <c r="A12" s="16">
        <v>5</v>
      </c>
      <c r="B12" s="16" t="s">
        <v>29</v>
      </c>
      <c r="C12" s="22">
        <v>9</v>
      </c>
      <c r="D12" s="22">
        <v>5.5</v>
      </c>
      <c r="E12" s="22">
        <v>9.5</v>
      </c>
      <c r="F12" s="22">
        <v>1</v>
      </c>
      <c r="G12" s="20">
        <f t="shared" si="3"/>
        <v>6.25</v>
      </c>
      <c r="H12" s="20">
        <f t="shared" si="0"/>
        <v>6.25</v>
      </c>
      <c r="I12" s="16">
        <v>4</v>
      </c>
      <c r="J12" s="16">
        <f t="shared" si="1"/>
        <v>0</v>
      </c>
      <c r="K12" s="17">
        <f t="shared" si="2"/>
        <v>6.25</v>
      </c>
      <c r="L12" s="16">
        <v>4</v>
      </c>
      <c r="M12" s="16" t="str">
        <f t="shared" si="4"/>
        <v>Reprovado</v>
      </c>
    </row>
    <row r="13" spans="1:13" x14ac:dyDescent="0.25">
      <c r="A13" s="18">
        <v>6</v>
      </c>
      <c r="B13" s="18" t="s">
        <v>30</v>
      </c>
      <c r="C13" s="23">
        <v>8.5</v>
      </c>
      <c r="D13" s="23">
        <v>10</v>
      </c>
      <c r="E13" s="23">
        <v>10</v>
      </c>
      <c r="F13" s="23">
        <v>1</v>
      </c>
      <c r="G13" s="21">
        <f t="shared" si="3"/>
        <v>7.375</v>
      </c>
      <c r="H13" s="21">
        <f t="shared" si="0"/>
        <v>7.375</v>
      </c>
      <c r="I13" s="18">
        <v>6</v>
      </c>
      <c r="J13" s="18">
        <f t="shared" si="1"/>
        <v>0</v>
      </c>
      <c r="K13" s="19">
        <f t="shared" si="2"/>
        <v>7.375</v>
      </c>
      <c r="L13" s="18">
        <v>6</v>
      </c>
      <c r="M13" s="18" t="str">
        <f t="shared" si="4"/>
        <v>Reprovado</v>
      </c>
    </row>
    <row r="14" spans="1:13" x14ac:dyDescent="0.25">
      <c r="A14" s="16">
        <v>7</v>
      </c>
      <c r="B14" s="16" t="s">
        <v>31</v>
      </c>
      <c r="C14" s="22">
        <v>1.5</v>
      </c>
      <c r="D14" s="22">
        <v>5.5</v>
      </c>
      <c r="E14" s="22">
        <v>6.5</v>
      </c>
      <c r="F14" s="22">
        <v>10</v>
      </c>
      <c r="G14" s="20">
        <f t="shared" si="3"/>
        <v>5.875</v>
      </c>
      <c r="H14" s="20">
        <f t="shared" si="0"/>
        <v>5.875</v>
      </c>
      <c r="I14" s="16">
        <v>0</v>
      </c>
      <c r="J14" s="16">
        <f t="shared" si="1"/>
        <v>1</v>
      </c>
      <c r="K14" s="17">
        <f t="shared" si="2"/>
        <v>6.875</v>
      </c>
      <c r="L14" s="16">
        <v>0</v>
      </c>
      <c r="M14" s="16" t="str">
        <f t="shared" si="4"/>
        <v>Reprovado</v>
      </c>
    </row>
    <row r="15" spans="1:13" x14ac:dyDescent="0.25">
      <c r="A15" s="18">
        <v>8</v>
      </c>
      <c r="B15" s="18" t="s">
        <v>32</v>
      </c>
      <c r="C15" s="23">
        <v>2</v>
      </c>
      <c r="D15" s="23">
        <v>6.5</v>
      </c>
      <c r="E15" s="23">
        <v>0.5</v>
      </c>
      <c r="F15" s="23">
        <v>7</v>
      </c>
      <c r="G15" s="21">
        <f t="shared" si="3"/>
        <v>4</v>
      </c>
      <c r="H15" s="21">
        <f t="shared" si="0"/>
        <v>4</v>
      </c>
      <c r="I15" s="18">
        <v>0</v>
      </c>
      <c r="J15" s="18">
        <f t="shared" si="1"/>
        <v>1</v>
      </c>
      <c r="K15" s="19">
        <f t="shared" si="2"/>
        <v>5</v>
      </c>
      <c r="L15" s="18">
        <v>0</v>
      </c>
      <c r="M15" s="18" t="str">
        <f t="shared" si="4"/>
        <v>Reprovado</v>
      </c>
    </row>
    <row r="16" spans="1:13" x14ac:dyDescent="0.25">
      <c r="A16" s="16">
        <v>9</v>
      </c>
      <c r="B16" s="16" t="s">
        <v>33</v>
      </c>
      <c r="C16" s="22">
        <v>7</v>
      </c>
      <c r="D16" s="22">
        <v>9.5</v>
      </c>
      <c r="E16" s="22">
        <v>3</v>
      </c>
      <c r="F16" s="22">
        <v>8</v>
      </c>
      <c r="G16" s="20">
        <f t="shared" si="3"/>
        <v>6.875</v>
      </c>
      <c r="H16" s="20">
        <f t="shared" si="0"/>
        <v>6.875</v>
      </c>
      <c r="I16" s="16">
        <v>7</v>
      </c>
      <c r="J16" s="16">
        <f t="shared" si="1"/>
        <v>0</v>
      </c>
      <c r="K16" s="17">
        <f t="shared" si="2"/>
        <v>6.875</v>
      </c>
      <c r="L16" s="16">
        <v>7</v>
      </c>
      <c r="M16" s="16" t="str">
        <f t="shared" si="4"/>
        <v>Reprovado</v>
      </c>
    </row>
    <row r="17" spans="1:13" x14ac:dyDescent="0.25">
      <c r="A17" s="18">
        <v>10</v>
      </c>
      <c r="B17" s="18" t="s">
        <v>34</v>
      </c>
      <c r="C17" s="23">
        <v>2</v>
      </c>
      <c r="D17" s="23">
        <v>5</v>
      </c>
      <c r="E17" s="23">
        <v>5</v>
      </c>
      <c r="F17" s="23">
        <v>9</v>
      </c>
      <c r="G17" s="21">
        <f t="shared" si="3"/>
        <v>5.25</v>
      </c>
      <c r="H17" s="21">
        <f t="shared" si="0"/>
        <v>5.25</v>
      </c>
      <c r="I17" s="18">
        <v>0</v>
      </c>
      <c r="J17" s="18">
        <f t="shared" si="1"/>
        <v>1</v>
      </c>
      <c r="K17" s="19">
        <f t="shared" si="2"/>
        <v>6.25</v>
      </c>
      <c r="L17" s="18">
        <v>0</v>
      </c>
      <c r="M17" s="18" t="str">
        <f t="shared" si="4"/>
        <v>Reprovado</v>
      </c>
    </row>
    <row r="18" spans="1:13" x14ac:dyDescent="0.25">
      <c r="A18" s="16">
        <v>11</v>
      </c>
      <c r="B18" s="16" t="s">
        <v>10</v>
      </c>
      <c r="C18" s="22">
        <v>7.5</v>
      </c>
      <c r="D18" s="22">
        <v>4</v>
      </c>
      <c r="E18" s="22">
        <v>2</v>
      </c>
      <c r="F18" s="22">
        <v>1</v>
      </c>
      <c r="G18" s="20">
        <f t="shared" si="3"/>
        <v>3.625</v>
      </c>
      <c r="H18" s="20">
        <f t="shared" si="0"/>
        <v>3.625</v>
      </c>
      <c r="I18" s="16">
        <v>0</v>
      </c>
      <c r="J18" s="16">
        <f t="shared" si="1"/>
        <v>1</v>
      </c>
      <c r="K18" s="17">
        <f t="shared" si="2"/>
        <v>4.625</v>
      </c>
      <c r="L18" s="16">
        <v>0</v>
      </c>
      <c r="M18" s="16" t="str">
        <f t="shared" si="4"/>
        <v>Reprovado</v>
      </c>
    </row>
    <row r="19" spans="1:13" x14ac:dyDescent="0.25">
      <c r="A19" s="18">
        <v>12</v>
      </c>
      <c r="B19" s="18" t="s">
        <v>35</v>
      </c>
      <c r="C19" s="23">
        <v>0.5</v>
      </c>
      <c r="D19" s="23">
        <v>3</v>
      </c>
      <c r="E19" s="23">
        <v>7</v>
      </c>
      <c r="F19" s="23">
        <v>10</v>
      </c>
      <c r="G19" s="21">
        <f t="shared" si="3"/>
        <v>5.125</v>
      </c>
      <c r="H19" s="21">
        <f t="shared" si="0"/>
        <v>5.125</v>
      </c>
      <c r="I19" s="18">
        <v>5</v>
      </c>
      <c r="J19" s="18">
        <f t="shared" si="1"/>
        <v>0</v>
      </c>
      <c r="K19" s="19">
        <f t="shared" si="2"/>
        <v>5.125</v>
      </c>
      <c r="L19" s="18">
        <v>5</v>
      </c>
      <c r="M19" s="18" t="str">
        <f t="shared" si="4"/>
        <v>Reprovado</v>
      </c>
    </row>
    <row r="20" spans="1:13" x14ac:dyDescent="0.25">
      <c r="A20" s="16">
        <v>13</v>
      </c>
      <c r="B20" s="16" t="s">
        <v>36</v>
      </c>
      <c r="C20" s="22">
        <v>2</v>
      </c>
      <c r="D20" s="22">
        <v>10</v>
      </c>
      <c r="E20" s="22">
        <v>7.5</v>
      </c>
      <c r="F20" s="22">
        <v>9</v>
      </c>
      <c r="G20" s="20">
        <f t="shared" si="3"/>
        <v>7.125</v>
      </c>
      <c r="H20" s="20">
        <f t="shared" si="0"/>
        <v>7.125</v>
      </c>
      <c r="I20" s="16">
        <v>7</v>
      </c>
      <c r="J20" s="16">
        <f t="shared" si="1"/>
        <v>0</v>
      </c>
      <c r="K20" s="17">
        <f t="shared" si="2"/>
        <v>7.125</v>
      </c>
      <c r="L20" s="16">
        <v>7</v>
      </c>
      <c r="M20" s="16" t="str">
        <f t="shared" si="4"/>
        <v>Reprovado</v>
      </c>
    </row>
    <row r="21" spans="1:13" x14ac:dyDescent="0.25">
      <c r="A21" s="18">
        <v>14</v>
      </c>
      <c r="B21" s="18" t="s">
        <v>37</v>
      </c>
      <c r="C21" s="23">
        <v>9.5</v>
      </c>
      <c r="D21" s="23">
        <v>3</v>
      </c>
      <c r="E21" s="23">
        <v>8.5</v>
      </c>
      <c r="F21" s="23">
        <v>5</v>
      </c>
      <c r="G21" s="21">
        <f t="shared" si="3"/>
        <v>6.5</v>
      </c>
      <c r="H21" s="21">
        <f t="shared" si="0"/>
        <v>6.5</v>
      </c>
      <c r="I21" s="18">
        <v>0</v>
      </c>
      <c r="J21" s="18">
        <f t="shared" si="1"/>
        <v>1</v>
      </c>
      <c r="K21" s="19">
        <f t="shared" si="2"/>
        <v>7.5</v>
      </c>
      <c r="L21" s="18">
        <v>0</v>
      </c>
      <c r="M21" s="18" t="str">
        <f t="shared" si="4"/>
        <v>Aprovado</v>
      </c>
    </row>
    <row r="22" spans="1:13" x14ac:dyDescent="0.25">
      <c r="A22" s="16">
        <v>15</v>
      </c>
      <c r="B22" s="16" t="s">
        <v>38</v>
      </c>
      <c r="C22" s="22">
        <v>10</v>
      </c>
      <c r="D22" s="22">
        <v>8.5</v>
      </c>
      <c r="E22" s="22">
        <v>10</v>
      </c>
      <c r="F22" s="22">
        <v>6</v>
      </c>
      <c r="G22" s="20">
        <f t="shared" si="3"/>
        <v>8.625</v>
      </c>
      <c r="H22" s="20">
        <f t="shared" si="0"/>
        <v>8.625</v>
      </c>
      <c r="I22" s="16">
        <v>4</v>
      </c>
      <c r="J22" s="16">
        <f t="shared" si="1"/>
        <v>0</v>
      </c>
      <c r="K22" s="17">
        <f t="shared" si="2"/>
        <v>8.625</v>
      </c>
      <c r="L22" s="16">
        <v>4</v>
      </c>
      <c r="M22" s="16" t="str">
        <f t="shared" si="4"/>
        <v>Aprovado</v>
      </c>
    </row>
    <row r="23" spans="1:13" x14ac:dyDescent="0.25">
      <c r="A23" s="18">
        <v>16</v>
      </c>
      <c r="B23" s="18" t="s">
        <v>39</v>
      </c>
      <c r="C23" s="23">
        <v>1.5</v>
      </c>
      <c r="D23" s="23">
        <v>4</v>
      </c>
      <c r="E23" s="23">
        <v>8</v>
      </c>
      <c r="F23" s="23">
        <v>7</v>
      </c>
      <c r="G23" s="21">
        <f t="shared" si="3"/>
        <v>5.125</v>
      </c>
      <c r="H23" s="21">
        <f t="shared" si="0"/>
        <v>5.125</v>
      </c>
      <c r="I23" s="18">
        <v>3</v>
      </c>
      <c r="J23" s="18">
        <f t="shared" si="1"/>
        <v>0</v>
      </c>
      <c r="K23" s="19">
        <f t="shared" si="2"/>
        <v>5.125</v>
      </c>
      <c r="L23" s="18">
        <v>3</v>
      </c>
      <c r="M23" s="18" t="str">
        <f t="shared" si="4"/>
        <v>Reprovado</v>
      </c>
    </row>
    <row r="24" spans="1:13" x14ac:dyDescent="0.25">
      <c r="A24" s="16">
        <v>17</v>
      </c>
      <c r="B24" s="16" t="s">
        <v>40</v>
      </c>
      <c r="C24" s="22">
        <v>5</v>
      </c>
      <c r="D24" s="22">
        <v>4</v>
      </c>
      <c r="E24" s="22">
        <v>3</v>
      </c>
      <c r="F24" s="22">
        <v>6</v>
      </c>
      <c r="G24" s="20">
        <f t="shared" si="3"/>
        <v>4.5</v>
      </c>
      <c r="H24" s="20">
        <f t="shared" si="0"/>
        <v>4.5</v>
      </c>
      <c r="I24" s="16">
        <v>5</v>
      </c>
      <c r="J24" s="16">
        <f t="shared" si="1"/>
        <v>0</v>
      </c>
      <c r="K24" s="17">
        <f t="shared" si="2"/>
        <v>4.5</v>
      </c>
      <c r="L24" s="16">
        <v>5</v>
      </c>
      <c r="M24" s="16" t="str">
        <f t="shared" si="4"/>
        <v>Reprovado</v>
      </c>
    </row>
    <row r="25" spans="1:13" x14ac:dyDescent="0.25">
      <c r="A25" s="18">
        <v>18</v>
      </c>
      <c r="B25" s="18" t="s">
        <v>41</v>
      </c>
      <c r="C25" s="23">
        <v>7.5</v>
      </c>
      <c r="D25" s="23">
        <v>9</v>
      </c>
      <c r="E25" s="23">
        <v>4.5</v>
      </c>
      <c r="F25" s="23">
        <v>7</v>
      </c>
      <c r="G25" s="21">
        <f t="shared" si="3"/>
        <v>7</v>
      </c>
      <c r="H25" s="21">
        <f t="shared" si="0"/>
        <v>7</v>
      </c>
      <c r="I25" s="18">
        <v>0</v>
      </c>
      <c r="J25" s="18">
        <f t="shared" si="1"/>
        <v>0</v>
      </c>
      <c r="K25" s="19">
        <f t="shared" si="2"/>
        <v>7</v>
      </c>
      <c r="L25" s="18">
        <v>0</v>
      </c>
      <c r="M25" s="18" t="str">
        <f t="shared" si="4"/>
        <v>Aprovado</v>
      </c>
    </row>
    <row r="26" spans="1:13" x14ac:dyDescent="0.25">
      <c r="A26" s="16">
        <v>19</v>
      </c>
      <c r="B26" s="16" t="s">
        <v>42</v>
      </c>
      <c r="C26" s="22">
        <v>5</v>
      </c>
      <c r="D26" s="22">
        <v>7</v>
      </c>
      <c r="E26" s="22">
        <v>3</v>
      </c>
      <c r="F26" s="22">
        <v>8</v>
      </c>
      <c r="G26" s="20">
        <f t="shared" si="3"/>
        <v>5.75</v>
      </c>
      <c r="H26" s="20">
        <f t="shared" si="0"/>
        <v>5.75</v>
      </c>
      <c r="I26" s="16">
        <v>0</v>
      </c>
      <c r="J26" s="16">
        <f t="shared" si="1"/>
        <v>1</v>
      </c>
      <c r="K26" s="17">
        <f t="shared" si="2"/>
        <v>6.75</v>
      </c>
      <c r="L26" s="16">
        <v>0</v>
      </c>
      <c r="M26" s="16" t="str">
        <f t="shared" si="4"/>
        <v>Reprovado</v>
      </c>
    </row>
    <row r="27" spans="1:13" x14ac:dyDescent="0.25">
      <c r="A27" s="18">
        <v>20</v>
      </c>
      <c r="B27" s="18" t="s">
        <v>43</v>
      </c>
      <c r="C27" s="23">
        <v>7.5</v>
      </c>
      <c r="D27" s="23">
        <v>9.5</v>
      </c>
      <c r="E27" s="23">
        <v>10</v>
      </c>
      <c r="F27" s="23">
        <v>7</v>
      </c>
      <c r="G27" s="21">
        <f t="shared" si="3"/>
        <v>8.5</v>
      </c>
      <c r="H27" s="21">
        <f t="shared" si="0"/>
        <v>8.5</v>
      </c>
      <c r="I27" s="18">
        <v>0</v>
      </c>
      <c r="J27" s="18">
        <f t="shared" si="1"/>
        <v>0</v>
      </c>
      <c r="K27" s="19">
        <f t="shared" si="2"/>
        <v>8.5</v>
      </c>
      <c r="L27" s="18">
        <v>0</v>
      </c>
      <c r="M27" s="18" t="str">
        <f t="shared" si="4"/>
        <v>Aprovado</v>
      </c>
    </row>
  </sheetData>
  <mergeCells count="1">
    <mergeCell ref="G7:H7"/>
  </mergeCells>
  <pageMargins left="0.51181102362204722" right="0.51181102362204722" top="0.78740157480314965" bottom="0.78740157480314965" header="0.31496062992125984" footer="0.31496062992125984"/>
  <pageSetup paperSize="9" orientation="landscape" cellComments="atEnd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GridLines="0" workbookViewId="0">
      <selection activeCell="D4" sqref="D4:AE10"/>
    </sheetView>
  </sheetViews>
  <sheetFormatPr defaultRowHeight="12.75" x14ac:dyDescent="0.2"/>
  <cols>
    <col min="1" max="1" width="12.85546875" style="7" customWidth="1"/>
    <col min="2" max="3" width="10.5703125" style="7" bestFit="1" customWidth="1"/>
    <col min="4" max="31" width="4.7109375" style="7" customWidth="1"/>
    <col min="32" max="16384" width="9.140625" style="7"/>
  </cols>
  <sheetData>
    <row r="1" spans="1:31" ht="30" x14ac:dyDescent="0.2">
      <c r="A1" s="25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3" spans="1:31" ht="56.25" x14ac:dyDescent="0.2">
      <c r="A3" s="8" t="s">
        <v>12</v>
      </c>
      <c r="B3" s="9" t="s">
        <v>13</v>
      </c>
      <c r="C3" s="9" t="s">
        <v>14</v>
      </c>
      <c r="D3" s="10">
        <f ca="1">TODAY()</f>
        <v>42651</v>
      </c>
      <c r="E3" s="10">
        <f ca="1">D3+1</f>
        <v>42652</v>
      </c>
      <c r="F3" s="10">
        <f t="shared" ref="F3:AE3" ca="1" si="0">E3+1</f>
        <v>42653</v>
      </c>
      <c r="G3" s="10">
        <f t="shared" ca="1" si="0"/>
        <v>42654</v>
      </c>
      <c r="H3" s="10">
        <f t="shared" ca="1" si="0"/>
        <v>42655</v>
      </c>
      <c r="I3" s="10">
        <f t="shared" ca="1" si="0"/>
        <v>42656</v>
      </c>
      <c r="J3" s="10">
        <f t="shared" ca="1" si="0"/>
        <v>42657</v>
      </c>
      <c r="K3" s="10">
        <f t="shared" ca="1" si="0"/>
        <v>42658</v>
      </c>
      <c r="L3" s="10">
        <f t="shared" ca="1" si="0"/>
        <v>42659</v>
      </c>
      <c r="M3" s="10">
        <f t="shared" ca="1" si="0"/>
        <v>42660</v>
      </c>
      <c r="N3" s="10">
        <f t="shared" ca="1" si="0"/>
        <v>42661</v>
      </c>
      <c r="O3" s="10">
        <f t="shared" ca="1" si="0"/>
        <v>42662</v>
      </c>
      <c r="P3" s="10">
        <f t="shared" ca="1" si="0"/>
        <v>42663</v>
      </c>
      <c r="Q3" s="10">
        <f t="shared" ca="1" si="0"/>
        <v>42664</v>
      </c>
      <c r="R3" s="10">
        <f t="shared" ca="1" si="0"/>
        <v>42665</v>
      </c>
      <c r="S3" s="10">
        <f t="shared" ca="1" si="0"/>
        <v>42666</v>
      </c>
      <c r="T3" s="10">
        <f t="shared" ca="1" si="0"/>
        <v>42667</v>
      </c>
      <c r="U3" s="10">
        <f t="shared" ca="1" si="0"/>
        <v>42668</v>
      </c>
      <c r="V3" s="10">
        <f t="shared" ca="1" si="0"/>
        <v>42669</v>
      </c>
      <c r="W3" s="10">
        <f t="shared" ca="1" si="0"/>
        <v>42670</v>
      </c>
      <c r="X3" s="10">
        <f t="shared" ca="1" si="0"/>
        <v>42671</v>
      </c>
      <c r="Y3" s="10">
        <f ca="1">X3+1</f>
        <v>42672</v>
      </c>
      <c r="Z3" s="10">
        <f t="shared" ca="1" si="0"/>
        <v>42673</v>
      </c>
      <c r="AA3" s="10">
        <f t="shared" ca="1" si="0"/>
        <v>42674</v>
      </c>
      <c r="AB3" s="10">
        <f t="shared" ca="1" si="0"/>
        <v>42675</v>
      </c>
      <c r="AC3" s="10">
        <f ca="1">AB3+1</f>
        <v>42676</v>
      </c>
      <c r="AD3" s="10">
        <f t="shared" ca="1" si="0"/>
        <v>42677</v>
      </c>
      <c r="AE3" s="10">
        <f t="shared" ca="1" si="0"/>
        <v>42678</v>
      </c>
    </row>
    <row r="4" spans="1:31" x14ac:dyDescent="0.2">
      <c r="A4" s="8" t="s">
        <v>15</v>
      </c>
      <c r="B4" s="11">
        <f ca="1">TODAY()</f>
        <v>42651</v>
      </c>
      <c r="C4" s="11">
        <f ca="1">B4+3</f>
        <v>42654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2">
      <c r="A5" s="8" t="s">
        <v>16</v>
      </c>
      <c r="B5" s="11">
        <f t="shared" ref="B5:B10" ca="1" si="1">C4+1</f>
        <v>42655</v>
      </c>
      <c r="C5" s="11">
        <f t="shared" ref="C5:C10" ca="1" si="2">B5+3</f>
        <v>42658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2">
      <c r="A6" s="8" t="s">
        <v>17</v>
      </c>
      <c r="B6" s="11">
        <f t="shared" ca="1" si="1"/>
        <v>42659</v>
      </c>
      <c r="C6" s="11">
        <f t="shared" ca="1" si="2"/>
        <v>42662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x14ac:dyDescent="0.2">
      <c r="A7" s="8" t="s">
        <v>18</v>
      </c>
      <c r="B7" s="11">
        <f t="shared" ca="1" si="1"/>
        <v>42663</v>
      </c>
      <c r="C7" s="11">
        <f t="shared" ca="1" si="2"/>
        <v>42666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x14ac:dyDescent="0.2">
      <c r="A8" s="8" t="s">
        <v>19</v>
      </c>
      <c r="B8" s="11">
        <f t="shared" ca="1" si="1"/>
        <v>42667</v>
      </c>
      <c r="C8" s="11">
        <f t="shared" ca="1" si="2"/>
        <v>42670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x14ac:dyDescent="0.2">
      <c r="A9" s="8" t="s">
        <v>20</v>
      </c>
      <c r="B9" s="11">
        <f t="shared" ca="1" si="1"/>
        <v>42671</v>
      </c>
      <c r="C9" s="11">
        <f t="shared" ca="1" si="2"/>
        <v>42674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x14ac:dyDescent="0.2">
      <c r="A10" s="8" t="s">
        <v>21</v>
      </c>
      <c r="B10" s="11">
        <f t="shared" ca="1" si="1"/>
        <v>42675</v>
      </c>
      <c r="C10" s="11">
        <f t="shared" ca="1" si="2"/>
        <v>42678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x14ac:dyDescent="0.2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31" ht="13.5" thickBot="1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31" ht="13.5" thickBot="1" x14ac:dyDescent="0.25">
      <c r="A13" s="14" t="s">
        <v>22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31" x14ac:dyDescent="0.2">
      <c r="A14" s="26" t="s">
        <v>23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</row>
    <row r="15" spans="1:31" x14ac:dyDescent="0.2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1"/>
    </row>
    <row r="16" spans="1:31" ht="13.5" thickBot="1" x14ac:dyDescent="0.2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</row>
  </sheetData>
  <mergeCells count="2">
    <mergeCell ref="A1:AE1"/>
    <mergeCell ref="A14:Q16"/>
  </mergeCells>
  <conditionalFormatting sqref="D4:AE10">
    <cfRule type="expression" dxfId="14" priority="1">
      <formula>AND(D$3&gt;=$B4,D$3&lt;=$C4)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Formatação Condicional</vt:lpstr>
      <vt:lpstr>Gráfico de Gantt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SLM</dc:creator>
  <cp:lastModifiedBy>Marcola</cp:lastModifiedBy>
  <dcterms:created xsi:type="dcterms:W3CDTF">2009-07-05T17:40:38Z</dcterms:created>
  <dcterms:modified xsi:type="dcterms:W3CDTF">2016-10-08T09:29:14Z</dcterms:modified>
</cp:coreProperties>
</file>