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Marcola\Documents\FatorX\Etinerante ShRpT\VÍDEOS PUBLICADOS\Excel 2016\Avançado\04 - Funções Matriciais (Pronto)\"/>
    </mc:Choice>
  </mc:AlternateContent>
  <bookViews>
    <workbookView xWindow="0" yWindow="0" windowWidth="15360" windowHeight="7530" firstSheet="1" activeTab="1"/>
  </bookViews>
  <sheets>
    <sheet name="Planilha1 (4)" sheetId="4" state="hidden" r:id="rId1"/>
    <sheet name="Planilha1 (5)" sheetId="7" r:id="rId2"/>
    <sheet name="Base Calculada" sheetId="2" r:id="rId3"/>
    <sheet name="Base de Dados" sheetId="1" r:id="rId4"/>
    <sheet name="Base Calculada (2)" sheetId="6" state="hidden" r:id="rId5"/>
  </sheets>
  <definedNames>
    <definedName name="Base_de_Dados">'Base de Dados'!$A$7:$F$102</definedName>
    <definedName name="Cidade">'Base de Dados'!$N$9:$N$12</definedName>
    <definedName name="Cidade_Cliente">'Base de Dados'!$C$8:$C$102</definedName>
    <definedName name="Nome_Vendedor">'Base de Dados'!$B$8:$B$102</definedName>
    <definedName name="Pedido">'Base de Dados'!$A$8:$A$102</definedName>
    <definedName name="Qtde">'Base de Dados'!$D$8:$D$102</definedName>
    <definedName name="Valor_Total">'Base de Dados'!$F$8:$F$102</definedName>
    <definedName name="Valor_Unitário">'Base de Dados'!$E$8:$E$102</definedName>
    <definedName name="Vendedor">'Base de Dados'!$M$9:$M$14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1" i="1" l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68" i="1"/>
  <c r="F61" i="1"/>
  <c r="F62" i="1"/>
  <c r="F63" i="1"/>
  <c r="F64" i="1"/>
  <c r="F65" i="1"/>
  <c r="F66" i="1"/>
  <c r="F67" i="1"/>
  <c r="F69" i="1"/>
  <c r="F70" i="1"/>
  <c r="F51" i="1"/>
  <c r="F52" i="1"/>
  <c r="F53" i="1"/>
  <c r="F54" i="1"/>
  <c r="F55" i="1"/>
  <c r="F56" i="1"/>
  <c r="F57" i="1"/>
  <c r="F58" i="1"/>
  <c r="F59" i="1"/>
  <c r="F60" i="1"/>
  <c r="F47" i="1"/>
  <c r="F48" i="1"/>
  <c r="F49" i="1"/>
  <c r="F50" i="1"/>
  <c r="E21" i="4" l="1" a="1"/>
  <c r="E21" i="4"/>
  <c r="F22" i="6" l="1"/>
  <c r="F19" i="6"/>
  <c r="F16" i="6"/>
  <c r="E13" i="6"/>
  <c r="D13" i="6"/>
  <c r="C13" i="6"/>
  <c r="B13" i="6"/>
  <c r="F35" i="1" l="1"/>
  <c r="F14" i="1"/>
  <c r="F29" i="1"/>
  <c r="F11" i="1"/>
  <c r="E22" i="6" s="1"/>
  <c r="F37" i="1"/>
  <c r="F17" i="1"/>
  <c r="F28" i="1"/>
  <c r="F16" i="1"/>
  <c r="F15" i="1"/>
  <c r="F32" i="1"/>
  <c r="F13" i="1"/>
  <c r="F43" i="1"/>
  <c r="F23" i="1"/>
  <c r="F39" i="1"/>
  <c r="F19" i="1"/>
  <c r="F10" i="1"/>
  <c r="F33" i="1"/>
  <c r="F42" i="1"/>
  <c r="F22" i="1"/>
  <c r="F41" i="1"/>
  <c r="F21" i="1"/>
  <c r="F38" i="1"/>
  <c r="F18" i="1"/>
  <c r="F46" i="1"/>
  <c r="F26" i="1"/>
  <c r="F8" i="1"/>
  <c r="F30" i="1"/>
  <c r="F34" i="1"/>
  <c r="F44" i="1"/>
  <c r="F13" i="6" s="1"/>
  <c r="F24" i="1"/>
  <c r="F40" i="1"/>
  <c r="F20" i="1"/>
  <c r="F27" i="1"/>
  <c r="F9" i="1"/>
  <c r="F36" i="1"/>
  <c r="F31" i="1"/>
  <c r="F12" i="1"/>
  <c r="F45" i="1"/>
  <c r="F25" i="1"/>
  <c r="D19" i="6" l="1" a="1"/>
  <c r="D19" i="6" s="1"/>
  <c r="B19" i="6" a="1"/>
  <c r="B19" i="6" s="1"/>
  <c r="D22" i="6" a="1"/>
  <c r="D22" i="6" s="1"/>
  <c r="C22" i="6" a="1"/>
  <c r="C22" i="6" s="1"/>
  <c r="B22" i="6" a="1"/>
  <c r="B22" i="6" s="1"/>
  <c r="E19" i="6" a="1"/>
  <c r="E19" i="6" s="1"/>
  <c r="C19" i="6" a="1"/>
  <c r="C19" i="6" s="1"/>
  <c r="E16" i="6" a="1"/>
  <c r="E16" i="6" s="1"/>
  <c r="D16" i="6" a="1"/>
  <c r="D16" i="6" s="1"/>
  <c r="C16" i="6" a="1"/>
  <c r="C16" i="6" s="1"/>
  <c r="B16" i="6" a="1"/>
  <c r="B16" i="6" s="1"/>
</calcChain>
</file>

<file path=xl/sharedStrings.xml><?xml version="1.0" encoding="utf-8"?>
<sst xmlns="http://schemas.openxmlformats.org/spreadsheetml/2006/main" count="281" uniqueCount="46">
  <si>
    <t>Pedido</t>
  </si>
  <si>
    <t>Vendedor</t>
  </si>
  <si>
    <t>Cidade Cliente</t>
  </si>
  <si>
    <t>Qtde</t>
  </si>
  <si>
    <t>Valor Unitário</t>
  </si>
  <si>
    <t>Valor Total</t>
  </si>
  <si>
    <t>Amanda</t>
  </si>
  <si>
    <t>Curitiba</t>
  </si>
  <si>
    <t>Goiânia</t>
  </si>
  <si>
    <t>São Paulo</t>
  </si>
  <si>
    <t>Carla</t>
  </si>
  <si>
    <t>Campo Grande</t>
  </si>
  <si>
    <t>Janete</t>
  </si>
  <si>
    <t>João</t>
  </si>
  <si>
    <t>Lúcia</t>
  </si>
  <si>
    <t>Maria</t>
  </si>
  <si>
    <t>Consulta Pedido</t>
  </si>
  <si>
    <t>Cidade</t>
  </si>
  <si>
    <t>Maior Venda Total</t>
  </si>
  <si>
    <t>Menor Venda Total</t>
  </si>
  <si>
    <t>Média Venda Total</t>
  </si>
  <si>
    <t>Total Vendido</t>
  </si>
  <si>
    <t>Quantidade Venda</t>
  </si>
  <si>
    <t>Maior Compra Total</t>
  </si>
  <si>
    <t>Menor Compra Total</t>
  </si>
  <si>
    <t>Média Compra Total</t>
  </si>
  <si>
    <t>Total Comprado</t>
  </si>
  <si>
    <t>Quantidade Compras</t>
  </si>
  <si>
    <t>{=MÁXIMO(SE(B:B=H3;SE(C:C=G3;D:D)))}</t>
  </si>
  <si>
    <t>{=MÁXIMO(SE(Vendedor=A11;Valor_Total))}</t>
  </si>
  <si>
    <t>{=MÁXIMO(SE(Cidade_Cliente=A14;Valor_Total))}</t>
  </si>
  <si>
    <t>Nome Vendedor</t>
  </si>
  <si>
    <t>Produto</t>
  </si>
  <si>
    <t>Valor</t>
  </si>
  <si>
    <t>Quantidade</t>
  </si>
  <si>
    <t>A</t>
  </si>
  <si>
    <t>B</t>
  </si>
  <si>
    <t>C</t>
  </si>
  <si>
    <t>D</t>
  </si>
  <si>
    <t>E</t>
  </si>
  <si>
    <t>F</t>
  </si>
  <si>
    <t>G</t>
  </si>
  <si>
    <t>H</t>
  </si>
  <si>
    <t>Total Geral Valores e Quantidades</t>
  </si>
  <si>
    <t>Total</t>
  </si>
  <si>
    <t>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</si>
</sst>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* #,##0.00_);_(* \(#,##0.00\);_(* &quot;-&quot;??_);_(@_)"/>
    <numFmt numFmtId="165" formatCode="_(&quot;R$ &quot;* #,##0.00_);_(&quot;R$ &quot;* \(#,##0.00\);_(&quot;R$ &quot;* &quot;-&quot;??_);_(@_)"/>
  </numFmts>
  <fonts count="1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sz val="11"/>
      <color theme="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ourier New"/>
      <family val="3"/>
    </font>
    <font>
      <sz val="11"/>
      <color theme="1"/>
      <name val="Courier New"/>
      <family val="3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59999389629810485"/>
        <bgColor theme="8" tint="0.79998168889431442"/>
      </patternFill>
    </fill>
    <fill>
      <patternFill patternType="solid">
        <fgColor rgb="FF0070C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rgb="FF0070C0"/>
      </right>
      <top/>
      <bottom/>
      <diagonal/>
    </border>
    <border>
      <left style="thick">
        <color rgb="FF0070C0"/>
      </left>
      <right/>
      <top/>
      <bottom style="thick">
        <color rgb="FF0070C0"/>
      </bottom>
      <diagonal/>
    </border>
    <border>
      <left/>
      <right/>
      <top/>
      <bottom style="thick">
        <color rgb="FF0070C0"/>
      </bottom>
      <diagonal/>
    </border>
    <border>
      <left/>
      <right style="thick">
        <color rgb="FF0070C0"/>
      </right>
      <top style="thin">
        <color indexed="64"/>
      </top>
      <bottom/>
      <diagonal/>
    </border>
    <border>
      <left/>
      <right style="thick">
        <color rgb="FF0070C0"/>
      </right>
      <top/>
      <bottom style="thick">
        <color rgb="FF0070C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ck">
        <color rgb="FF0070C0"/>
      </top>
      <bottom style="thin">
        <color indexed="64"/>
      </bottom>
      <diagonal/>
    </border>
    <border>
      <left/>
      <right style="thick">
        <color rgb="FF0070C0"/>
      </right>
      <top style="thick">
        <color rgb="FF0070C0"/>
      </top>
      <bottom style="thin">
        <color indexed="64"/>
      </bottom>
      <diagonal/>
    </border>
    <border>
      <left/>
      <right style="thin">
        <color theme="0"/>
      </right>
      <top style="thick">
        <color rgb="FF0070C0"/>
      </top>
      <bottom style="thin">
        <color indexed="64"/>
      </bottom>
      <diagonal/>
    </border>
    <border>
      <left style="thick">
        <color rgb="FF0070C0"/>
      </left>
      <right style="thick">
        <color rgb="FF0070C0"/>
      </right>
      <top style="thick">
        <color rgb="FF0070C0"/>
      </top>
      <bottom style="thick">
        <color rgb="FF0070C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rgb="FF0070C0"/>
      </left>
      <right style="thick">
        <color rgb="FF0070C0"/>
      </right>
      <top style="thin">
        <color indexed="64"/>
      </top>
      <bottom/>
      <diagonal/>
    </border>
    <border>
      <left style="thick">
        <color rgb="FF0070C0"/>
      </left>
      <right style="thick">
        <color rgb="FF0070C0"/>
      </right>
      <top/>
      <bottom/>
      <diagonal/>
    </border>
    <border>
      <left style="thick">
        <color rgb="FF0070C0"/>
      </left>
      <right style="thick">
        <color rgb="FF0070C0"/>
      </right>
      <top/>
      <bottom style="thick">
        <color rgb="FF0070C0"/>
      </bottom>
      <diagonal/>
    </border>
    <border>
      <left style="thick">
        <color rgb="FF0070C0"/>
      </left>
      <right/>
      <top style="thick">
        <color rgb="FF0070C0"/>
      </top>
      <bottom style="thick">
        <color rgb="FF0070C0"/>
      </bottom>
      <diagonal/>
    </border>
    <border>
      <left/>
      <right/>
      <top style="thick">
        <color rgb="FF0070C0"/>
      </top>
      <bottom style="thick">
        <color rgb="FF0070C0"/>
      </bottom>
      <diagonal/>
    </border>
    <border>
      <left/>
      <right style="thick">
        <color rgb="FF0070C0"/>
      </right>
      <top style="thick">
        <color rgb="FF0070C0"/>
      </top>
      <bottom style="thick">
        <color rgb="FF0070C0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3" fillId="0" borderId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</cellStyleXfs>
  <cellXfs count="57">
    <xf numFmtId="0" fontId="0" fillId="0" borderId="0" xfId="0"/>
    <xf numFmtId="0" fontId="5" fillId="0" borderId="0" xfId="1" applyFont="1" applyFill="1" applyBorder="1" applyAlignment="1">
      <alignment horizontal="center" vertical="center"/>
    </xf>
    <xf numFmtId="0" fontId="0" fillId="0" borderId="0" xfId="0" applyFill="1" applyBorder="1"/>
    <xf numFmtId="0" fontId="2" fillId="0" borderId="0" xfId="1" applyFont="1" applyFill="1" applyBorder="1" applyAlignment="1">
      <alignment horizontal="center" vertical="center"/>
    </xf>
    <xf numFmtId="164" fontId="2" fillId="0" borderId="0" xfId="1" applyNumberFormat="1" applyFont="1" applyFill="1" applyBorder="1" applyAlignment="1">
      <alignment horizontal="center" vertical="center"/>
    </xf>
    <xf numFmtId="8" fontId="2" fillId="0" borderId="0" xfId="1" applyNumberFormat="1" applyFont="1" applyFill="1" applyBorder="1" applyAlignment="1">
      <alignment horizontal="center" vertical="center"/>
    </xf>
    <xf numFmtId="8" fontId="2" fillId="0" borderId="0" xfId="1" applyNumberFormat="1" applyFont="1" applyFill="1" applyBorder="1" applyAlignment="1">
      <alignment horizontal="left" vertical="center"/>
    </xf>
    <xf numFmtId="0" fontId="2" fillId="0" borderId="0" xfId="3" applyNumberFormat="1" applyFont="1" applyFill="1" applyBorder="1" applyAlignment="1">
      <alignment horizontal="left" vertical="center"/>
    </xf>
    <xf numFmtId="0" fontId="2" fillId="0" borderId="0" xfId="1" applyNumberFormat="1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8" fillId="4" borderId="1" xfId="0" applyFont="1" applyFill="1" applyBorder="1"/>
    <xf numFmtId="165" fontId="8" fillId="4" borderId="1" xfId="4" applyNumberFormat="1" applyFont="1" applyFill="1" applyBorder="1"/>
    <xf numFmtId="44" fontId="8" fillId="4" borderId="2" xfId="0" applyNumberFormat="1" applyFont="1" applyFill="1" applyBorder="1"/>
    <xf numFmtId="0" fontId="8" fillId="5" borderId="1" xfId="0" applyFont="1" applyFill="1" applyBorder="1"/>
    <xf numFmtId="165" fontId="8" fillId="5" borderId="1" xfId="4" applyNumberFormat="1" applyFont="1" applyFill="1" applyBorder="1"/>
    <xf numFmtId="44" fontId="8" fillId="5" borderId="2" xfId="0" applyNumberFormat="1" applyFont="1" applyFill="1" applyBorder="1"/>
    <xf numFmtId="0" fontId="8" fillId="5" borderId="3" xfId="0" applyFont="1" applyFill="1" applyBorder="1"/>
    <xf numFmtId="165" fontId="8" fillId="5" borderId="3" xfId="4" applyNumberFormat="1" applyFont="1" applyFill="1" applyBorder="1"/>
    <xf numFmtId="44" fontId="8" fillId="5" borderId="3" xfId="0" applyNumberFormat="1" applyFont="1" applyFill="1" applyBorder="1"/>
    <xf numFmtId="0" fontId="8" fillId="4" borderId="3" xfId="0" applyFont="1" applyFill="1" applyBorder="1"/>
    <xf numFmtId="165" fontId="8" fillId="4" borderId="3" xfId="4" applyNumberFormat="1" applyFont="1" applyFill="1" applyBorder="1"/>
    <xf numFmtId="44" fontId="8" fillId="4" borderId="3" xfId="0" applyNumberFormat="1" applyFont="1" applyFill="1" applyBorder="1"/>
    <xf numFmtId="0" fontId="0" fillId="0" borderId="0" xfId="0" applyBorder="1"/>
    <xf numFmtId="0" fontId="7" fillId="3" borderId="4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0" fillId="0" borderId="0" xfId="0" quotePrefix="1"/>
    <xf numFmtId="0" fontId="2" fillId="0" borderId="6" xfId="1" applyFont="1" applyFill="1" applyBorder="1" applyAlignment="1">
      <alignment horizontal="center" vertical="center"/>
    </xf>
    <xf numFmtId="0" fontId="2" fillId="0" borderId="7" xfId="1" applyFont="1" applyFill="1" applyBorder="1" applyAlignment="1">
      <alignment horizontal="center" vertical="center"/>
    </xf>
    <xf numFmtId="8" fontId="2" fillId="0" borderId="8" xfId="1" applyNumberFormat="1" applyFont="1" applyFill="1" applyBorder="1" applyAlignment="1">
      <alignment horizontal="center" vertical="center"/>
    </xf>
    <xf numFmtId="0" fontId="2" fillId="0" borderId="9" xfId="1" applyFont="1" applyFill="1" applyBorder="1" applyAlignment="1">
      <alignment horizontal="center" vertical="center"/>
    </xf>
    <xf numFmtId="0" fontId="2" fillId="0" borderId="10" xfId="1" applyFont="1" applyFill="1" applyBorder="1" applyAlignment="1">
      <alignment horizontal="center" vertical="center"/>
    </xf>
    <xf numFmtId="0" fontId="10" fillId="6" borderId="13" xfId="1" applyFont="1" applyFill="1" applyBorder="1" applyAlignment="1">
      <alignment horizontal="center" vertical="center"/>
    </xf>
    <xf numFmtId="0" fontId="10" fillId="6" borderId="12" xfId="1" applyFont="1" applyFill="1" applyBorder="1" applyAlignment="1">
      <alignment horizontal="center" vertical="center"/>
    </xf>
    <xf numFmtId="0" fontId="10" fillId="6" borderId="14" xfId="1" applyFont="1" applyFill="1" applyBorder="1" applyAlignment="1">
      <alignment horizontal="center" vertical="center"/>
    </xf>
    <xf numFmtId="164" fontId="2" fillId="0" borderId="6" xfId="1" applyNumberFormat="1" applyFont="1" applyFill="1" applyBorder="1" applyAlignment="1">
      <alignment horizontal="center" vertical="center"/>
    </xf>
    <xf numFmtId="0" fontId="0" fillId="0" borderId="16" xfId="0" applyBorder="1"/>
    <xf numFmtId="8" fontId="0" fillId="0" borderId="16" xfId="0" applyNumberFormat="1" applyBorder="1"/>
    <xf numFmtId="2" fontId="0" fillId="0" borderId="16" xfId="0" applyNumberFormat="1" applyBorder="1"/>
    <xf numFmtId="0" fontId="0" fillId="0" borderId="11" xfId="0" applyBorder="1"/>
    <xf numFmtId="0" fontId="7" fillId="3" borderId="17" xfId="0" applyFont="1" applyFill="1" applyBorder="1" applyAlignment="1">
      <alignment horizontal="center"/>
    </xf>
    <xf numFmtId="0" fontId="7" fillId="3" borderId="22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17" xfId="0" applyBorder="1"/>
    <xf numFmtId="44" fontId="0" fillId="0" borderId="21" xfId="4" applyFont="1" applyBorder="1"/>
    <xf numFmtId="44" fontId="0" fillId="0" borderId="19" xfId="4" applyFont="1" applyBorder="1"/>
    <xf numFmtId="44" fontId="0" fillId="0" borderId="18" xfId="4" applyFont="1" applyBorder="1"/>
    <xf numFmtId="44" fontId="0" fillId="0" borderId="20" xfId="4" applyFont="1" applyBorder="1"/>
    <xf numFmtId="0" fontId="2" fillId="0" borderId="23" xfId="1" applyFont="1" applyFill="1" applyBorder="1" applyAlignment="1">
      <alignment horizontal="center" vertical="center"/>
    </xf>
    <xf numFmtId="0" fontId="2" fillId="0" borderId="24" xfId="1" applyFont="1" applyFill="1" applyBorder="1" applyAlignment="1">
      <alignment horizontal="center" vertical="center"/>
    </xf>
    <xf numFmtId="0" fontId="2" fillId="0" borderId="25" xfId="1" applyFont="1" applyFill="1" applyBorder="1" applyAlignment="1">
      <alignment horizontal="center" vertical="center"/>
    </xf>
    <xf numFmtId="0" fontId="9" fillId="6" borderId="15" xfId="0" applyFont="1" applyFill="1" applyBorder="1" applyAlignment="1">
      <alignment horizontal="center"/>
    </xf>
    <xf numFmtId="0" fontId="0" fillId="0" borderId="26" xfId="0" applyNumberFormat="1" applyFill="1" applyBorder="1" applyAlignment="1">
      <alignment horizontal="center"/>
    </xf>
    <xf numFmtId="0" fontId="0" fillId="0" borderId="27" xfId="0" applyNumberFormat="1" applyFill="1" applyBorder="1" applyAlignment="1">
      <alignment horizontal="center"/>
    </xf>
    <xf numFmtId="0" fontId="0" fillId="0" borderId="28" xfId="0" applyNumberFormat="1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4" fillId="0" borderId="0" xfId="2" applyFont="1" applyFill="1" applyBorder="1" applyAlignment="1">
      <alignment horizontal="center"/>
    </xf>
  </cellXfs>
  <cellStyles count="5">
    <cellStyle name="40% - Accent5" xfId="1"/>
    <cellStyle name="Moeda" xfId="4" builtinId="4"/>
    <cellStyle name="Normal" xfId="0" builtinId="0"/>
    <cellStyle name="Normal 2" xfId="2"/>
    <cellStyle name="Vírgula" xfId="3" builtinId="3"/>
  </cellStyles>
  <dxfs count="0"/>
  <tableStyles count="0" defaultTableStyle="TableStyleMedium2" defaultPivotStyle="PivotStyleLight16"/>
  <colors>
    <mruColors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23</xdr:col>
      <xdr:colOff>302419</xdr:colOff>
      <xdr:row>5</xdr:row>
      <xdr:rowOff>0</xdr:rowOff>
    </xdr:to>
    <xdr:pic>
      <xdr:nvPicPr>
        <xdr:cNvPr id="2" name="Imagem 1" descr="Abstract Yellow Wave background ">
          <a:extLst>
            <a:ext uri="{FF2B5EF4-FFF2-40B4-BE49-F238E27FC236}">
              <a16:creationId xmlns:a16="http://schemas.microsoft.com/office/drawing/2014/main" id="{F7A39EAE-1334-4145-BCD9-DA9ACD491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18885694" cy="952499"/>
        </a:xfrm>
        <a:prstGeom prst="rect">
          <a:avLst/>
        </a:prstGeom>
        <a:noFill/>
        <a:effectLst>
          <a:outerShdw blurRad="50800" dist="38100" dir="5400000" algn="t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363490</xdr:colOff>
      <xdr:row>0</xdr:row>
      <xdr:rowOff>0</xdr:rowOff>
    </xdr:from>
    <xdr:to>
      <xdr:col>3</xdr:col>
      <xdr:colOff>1219200</xdr:colOff>
      <xdr:row>5</xdr:row>
      <xdr:rowOff>0</xdr:rowOff>
    </xdr:to>
    <xdr:sp macro="" textlink="">
      <xdr:nvSpPr>
        <xdr:cNvPr id="3" name="Paralelogramo 2">
          <a:extLst>
            <a:ext uri="{FF2B5EF4-FFF2-40B4-BE49-F238E27FC236}">
              <a16:creationId xmlns:a16="http://schemas.microsoft.com/office/drawing/2014/main" id="{737ECFCD-1CFE-41EE-99B5-B503454AB103}"/>
            </a:ext>
          </a:extLst>
        </xdr:cNvPr>
        <xdr:cNvSpPr/>
      </xdr:nvSpPr>
      <xdr:spPr>
        <a:xfrm>
          <a:off x="363490" y="0"/>
          <a:ext cx="3922760" cy="952500"/>
        </a:xfrm>
        <a:prstGeom prst="parallelogram">
          <a:avLst/>
        </a:prstGeom>
        <a:solidFill>
          <a:schemeClr val="accent6">
            <a:lumMod val="75000"/>
            <a:alpha val="6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200"/>
        </a:p>
      </xdr:txBody>
    </xdr:sp>
    <xdr:clientData/>
  </xdr:twoCellAnchor>
  <xdr:oneCellAnchor>
    <xdr:from>
      <xdr:col>0</xdr:col>
      <xdr:colOff>522196</xdr:colOff>
      <xdr:row>0</xdr:row>
      <xdr:rowOff>95527</xdr:rowOff>
    </xdr:from>
    <xdr:ext cx="3576172" cy="718466"/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8A59CA1F-A6EA-470D-A697-9179F2614FD2}"/>
            </a:ext>
          </a:extLst>
        </xdr:cNvPr>
        <xdr:cNvSpPr/>
      </xdr:nvSpPr>
      <xdr:spPr>
        <a:xfrm>
          <a:off x="522196" y="95527"/>
          <a:ext cx="3576172" cy="71846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4000" b="1" cap="none" spc="50">
              <a:ln w="0"/>
              <a:solidFill>
                <a:schemeClr val="accent1">
                  <a:lumMod val="20000"/>
                  <a:lumOff val="80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Excel</a:t>
          </a:r>
          <a:r>
            <a:rPr lang="pt-BR" sz="4000" b="1" cap="none" spc="50" baseline="0">
              <a:ln w="0"/>
              <a:solidFill>
                <a:schemeClr val="accent1">
                  <a:lumMod val="20000"/>
                  <a:lumOff val="80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 Avançado</a:t>
          </a:r>
          <a:endParaRPr lang="pt-BR" sz="4000" b="1" cap="none" spc="50">
            <a:ln w="0"/>
            <a:solidFill>
              <a:schemeClr val="accent1">
                <a:lumMod val="20000"/>
                <a:lumOff val="80000"/>
              </a:schemeClr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</a:endParaRPr>
        </a:p>
      </xdr:txBody>
    </xdr:sp>
    <xdr:clientData/>
  </xdr:oneCellAnchor>
  <xdr:oneCellAnchor>
    <xdr:from>
      <xdr:col>4</xdr:col>
      <xdr:colOff>93941</xdr:colOff>
      <xdr:row>0</xdr:row>
      <xdr:rowOff>57679</xdr:rowOff>
    </xdr:from>
    <xdr:ext cx="4862742" cy="812467"/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BDB756A7-83C2-4E5F-BF2F-530A784F3A55}"/>
            </a:ext>
          </a:extLst>
        </xdr:cNvPr>
        <xdr:cNvSpPr/>
      </xdr:nvSpPr>
      <xdr:spPr>
        <a:xfrm>
          <a:off x="5256491" y="57679"/>
          <a:ext cx="4862742" cy="81246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4600" b="1" cap="none" spc="50">
              <a:ln w="9525" cmpd="sng">
                <a:solidFill>
                  <a:schemeClr val="accent1"/>
                </a:solidFill>
                <a:prstDash val="solid"/>
              </a:ln>
              <a:solidFill>
                <a:srgbClr val="70AD47">
                  <a:tint val="1000"/>
                </a:srgbClr>
              </a:solidFill>
              <a:effectLst>
                <a:glow rad="38100">
                  <a:schemeClr val="accent1">
                    <a:alpha val="40000"/>
                  </a:schemeClr>
                </a:glow>
                <a:innerShdw blurRad="63500" dist="50800" dir="13500000">
                  <a:prstClr val="black">
                    <a:alpha val="50000"/>
                  </a:prstClr>
                </a:innerShdw>
              </a:effectLst>
            </a:rPr>
            <a:t>Funções</a:t>
          </a:r>
          <a:r>
            <a:rPr lang="pt-BR" sz="4600" b="1" cap="none" spc="50" baseline="0">
              <a:ln w="9525" cmpd="sng">
                <a:solidFill>
                  <a:schemeClr val="accent1"/>
                </a:solidFill>
                <a:prstDash val="solid"/>
              </a:ln>
              <a:solidFill>
                <a:srgbClr val="70AD47">
                  <a:tint val="1000"/>
                </a:srgbClr>
              </a:solidFill>
              <a:effectLst>
                <a:glow rad="38100">
                  <a:schemeClr val="accent1">
                    <a:alpha val="40000"/>
                  </a:schemeClr>
                </a:glow>
                <a:innerShdw blurRad="63500" dist="50800" dir="13500000">
                  <a:prstClr val="black">
                    <a:alpha val="50000"/>
                  </a:prstClr>
                </a:innerShdw>
              </a:effectLst>
            </a:rPr>
            <a:t> Matríciais</a:t>
          </a:r>
          <a:endParaRPr lang="pt-BR" sz="4600" b="1" cap="none" spc="50">
            <a:ln w="9525" cmpd="sng">
              <a:solidFill>
                <a:schemeClr val="accent1"/>
              </a:solidFill>
              <a:prstDash val="solid"/>
            </a:ln>
            <a:solidFill>
              <a:srgbClr val="70AD47">
                <a:tint val="1000"/>
              </a:srgbClr>
            </a:solidFill>
            <a:effectLst>
              <a:glow rad="38100">
                <a:schemeClr val="accent1">
                  <a:alpha val="40000"/>
                </a:schemeClr>
              </a:glow>
              <a:innerShdw blurRad="63500" dist="50800" dir="13500000">
                <a:prstClr val="black">
                  <a:alpha val="50000"/>
                </a:prstClr>
              </a:innerShdw>
            </a:effectLst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23</xdr:col>
      <xdr:colOff>302419</xdr:colOff>
      <xdr:row>5</xdr:row>
      <xdr:rowOff>0</xdr:rowOff>
    </xdr:to>
    <xdr:pic>
      <xdr:nvPicPr>
        <xdr:cNvPr id="2" name="Imagem 1" descr="Abstract Yellow Wave background ">
          <a:extLst>
            <a:ext uri="{FF2B5EF4-FFF2-40B4-BE49-F238E27FC236}">
              <a16:creationId xmlns:a16="http://schemas.microsoft.com/office/drawing/2014/main" id="{DA48DD6B-49D1-436D-9F04-515320983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18885694" cy="952499"/>
        </a:xfrm>
        <a:prstGeom prst="rect">
          <a:avLst/>
        </a:prstGeom>
        <a:noFill/>
        <a:effectLst>
          <a:outerShdw blurRad="50800" dist="38100" dir="5400000" algn="t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363490</xdr:colOff>
      <xdr:row>0</xdr:row>
      <xdr:rowOff>0</xdr:rowOff>
    </xdr:from>
    <xdr:to>
      <xdr:col>3</xdr:col>
      <xdr:colOff>1219200</xdr:colOff>
      <xdr:row>5</xdr:row>
      <xdr:rowOff>0</xdr:rowOff>
    </xdr:to>
    <xdr:sp macro="" textlink="">
      <xdr:nvSpPr>
        <xdr:cNvPr id="3" name="Paralelogramo 2">
          <a:extLst>
            <a:ext uri="{FF2B5EF4-FFF2-40B4-BE49-F238E27FC236}">
              <a16:creationId xmlns:a16="http://schemas.microsoft.com/office/drawing/2014/main" id="{E8C6676F-E453-47B1-A59E-699BE4D09834}"/>
            </a:ext>
          </a:extLst>
        </xdr:cNvPr>
        <xdr:cNvSpPr/>
      </xdr:nvSpPr>
      <xdr:spPr>
        <a:xfrm>
          <a:off x="363490" y="0"/>
          <a:ext cx="3922760" cy="952500"/>
        </a:xfrm>
        <a:prstGeom prst="parallelogram">
          <a:avLst/>
        </a:prstGeom>
        <a:solidFill>
          <a:schemeClr val="accent6">
            <a:lumMod val="75000"/>
            <a:alpha val="6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200"/>
        </a:p>
      </xdr:txBody>
    </xdr:sp>
    <xdr:clientData/>
  </xdr:twoCellAnchor>
  <xdr:oneCellAnchor>
    <xdr:from>
      <xdr:col>0</xdr:col>
      <xdr:colOff>522196</xdr:colOff>
      <xdr:row>0</xdr:row>
      <xdr:rowOff>95527</xdr:rowOff>
    </xdr:from>
    <xdr:ext cx="3576172" cy="718466"/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D2A8D059-5037-4EE7-AE29-8CDD2056BB01}"/>
            </a:ext>
          </a:extLst>
        </xdr:cNvPr>
        <xdr:cNvSpPr/>
      </xdr:nvSpPr>
      <xdr:spPr>
        <a:xfrm>
          <a:off x="522196" y="95527"/>
          <a:ext cx="3576172" cy="71846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4000" b="1" cap="none" spc="50">
              <a:ln w="0"/>
              <a:solidFill>
                <a:schemeClr val="accent1">
                  <a:lumMod val="20000"/>
                  <a:lumOff val="80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Excel</a:t>
          </a:r>
          <a:r>
            <a:rPr lang="pt-BR" sz="4000" b="1" cap="none" spc="50" baseline="0">
              <a:ln w="0"/>
              <a:solidFill>
                <a:schemeClr val="accent1">
                  <a:lumMod val="20000"/>
                  <a:lumOff val="80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 Avançado</a:t>
          </a:r>
          <a:endParaRPr lang="pt-BR" sz="4000" b="1" cap="none" spc="50">
            <a:ln w="0"/>
            <a:solidFill>
              <a:schemeClr val="accent1">
                <a:lumMod val="20000"/>
                <a:lumOff val="80000"/>
              </a:schemeClr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</a:endParaRPr>
        </a:p>
      </xdr:txBody>
    </xdr:sp>
    <xdr:clientData/>
  </xdr:oneCellAnchor>
  <xdr:oneCellAnchor>
    <xdr:from>
      <xdr:col>4</xdr:col>
      <xdr:colOff>93941</xdr:colOff>
      <xdr:row>0</xdr:row>
      <xdr:rowOff>57679</xdr:rowOff>
    </xdr:from>
    <xdr:ext cx="4862742" cy="812467"/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A76440EE-8C0F-4EA4-A443-2BF8CF38B0F5}"/>
            </a:ext>
          </a:extLst>
        </xdr:cNvPr>
        <xdr:cNvSpPr/>
      </xdr:nvSpPr>
      <xdr:spPr>
        <a:xfrm>
          <a:off x="4570691" y="57679"/>
          <a:ext cx="4862742" cy="81246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4600" b="1" cap="none" spc="50">
              <a:ln w="9525" cmpd="sng">
                <a:solidFill>
                  <a:schemeClr val="accent1"/>
                </a:solidFill>
                <a:prstDash val="solid"/>
              </a:ln>
              <a:solidFill>
                <a:srgbClr val="70AD47">
                  <a:tint val="1000"/>
                </a:srgbClr>
              </a:solidFill>
              <a:effectLst>
                <a:glow rad="38100">
                  <a:schemeClr val="accent1">
                    <a:alpha val="40000"/>
                  </a:schemeClr>
                </a:glow>
                <a:innerShdw blurRad="63500" dist="50800" dir="13500000">
                  <a:prstClr val="black">
                    <a:alpha val="50000"/>
                  </a:prstClr>
                </a:innerShdw>
              </a:effectLst>
            </a:rPr>
            <a:t>Funções</a:t>
          </a:r>
          <a:r>
            <a:rPr lang="pt-BR" sz="4600" b="1" cap="none" spc="50" baseline="0">
              <a:ln w="9525" cmpd="sng">
                <a:solidFill>
                  <a:schemeClr val="accent1"/>
                </a:solidFill>
                <a:prstDash val="solid"/>
              </a:ln>
              <a:solidFill>
                <a:srgbClr val="70AD47">
                  <a:tint val="1000"/>
                </a:srgbClr>
              </a:solidFill>
              <a:effectLst>
                <a:glow rad="38100">
                  <a:schemeClr val="accent1">
                    <a:alpha val="40000"/>
                  </a:schemeClr>
                </a:glow>
                <a:innerShdw blurRad="63500" dist="50800" dir="13500000">
                  <a:prstClr val="black">
                    <a:alpha val="50000"/>
                  </a:prstClr>
                </a:innerShdw>
              </a:effectLst>
            </a:rPr>
            <a:t> Matríciais</a:t>
          </a:r>
          <a:endParaRPr lang="pt-BR" sz="4600" b="1" cap="none" spc="50">
            <a:ln w="9525" cmpd="sng">
              <a:solidFill>
                <a:schemeClr val="accent1"/>
              </a:solidFill>
              <a:prstDash val="solid"/>
            </a:ln>
            <a:solidFill>
              <a:srgbClr val="70AD47">
                <a:tint val="1000"/>
              </a:srgbClr>
            </a:solidFill>
            <a:effectLst>
              <a:glow rad="38100">
                <a:schemeClr val="accent1">
                  <a:alpha val="40000"/>
                </a:schemeClr>
              </a:glow>
              <a:innerShdw blurRad="63500" dist="50800" dir="13500000">
                <a:prstClr val="black">
                  <a:alpha val="50000"/>
                </a:prstClr>
              </a:innerShdw>
            </a:effectLst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329263</xdr:colOff>
      <xdr:row>4</xdr:row>
      <xdr:rowOff>190499</xdr:rowOff>
    </xdr:to>
    <xdr:pic>
      <xdr:nvPicPr>
        <xdr:cNvPr id="2" name="Imagem 1" descr="Abstract Yellow Wave background ">
          <a:extLst>
            <a:ext uri="{FF2B5EF4-FFF2-40B4-BE49-F238E27FC236}">
              <a16:creationId xmlns:a16="http://schemas.microsoft.com/office/drawing/2014/main" id="{E224CDE2-76E4-407D-956D-917416A72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885694" cy="952499"/>
        </a:xfrm>
        <a:prstGeom prst="rect">
          <a:avLst/>
        </a:prstGeom>
        <a:noFill/>
        <a:effectLst>
          <a:outerShdw blurRad="50800" dist="38100" dir="5400000" algn="t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363491</xdr:colOff>
      <xdr:row>0</xdr:row>
      <xdr:rowOff>0</xdr:rowOff>
    </xdr:from>
    <xdr:to>
      <xdr:col>4</xdr:col>
      <xdr:colOff>917863</xdr:colOff>
      <xdr:row>5</xdr:row>
      <xdr:rowOff>0</xdr:rowOff>
    </xdr:to>
    <xdr:sp macro="" textlink="">
      <xdr:nvSpPr>
        <xdr:cNvPr id="3" name="Paralelogramo 2">
          <a:extLst>
            <a:ext uri="{FF2B5EF4-FFF2-40B4-BE49-F238E27FC236}">
              <a16:creationId xmlns:a16="http://schemas.microsoft.com/office/drawing/2014/main" id="{91981566-F399-48E3-814C-A01BC92D82BB}"/>
            </a:ext>
          </a:extLst>
        </xdr:cNvPr>
        <xdr:cNvSpPr/>
      </xdr:nvSpPr>
      <xdr:spPr>
        <a:xfrm>
          <a:off x="363491" y="0"/>
          <a:ext cx="3966054" cy="952500"/>
        </a:xfrm>
        <a:prstGeom prst="parallelogram">
          <a:avLst/>
        </a:prstGeom>
        <a:solidFill>
          <a:schemeClr val="accent6">
            <a:lumMod val="75000"/>
            <a:alpha val="6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200"/>
        </a:p>
      </xdr:txBody>
    </xdr:sp>
    <xdr:clientData/>
  </xdr:twoCellAnchor>
  <xdr:oneCellAnchor>
    <xdr:from>
      <xdr:col>0</xdr:col>
      <xdr:colOff>522196</xdr:colOff>
      <xdr:row>0</xdr:row>
      <xdr:rowOff>95527</xdr:rowOff>
    </xdr:from>
    <xdr:ext cx="3576172" cy="718466"/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C5FEB63A-3200-4B52-A8D2-AD5B8C98ABC5}"/>
            </a:ext>
          </a:extLst>
        </xdr:cNvPr>
        <xdr:cNvSpPr/>
      </xdr:nvSpPr>
      <xdr:spPr>
        <a:xfrm>
          <a:off x="522196" y="95527"/>
          <a:ext cx="3576172" cy="71846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4000" b="1" cap="none" spc="50">
              <a:ln w="0"/>
              <a:solidFill>
                <a:schemeClr val="accent1">
                  <a:lumMod val="20000"/>
                  <a:lumOff val="80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Excel</a:t>
          </a:r>
          <a:r>
            <a:rPr lang="pt-BR" sz="4000" b="1" cap="none" spc="50" baseline="0">
              <a:ln w="0"/>
              <a:solidFill>
                <a:schemeClr val="accent1">
                  <a:lumMod val="20000"/>
                  <a:lumOff val="80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 Avançado</a:t>
          </a:r>
          <a:endParaRPr lang="pt-BR" sz="4000" b="1" cap="none" spc="50">
            <a:ln w="0"/>
            <a:solidFill>
              <a:schemeClr val="accent1">
                <a:lumMod val="20000"/>
                <a:lumOff val="80000"/>
              </a:schemeClr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</a:endParaRPr>
        </a:p>
      </xdr:txBody>
    </xdr:sp>
    <xdr:clientData/>
  </xdr:oneCellAnchor>
  <xdr:oneCellAnchor>
    <xdr:from>
      <xdr:col>4</xdr:col>
      <xdr:colOff>1527887</xdr:colOff>
      <xdr:row>0</xdr:row>
      <xdr:rowOff>78461</xdr:rowOff>
    </xdr:from>
    <xdr:ext cx="4862742" cy="812467"/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B79BAFD4-92EA-46BF-80A7-6C4ADF7FBCDB}"/>
            </a:ext>
          </a:extLst>
        </xdr:cNvPr>
        <xdr:cNvSpPr/>
      </xdr:nvSpPr>
      <xdr:spPr>
        <a:xfrm>
          <a:off x="4939569" y="78461"/>
          <a:ext cx="4862742" cy="81246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4600" b="1" cap="none" spc="50">
              <a:ln w="9525" cmpd="sng">
                <a:solidFill>
                  <a:schemeClr val="accent1"/>
                </a:solidFill>
                <a:prstDash val="solid"/>
              </a:ln>
              <a:solidFill>
                <a:srgbClr val="70AD47">
                  <a:tint val="1000"/>
                </a:srgbClr>
              </a:solidFill>
              <a:effectLst>
                <a:glow rad="38100">
                  <a:schemeClr val="accent1">
                    <a:alpha val="40000"/>
                  </a:schemeClr>
                </a:glow>
                <a:innerShdw blurRad="63500" dist="50800" dir="13500000">
                  <a:prstClr val="black">
                    <a:alpha val="50000"/>
                  </a:prstClr>
                </a:innerShdw>
              </a:effectLst>
            </a:rPr>
            <a:t>Funções</a:t>
          </a:r>
          <a:r>
            <a:rPr lang="pt-BR" sz="4600" b="1" cap="none" spc="50" baseline="0">
              <a:ln w="9525" cmpd="sng">
                <a:solidFill>
                  <a:schemeClr val="accent1"/>
                </a:solidFill>
                <a:prstDash val="solid"/>
              </a:ln>
              <a:solidFill>
                <a:srgbClr val="70AD47">
                  <a:tint val="1000"/>
                </a:srgbClr>
              </a:solidFill>
              <a:effectLst>
                <a:glow rad="38100">
                  <a:schemeClr val="accent1">
                    <a:alpha val="40000"/>
                  </a:schemeClr>
                </a:glow>
                <a:innerShdw blurRad="63500" dist="50800" dir="13500000">
                  <a:prstClr val="black">
                    <a:alpha val="50000"/>
                  </a:prstClr>
                </a:innerShdw>
              </a:effectLst>
            </a:rPr>
            <a:t> Matríciais</a:t>
          </a:r>
          <a:endParaRPr lang="pt-BR" sz="4600" b="1" cap="none" spc="50">
            <a:ln w="9525" cmpd="sng">
              <a:solidFill>
                <a:schemeClr val="accent1"/>
              </a:solidFill>
              <a:prstDash val="solid"/>
            </a:ln>
            <a:solidFill>
              <a:srgbClr val="70AD47">
                <a:tint val="1000"/>
              </a:srgbClr>
            </a:solidFill>
            <a:effectLst>
              <a:glow rad="38100">
                <a:schemeClr val="accent1">
                  <a:alpha val="40000"/>
                </a:schemeClr>
              </a:glow>
              <a:innerShdw blurRad="63500" dist="50800" dir="13500000">
                <a:prstClr val="black">
                  <a:alpha val="50000"/>
                </a:prstClr>
              </a:innerShdw>
            </a:effectLst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21</xdr:col>
      <xdr:colOff>407194</xdr:colOff>
      <xdr:row>5</xdr:row>
      <xdr:rowOff>0</xdr:rowOff>
    </xdr:to>
    <xdr:pic>
      <xdr:nvPicPr>
        <xdr:cNvPr id="2" name="Imagem 1" descr="Abstract Yellow Wave background 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18859500" cy="952499"/>
        </a:xfrm>
        <a:prstGeom prst="rect">
          <a:avLst/>
        </a:prstGeom>
        <a:noFill/>
        <a:effectLst>
          <a:outerShdw blurRad="50800" dist="38100" dir="5400000" algn="t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363490</xdr:colOff>
      <xdr:row>0</xdr:row>
      <xdr:rowOff>0</xdr:rowOff>
    </xdr:from>
    <xdr:to>
      <xdr:col>4</xdr:col>
      <xdr:colOff>428625</xdr:colOff>
      <xdr:row>5</xdr:row>
      <xdr:rowOff>0</xdr:rowOff>
    </xdr:to>
    <xdr:sp macro="" textlink="">
      <xdr:nvSpPr>
        <xdr:cNvPr id="3" name="Paralelogram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63490" y="0"/>
          <a:ext cx="3817985" cy="952500"/>
        </a:xfrm>
        <a:prstGeom prst="parallelogram">
          <a:avLst/>
        </a:prstGeom>
        <a:solidFill>
          <a:schemeClr val="accent6">
            <a:lumMod val="75000"/>
            <a:alpha val="6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200"/>
        </a:p>
      </xdr:txBody>
    </xdr:sp>
    <xdr:clientData/>
  </xdr:twoCellAnchor>
  <xdr:oneCellAnchor>
    <xdr:from>
      <xdr:col>0</xdr:col>
      <xdr:colOff>522196</xdr:colOff>
      <xdr:row>0</xdr:row>
      <xdr:rowOff>95527</xdr:rowOff>
    </xdr:from>
    <xdr:ext cx="3576172" cy="718466"/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22196" y="95527"/>
          <a:ext cx="3576172" cy="71846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4000" b="1" cap="none" spc="50">
              <a:ln w="0"/>
              <a:solidFill>
                <a:schemeClr val="accent1">
                  <a:lumMod val="20000"/>
                  <a:lumOff val="80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Excel</a:t>
          </a:r>
          <a:r>
            <a:rPr lang="pt-BR" sz="4000" b="1" cap="none" spc="50" baseline="0">
              <a:ln w="0"/>
              <a:solidFill>
                <a:schemeClr val="accent1">
                  <a:lumMod val="20000"/>
                  <a:lumOff val="80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 Avançado</a:t>
          </a:r>
          <a:endParaRPr lang="pt-BR" sz="4000" b="1" cap="none" spc="50">
            <a:ln w="0"/>
            <a:solidFill>
              <a:schemeClr val="accent1">
                <a:lumMod val="20000"/>
                <a:lumOff val="80000"/>
              </a:schemeClr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</a:endParaRPr>
        </a:p>
      </xdr:txBody>
    </xdr:sp>
    <xdr:clientData/>
  </xdr:oneCellAnchor>
  <xdr:oneCellAnchor>
    <xdr:from>
      <xdr:col>5</xdr:col>
      <xdr:colOff>93941</xdr:colOff>
      <xdr:row>0</xdr:row>
      <xdr:rowOff>57679</xdr:rowOff>
    </xdr:from>
    <xdr:ext cx="4862742" cy="812467"/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256491" y="57679"/>
          <a:ext cx="4862742" cy="81246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4600" b="1" cap="none" spc="50">
              <a:ln w="9525" cmpd="sng">
                <a:solidFill>
                  <a:schemeClr val="accent1"/>
                </a:solidFill>
                <a:prstDash val="solid"/>
              </a:ln>
              <a:solidFill>
                <a:srgbClr val="70AD47">
                  <a:tint val="1000"/>
                </a:srgbClr>
              </a:solidFill>
              <a:effectLst>
                <a:glow rad="38100">
                  <a:schemeClr val="accent1">
                    <a:alpha val="40000"/>
                  </a:schemeClr>
                </a:glow>
                <a:innerShdw blurRad="63500" dist="50800" dir="13500000">
                  <a:prstClr val="black">
                    <a:alpha val="50000"/>
                  </a:prstClr>
                </a:innerShdw>
              </a:effectLst>
            </a:rPr>
            <a:t>Funções</a:t>
          </a:r>
          <a:r>
            <a:rPr lang="pt-BR" sz="4600" b="1" cap="none" spc="50" baseline="0">
              <a:ln w="9525" cmpd="sng">
                <a:solidFill>
                  <a:schemeClr val="accent1"/>
                </a:solidFill>
                <a:prstDash val="solid"/>
              </a:ln>
              <a:solidFill>
                <a:srgbClr val="70AD47">
                  <a:tint val="1000"/>
                </a:srgbClr>
              </a:solidFill>
              <a:effectLst>
                <a:glow rad="38100">
                  <a:schemeClr val="accent1">
                    <a:alpha val="40000"/>
                  </a:schemeClr>
                </a:glow>
                <a:innerShdw blurRad="63500" dist="50800" dir="13500000">
                  <a:prstClr val="black">
                    <a:alpha val="50000"/>
                  </a:prstClr>
                </a:innerShdw>
              </a:effectLst>
            </a:rPr>
            <a:t> Matríciais</a:t>
          </a:r>
          <a:endParaRPr lang="pt-BR" sz="4600" b="1" cap="none" spc="50">
            <a:ln w="9525" cmpd="sng">
              <a:solidFill>
                <a:schemeClr val="accent1"/>
              </a:solidFill>
              <a:prstDash val="solid"/>
            </a:ln>
            <a:solidFill>
              <a:srgbClr val="70AD47">
                <a:tint val="1000"/>
              </a:srgbClr>
            </a:solidFill>
            <a:effectLst>
              <a:glow rad="38100">
                <a:schemeClr val="accent1">
                  <a:alpha val="40000"/>
                </a:schemeClr>
              </a:glow>
              <a:innerShdw blurRad="63500" dist="50800" dir="13500000">
                <a:prstClr val="black">
                  <a:alpha val="50000"/>
                </a:prstClr>
              </a:innerShdw>
            </a:effectLst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92869</xdr:colOff>
      <xdr:row>4</xdr:row>
      <xdr:rowOff>190499</xdr:rowOff>
    </xdr:to>
    <xdr:pic>
      <xdr:nvPicPr>
        <xdr:cNvPr id="2" name="Imagem 1" descr="Abstract Yellow Wave background ">
          <a:extLst>
            <a:ext uri="{FF2B5EF4-FFF2-40B4-BE49-F238E27FC236}">
              <a16:creationId xmlns:a16="http://schemas.microsoft.com/office/drawing/2014/main" id="{F20B046B-DF8C-435B-8388-A0D2DB2CB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885694" cy="952499"/>
        </a:xfrm>
        <a:prstGeom prst="rect">
          <a:avLst/>
        </a:prstGeom>
        <a:noFill/>
        <a:effectLst>
          <a:outerShdw blurRad="50800" dist="38100" dir="5400000" algn="t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363491</xdr:colOff>
      <xdr:row>0</xdr:row>
      <xdr:rowOff>0</xdr:rowOff>
    </xdr:from>
    <xdr:to>
      <xdr:col>2</xdr:col>
      <xdr:colOff>1181101</xdr:colOff>
      <xdr:row>5</xdr:row>
      <xdr:rowOff>0</xdr:rowOff>
    </xdr:to>
    <xdr:sp macro="" textlink="">
      <xdr:nvSpPr>
        <xdr:cNvPr id="3" name="Paralelogramo 2">
          <a:extLst>
            <a:ext uri="{FF2B5EF4-FFF2-40B4-BE49-F238E27FC236}">
              <a16:creationId xmlns:a16="http://schemas.microsoft.com/office/drawing/2014/main" id="{CC41D367-DED9-46B6-BEFB-9BECC6D0F784}"/>
            </a:ext>
          </a:extLst>
        </xdr:cNvPr>
        <xdr:cNvSpPr/>
      </xdr:nvSpPr>
      <xdr:spPr>
        <a:xfrm>
          <a:off x="363491" y="0"/>
          <a:ext cx="3865610" cy="952500"/>
        </a:xfrm>
        <a:prstGeom prst="parallelogram">
          <a:avLst/>
        </a:prstGeom>
        <a:solidFill>
          <a:schemeClr val="accent6">
            <a:lumMod val="75000"/>
            <a:alpha val="6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200"/>
        </a:p>
      </xdr:txBody>
    </xdr:sp>
    <xdr:clientData/>
  </xdr:twoCellAnchor>
  <xdr:oneCellAnchor>
    <xdr:from>
      <xdr:col>0</xdr:col>
      <xdr:colOff>522196</xdr:colOff>
      <xdr:row>0</xdr:row>
      <xdr:rowOff>95527</xdr:rowOff>
    </xdr:from>
    <xdr:ext cx="3576172" cy="718466"/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2019088C-D3F9-48B3-AB1B-C12C55EEAED7}"/>
            </a:ext>
          </a:extLst>
        </xdr:cNvPr>
        <xdr:cNvSpPr/>
      </xdr:nvSpPr>
      <xdr:spPr>
        <a:xfrm>
          <a:off x="522196" y="95527"/>
          <a:ext cx="3576172" cy="71846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4000" b="1" cap="none" spc="50">
              <a:ln w="0"/>
              <a:solidFill>
                <a:schemeClr val="accent1">
                  <a:lumMod val="20000"/>
                  <a:lumOff val="80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Excel</a:t>
          </a:r>
          <a:r>
            <a:rPr lang="pt-BR" sz="4000" b="1" cap="none" spc="50" baseline="0">
              <a:ln w="0"/>
              <a:solidFill>
                <a:schemeClr val="accent1">
                  <a:lumMod val="20000"/>
                  <a:lumOff val="80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 Avançado</a:t>
          </a:r>
          <a:endParaRPr lang="pt-BR" sz="4000" b="1" cap="none" spc="50">
            <a:ln w="0"/>
            <a:solidFill>
              <a:schemeClr val="accent1">
                <a:lumMod val="20000"/>
                <a:lumOff val="80000"/>
              </a:schemeClr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513041</xdr:colOff>
      <xdr:row>0</xdr:row>
      <xdr:rowOff>95779</xdr:rowOff>
    </xdr:from>
    <xdr:ext cx="4862742" cy="812467"/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422E596D-0F8C-4950-8C18-39EC7BC1BFA9}"/>
            </a:ext>
          </a:extLst>
        </xdr:cNvPr>
        <xdr:cNvSpPr/>
      </xdr:nvSpPr>
      <xdr:spPr>
        <a:xfrm>
          <a:off x="5218391" y="95779"/>
          <a:ext cx="4862742" cy="81246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4600" b="1" cap="none" spc="50">
              <a:ln w="9525" cmpd="sng">
                <a:solidFill>
                  <a:schemeClr val="accent1"/>
                </a:solidFill>
                <a:prstDash val="solid"/>
              </a:ln>
              <a:solidFill>
                <a:srgbClr val="70AD47">
                  <a:tint val="1000"/>
                </a:srgbClr>
              </a:solidFill>
              <a:effectLst>
                <a:glow rad="38100">
                  <a:schemeClr val="accent1">
                    <a:alpha val="40000"/>
                  </a:schemeClr>
                </a:glow>
                <a:innerShdw blurRad="63500" dist="50800" dir="13500000">
                  <a:prstClr val="black">
                    <a:alpha val="50000"/>
                  </a:prstClr>
                </a:innerShdw>
              </a:effectLst>
            </a:rPr>
            <a:t>Funções</a:t>
          </a:r>
          <a:r>
            <a:rPr lang="pt-BR" sz="4600" b="1" cap="none" spc="50" baseline="0">
              <a:ln w="9525" cmpd="sng">
                <a:solidFill>
                  <a:schemeClr val="accent1"/>
                </a:solidFill>
                <a:prstDash val="solid"/>
              </a:ln>
              <a:solidFill>
                <a:srgbClr val="70AD47">
                  <a:tint val="1000"/>
                </a:srgbClr>
              </a:solidFill>
              <a:effectLst>
                <a:glow rad="38100">
                  <a:schemeClr val="accent1">
                    <a:alpha val="40000"/>
                  </a:schemeClr>
                </a:glow>
                <a:innerShdw blurRad="63500" dist="50800" dir="13500000">
                  <a:prstClr val="black">
                    <a:alpha val="50000"/>
                  </a:prstClr>
                </a:innerShdw>
              </a:effectLst>
            </a:rPr>
            <a:t> Matríciais</a:t>
          </a:r>
          <a:endParaRPr lang="pt-BR" sz="4600" b="1" cap="none" spc="50">
            <a:ln w="9525" cmpd="sng">
              <a:solidFill>
                <a:schemeClr val="accent1"/>
              </a:solidFill>
              <a:prstDash val="solid"/>
            </a:ln>
            <a:solidFill>
              <a:srgbClr val="70AD47">
                <a:tint val="1000"/>
              </a:srgbClr>
            </a:solidFill>
            <a:effectLst>
              <a:glow rad="38100">
                <a:schemeClr val="accent1">
                  <a:alpha val="40000"/>
                </a:schemeClr>
              </a:glow>
              <a:innerShdw blurRad="63500" dist="50800" dir="13500000">
                <a:prstClr val="black">
                  <a:alpha val="50000"/>
                </a:prstClr>
              </a:inn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K99"/>
  <sheetViews>
    <sheetView showGridLines="0" zoomScaleNormal="100" workbookViewId="0">
      <pane ySplit="5" topLeftCell="A6" activePane="bottomLeft" state="frozen"/>
      <selection pane="bottomLeft" activeCell="E21" sqref="E21:G21"/>
    </sheetView>
  </sheetViews>
  <sheetFormatPr defaultRowHeight="15" x14ac:dyDescent="0.25"/>
  <cols>
    <col min="1" max="1" width="10.85546875" customWidth="1"/>
    <col min="2" max="2" width="15.5703125" customWidth="1"/>
    <col min="3" max="3" width="19.5703125" customWidth="1"/>
    <col min="4" max="4" width="21.140625" customWidth="1"/>
    <col min="5" max="5" width="19.5703125" customWidth="1"/>
    <col min="6" max="6" width="13.42578125" customWidth="1"/>
    <col min="7" max="7" width="17" customWidth="1"/>
    <col min="8" max="8" width="19.7109375" customWidth="1"/>
    <col min="9" max="9" width="13.85546875" customWidth="1"/>
  </cols>
  <sheetData>
    <row r="7" spans="1:11" x14ac:dyDescent="0.25">
      <c r="A7" s="3"/>
      <c r="B7" s="3"/>
      <c r="C7" s="3"/>
      <c r="D7" s="4"/>
      <c r="E7" s="2"/>
      <c r="F7" s="2"/>
      <c r="G7" s="2"/>
      <c r="H7" s="2"/>
      <c r="I7" s="2"/>
      <c r="J7" s="2"/>
      <c r="K7" s="2"/>
    </row>
    <row r="8" spans="1:11" x14ac:dyDescent="0.25">
      <c r="A8" s="3"/>
      <c r="B8" s="23"/>
      <c r="C8" s="23"/>
      <c r="D8" s="4"/>
      <c r="E8" s="2"/>
      <c r="F8" s="2"/>
      <c r="G8" s="2"/>
      <c r="H8" s="2"/>
      <c r="I8" s="2"/>
      <c r="J8" s="2"/>
      <c r="K8" s="2"/>
    </row>
    <row r="9" spans="1:11" ht="15.75" thickBot="1" x14ac:dyDescent="0.3">
      <c r="A9" s="3"/>
      <c r="B9" s="23"/>
      <c r="C9" s="23"/>
      <c r="D9" s="4"/>
      <c r="E9" s="2"/>
      <c r="F9" s="2"/>
      <c r="G9" s="2"/>
      <c r="H9" s="2"/>
      <c r="I9" s="2"/>
      <c r="J9" s="2"/>
      <c r="K9" s="2"/>
    </row>
    <row r="10" spans="1:11" ht="15.75" thickTop="1" x14ac:dyDescent="0.25">
      <c r="A10" s="3"/>
      <c r="B10" s="23"/>
      <c r="C10" s="23"/>
      <c r="D10" s="35"/>
      <c r="E10" s="34" t="s">
        <v>32</v>
      </c>
      <c r="F10" s="33" t="s">
        <v>33</v>
      </c>
      <c r="G10" s="32" t="s">
        <v>34</v>
      </c>
      <c r="H10" s="2"/>
      <c r="I10" s="2"/>
      <c r="J10" s="2"/>
      <c r="K10" s="2"/>
    </row>
    <row r="11" spans="1:11" x14ac:dyDescent="0.25">
      <c r="A11" s="3"/>
      <c r="B11" s="23"/>
      <c r="C11" s="23"/>
      <c r="D11" s="35"/>
      <c r="E11" s="3" t="s">
        <v>35</v>
      </c>
      <c r="F11" s="5">
        <v>50</v>
      </c>
      <c r="G11" s="30">
        <v>2</v>
      </c>
      <c r="H11" s="2"/>
      <c r="I11" s="2"/>
      <c r="J11" s="2"/>
      <c r="K11" s="2"/>
    </row>
    <row r="12" spans="1:11" x14ac:dyDescent="0.25">
      <c r="A12" s="3"/>
      <c r="B12" s="23"/>
      <c r="C12" s="23"/>
      <c r="D12" s="35"/>
      <c r="E12" s="3" t="s">
        <v>36</v>
      </c>
      <c r="F12" s="5">
        <v>75</v>
      </c>
      <c r="G12" s="27">
        <v>4</v>
      </c>
      <c r="H12" s="2"/>
      <c r="I12" s="2"/>
      <c r="J12" s="2"/>
      <c r="K12" s="2"/>
    </row>
    <row r="13" spans="1:11" x14ac:dyDescent="0.25">
      <c r="A13" s="3"/>
      <c r="B13" s="23"/>
      <c r="C13" s="23"/>
      <c r="D13" s="35"/>
      <c r="E13" s="3" t="s">
        <v>37</v>
      </c>
      <c r="F13" s="5">
        <v>125</v>
      </c>
      <c r="G13" s="27">
        <v>8</v>
      </c>
      <c r="H13" s="2"/>
      <c r="I13" s="2"/>
      <c r="J13" s="2"/>
      <c r="K13" s="2"/>
    </row>
    <row r="14" spans="1:11" x14ac:dyDescent="0.25">
      <c r="A14" s="3"/>
      <c r="B14" s="23"/>
      <c r="C14" s="23"/>
      <c r="D14" s="35"/>
      <c r="E14" s="3" t="s">
        <v>38</v>
      </c>
      <c r="F14" s="5">
        <v>165</v>
      </c>
      <c r="G14" s="27">
        <v>6</v>
      </c>
      <c r="H14" s="2"/>
      <c r="I14" s="2"/>
      <c r="J14" s="2"/>
      <c r="K14" s="2"/>
    </row>
    <row r="15" spans="1:11" x14ac:dyDescent="0.25">
      <c r="A15" s="3"/>
      <c r="B15" s="23"/>
      <c r="C15" s="23"/>
      <c r="D15" s="35"/>
      <c r="E15" s="3" t="s">
        <v>39</v>
      </c>
      <c r="F15" s="5">
        <v>200</v>
      </c>
      <c r="G15" s="27">
        <v>5</v>
      </c>
      <c r="H15" s="2"/>
      <c r="I15" s="2"/>
      <c r="J15" s="2"/>
      <c r="K15" s="2"/>
    </row>
    <row r="16" spans="1:11" x14ac:dyDescent="0.25">
      <c r="A16" s="3"/>
      <c r="B16" s="23"/>
      <c r="C16" s="23"/>
      <c r="D16" s="35"/>
      <c r="E16" s="3" t="s">
        <v>40</v>
      </c>
      <c r="F16" s="5">
        <v>255</v>
      </c>
      <c r="G16" s="27">
        <v>4</v>
      </c>
      <c r="H16" s="2"/>
      <c r="I16" s="2"/>
      <c r="J16" s="2"/>
      <c r="K16" s="2"/>
    </row>
    <row r="17" spans="1:11" x14ac:dyDescent="0.25">
      <c r="A17" s="3"/>
      <c r="B17" s="3"/>
      <c r="C17" s="3"/>
      <c r="D17" s="35"/>
      <c r="E17" s="3" t="s">
        <v>41</v>
      </c>
      <c r="F17" s="5">
        <v>450</v>
      </c>
      <c r="G17" s="27">
        <v>6</v>
      </c>
      <c r="H17" s="2"/>
      <c r="I17" s="2"/>
      <c r="J17" s="2"/>
      <c r="K17" s="2"/>
    </row>
    <row r="18" spans="1:11" ht="15.75" thickBot="1" x14ac:dyDescent="0.3">
      <c r="A18" s="3"/>
      <c r="B18" s="3"/>
      <c r="C18" s="3"/>
      <c r="D18" s="4"/>
      <c r="E18" s="28" t="s">
        <v>42</v>
      </c>
      <c r="F18" s="29">
        <v>500</v>
      </c>
      <c r="G18" s="31">
        <v>8</v>
      </c>
      <c r="H18" s="2"/>
      <c r="I18" s="2"/>
      <c r="J18" s="2"/>
      <c r="K18" s="2"/>
    </row>
    <row r="19" spans="1:11" ht="16.5" thickTop="1" thickBot="1" x14ac:dyDescent="0.3">
      <c r="A19" s="3"/>
      <c r="B19" s="3"/>
      <c r="C19" s="3"/>
      <c r="D19" s="4"/>
      <c r="E19" s="2"/>
      <c r="F19" s="2"/>
      <c r="G19" s="2"/>
      <c r="H19" s="2"/>
      <c r="I19" s="2"/>
      <c r="J19" s="2"/>
      <c r="K19" s="2"/>
    </row>
    <row r="20" spans="1:11" ht="16.5" thickTop="1" thickBot="1" x14ac:dyDescent="0.3">
      <c r="A20" s="3"/>
      <c r="B20" s="3"/>
      <c r="C20" s="3"/>
      <c r="D20" s="4"/>
      <c r="E20" s="51" t="s">
        <v>43</v>
      </c>
      <c r="F20" s="51"/>
      <c r="G20" s="51"/>
      <c r="H20" s="2"/>
      <c r="I20" s="2"/>
      <c r="J20" s="2"/>
      <c r="K20" s="2"/>
    </row>
    <row r="21" spans="1:11" ht="16.5" thickTop="1" thickBot="1" x14ac:dyDescent="0.3">
      <c r="A21" s="3"/>
      <c r="B21" s="3"/>
      <c r="C21" s="3"/>
      <c r="D21" s="35"/>
      <c r="E21" s="52">
        <f t="array" ref="E21">SUM(F11:F18*G11:G18)</f>
        <v>11110</v>
      </c>
      <c r="F21" s="53"/>
      <c r="G21" s="54"/>
      <c r="H21" s="2"/>
      <c r="I21" s="2"/>
      <c r="J21" s="2"/>
      <c r="K21" s="2"/>
    </row>
    <row r="22" spans="1:11" ht="15.75" thickTop="1" x14ac:dyDescent="0.25">
      <c r="A22" s="3"/>
      <c r="B22" s="3"/>
      <c r="C22" s="3"/>
      <c r="D22" s="4"/>
      <c r="E22" s="2"/>
      <c r="F22" s="2"/>
      <c r="G22" s="2"/>
      <c r="H22" s="2"/>
      <c r="I22" s="2"/>
      <c r="J22" s="2"/>
      <c r="K22" s="2"/>
    </row>
    <row r="23" spans="1:11" x14ac:dyDescent="0.25">
      <c r="A23" s="3"/>
      <c r="B23" s="3"/>
      <c r="C23" s="3"/>
      <c r="D23" s="4"/>
      <c r="E23" s="2"/>
      <c r="F23" s="2"/>
      <c r="G23" s="2"/>
      <c r="H23" s="2"/>
      <c r="I23" s="2"/>
      <c r="J23" s="2"/>
      <c r="K23" s="2"/>
    </row>
    <row r="24" spans="1:11" x14ac:dyDescent="0.25">
      <c r="A24" s="3"/>
      <c r="B24" s="3"/>
      <c r="C24" s="3"/>
      <c r="D24" s="4"/>
      <c r="E24" s="2"/>
      <c r="F24" s="2"/>
      <c r="G24" s="2"/>
      <c r="H24" s="2"/>
      <c r="I24" s="2"/>
      <c r="J24" s="2"/>
      <c r="K24" s="2"/>
    </row>
    <row r="25" spans="1:11" x14ac:dyDescent="0.25">
      <c r="A25" s="3"/>
      <c r="B25" s="3"/>
      <c r="C25" s="3"/>
      <c r="D25" s="4"/>
      <c r="E25" s="2"/>
      <c r="F25" s="2"/>
      <c r="G25" s="2"/>
      <c r="H25" s="2"/>
      <c r="I25" s="2"/>
      <c r="J25" s="2"/>
      <c r="K25" s="2"/>
    </row>
    <row r="26" spans="1:11" x14ac:dyDescent="0.25">
      <c r="A26" s="3"/>
      <c r="B26" s="3"/>
      <c r="C26" s="3"/>
      <c r="D26" s="4"/>
      <c r="E26" s="2"/>
      <c r="F26" s="2"/>
      <c r="G26" s="2"/>
      <c r="H26" s="2"/>
      <c r="I26" s="2"/>
      <c r="J26" s="2"/>
      <c r="K26" s="2"/>
    </row>
    <row r="27" spans="1:11" x14ac:dyDescent="0.25">
      <c r="A27" s="3"/>
      <c r="B27" s="3"/>
      <c r="C27" s="3"/>
      <c r="D27" s="4"/>
      <c r="E27" s="2"/>
      <c r="F27" s="2"/>
      <c r="G27" s="2"/>
      <c r="H27" s="2"/>
      <c r="I27" s="2"/>
      <c r="J27" s="2"/>
      <c r="K27" s="2"/>
    </row>
    <row r="28" spans="1:11" x14ac:dyDescent="0.25">
      <c r="A28" s="3"/>
      <c r="B28" s="3"/>
      <c r="C28" s="3"/>
      <c r="D28" s="4"/>
      <c r="E28" s="2"/>
      <c r="F28" s="2"/>
      <c r="G28" s="2"/>
      <c r="H28" s="2"/>
      <c r="I28" s="2"/>
      <c r="J28" s="2"/>
      <c r="K28" s="2"/>
    </row>
    <row r="29" spans="1:11" x14ac:dyDescent="0.25">
      <c r="A29" s="3"/>
      <c r="B29" s="3"/>
      <c r="C29" s="3"/>
      <c r="D29" s="4"/>
      <c r="E29" s="2"/>
      <c r="F29" s="2"/>
      <c r="G29" s="2"/>
      <c r="H29" s="2"/>
      <c r="I29" s="2"/>
      <c r="J29" s="2"/>
      <c r="K29" s="2"/>
    </row>
    <row r="30" spans="1:11" x14ac:dyDescent="0.25">
      <c r="A30" s="3"/>
      <c r="B30" s="3"/>
      <c r="C30" s="3"/>
      <c r="D30" s="4"/>
      <c r="E30" s="2"/>
      <c r="F30" s="2"/>
      <c r="G30" s="2"/>
      <c r="H30" s="2"/>
      <c r="I30" s="2"/>
      <c r="J30" s="2"/>
      <c r="K30" s="2"/>
    </row>
    <row r="31" spans="1:11" x14ac:dyDescent="0.25">
      <c r="A31" s="3"/>
      <c r="B31" s="3"/>
      <c r="C31" s="3"/>
      <c r="D31" s="4"/>
      <c r="E31" s="2"/>
      <c r="F31" s="2"/>
      <c r="G31" s="2"/>
      <c r="H31" s="2"/>
      <c r="I31" s="2"/>
      <c r="J31" s="2"/>
      <c r="K31" s="2"/>
    </row>
    <row r="32" spans="1:11" x14ac:dyDescent="0.25">
      <c r="A32" s="3"/>
      <c r="B32" s="3"/>
      <c r="C32" s="3"/>
      <c r="D32" s="4"/>
      <c r="E32" s="2"/>
      <c r="F32" s="2"/>
      <c r="G32" s="2"/>
      <c r="H32" s="2"/>
      <c r="I32" s="2"/>
      <c r="J32" s="2"/>
      <c r="K32" s="2"/>
    </row>
    <row r="33" spans="1:11" x14ac:dyDescent="0.25">
      <c r="A33" s="3"/>
      <c r="B33" s="3"/>
      <c r="C33" s="3"/>
      <c r="D33" s="4"/>
      <c r="E33" s="2"/>
      <c r="F33" s="2"/>
      <c r="G33" s="2"/>
      <c r="H33" s="2"/>
      <c r="I33" s="2"/>
      <c r="J33" s="2"/>
      <c r="K33" s="2"/>
    </row>
    <row r="34" spans="1:11" x14ac:dyDescent="0.25">
      <c r="A34" s="3"/>
      <c r="B34" s="3"/>
      <c r="C34" s="3"/>
      <c r="D34" s="4"/>
      <c r="E34" s="2"/>
      <c r="F34" s="2"/>
      <c r="G34" s="2"/>
      <c r="H34" s="2"/>
      <c r="I34" s="2"/>
      <c r="J34" s="2"/>
      <c r="K34" s="2"/>
    </row>
    <row r="35" spans="1:11" x14ac:dyDescent="0.25">
      <c r="A35" s="3"/>
      <c r="B35" s="3"/>
      <c r="C35" s="3"/>
      <c r="D35" s="4"/>
      <c r="E35" s="2"/>
      <c r="F35" s="2"/>
      <c r="G35" s="2"/>
      <c r="H35" s="2"/>
      <c r="I35" s="2"/>
      <c r="J35" s="2"/>
      <c r="K35" s="2"/>
    </row>
    <row r="36" spans="1:11" x14ac:dyDescent="0.25">
      <c r="A36" s="3"/>
      <c r="B36" s="3"/>
      <c r="C36" s="3"/>
      <c r="D36" s="4"/>
      <c r="E36" s="2"/>
      <c r="F36" s="2"/>
      <c r="G36" s="2"/>
      <c r="H36" s="2"/>
      <c r="I36" s="2"/>
      <c r="J36" s="2"/>
      <c r="K36" s="2"/>
    </row>
    <row r="37" spans="1:11" x14ac:dyDescent="0.25">
      <c r="A37" s="3"/>
      <c r="B37" s="3"/>
      <c r="C37" s="3"/>
      <c r="D37" s="4"/>
      <c r="E37" s="2"/>
      <c r="F37" s="2"/>
      <c r="G37" s="2"/>
      <c r="H37" s="2"/>
      <c r="I37" s="2"/>
      <c r="J37" s="2"/>
      <c r="K37" s="2"/>
    </row>
    <row r="38" spans="1:11" x14ac:dyDescent="0.25">
      <c r="A38" s="3"/>
      <c r="B38" s="3"/>
      <c r="C38" s="3"/>
      <c r="D38" s="4"/>
      <c r="E38" s="2"/>
      <c r="F38" s="2"/>
      <c r="G38" s="2"/>
      <c r="H38" s="2"/>
      <c r="I38" s="2"/>
      <c r="J38" s="2"/>
      <c r="K38" s="2"/>
    </row>
    <row r="39" spans="1:11" x14ac:dyDescent="0.25">
      <c r="A39" s="3"/>
      <c r="B39" s="3"/>
      <c r="C39" s="3"/>
      <c r="D39" s="4"/>
      <c r="E39" s="2"/>
      <c r="F39" s="2"/>
      <c r="G39" s="2"/>
      <c r="H39" s="2"/>
      <c r="I39" s="2"/>
      <c r="J39" s="2"/>
      <c r="K39" s="2"/>
    </row>
    <row r="40" spans="1:11" x14ac:dyDescent="0.25">
      <c r="A40" s="3"/>
      <c r="B40" s="3"/>
      <c r="C40" s="3"/>
      <c r="D40" s="4"/>
      <c r="E40" s="2"/>
      <c r="F40" s="2"/>
      <c r="G40" s="2"/>
      <c r="H40" s="2"/>
      <c r="I40" s="2"/>
      <c r="J40" s="2"/>
      <c r="K40" s="2"/>
    </row>
    <row r="41" spans="1:11" x14ac:dyDescent="0.25">
      <c r="A41" s="3"/>
      <c r="B41" s="3"/>
      <c r="C41" s="3"/>
      <c r="D41" s="4"/>
      <c r="E41" s="2"/>
      <c r="F41" s="2"/>
      <c r="G41" s="2"/>
      <c r="H41" s="2"/>
      <c r="I41" s="2"/>
      <c r="J41" s="2"/>
      <c r="K41" s="2"/>
    </row>
    <row r="42" spans="1:11" x14ac:dyDescent="0.25">
      <c r="A42" s="3"/>
      <c r="B42" s="3"/>
      <c r="C42" s="3"/>
      <c r="D42" s="4"/>
      <c r="E42" s="2"/>
      <c r="F42" s="2"/>
      <c r="G42" s="2"/>
      <c r="H42" s="2"/>
      <c r="I42" s="2"/>
      <c r="J42" s="2"/>
      <c r="K42" s="2"/>
    </row>
    <row r="43" spans="1:11" x14ac:dyDescent="0.25">
      <c r="A43" s="3"/>
      <c r="B43" s="3"/>
      <c r="C43" s="3"/>
      <c r="D43" s="4"/>
      <c r="E43" s="2"/>
      <c r="F43" s="2"/>
      <c r="G43" s="2"/>
      <c r="H43" s="2"/>
      <c r="I43" s="2"/>
      <c r="J43" s="2"/>
      <c r="K43" s="2"/>
    </row>
    <row r="44" spans="1:11" x14ac:dyDescent="0.25">
      <c r="A44" s="3"/>
      <c r="B44" s="3"/>
      <c r="C44" s="3"/>
      <c r="D44" s="4"/>
      <c r="E44" s="2"/>
      <c r="F44" s="2"/>
      <c r="G44" s="2"/>
      <c r="H44" s="2"/>
      <c r="I44" s="2"/>
      <c r="J44" s="2"/>
      <c r="K44" s="2"/>
    </row>
    <row r="45" spans="1:11" x14ac:dyDescent="0.25">
      <c r="A45" s="3"/>
      <c r="B45" s="3"/>
      <c r="C45" s="3"/>
      <c r="D45" s="4"/>
      <c r="E45" s="2"/>
      <c r="F45" s="2"/>
      <c r="G45" s="2"/>
      <c r="H45" s="2"/>
      <c r="I45" s="2"/>
      <c r="J45" s="2"/>
      <c r="K45" s="2"/>
    </row>
    <row r="46" spans="1:11" x14ac:dyDescent="0.25">
      <c r="A46" s="3"/>
      <c r="B46" s="3"/>
      <c r="C46" s="3"/>
      <c r="D46" s="4"/>
      <c r="E46" s="2"/>
      <c r="F46" s="2"/>
      <c r="G46" s="2"/>
      <c r="H46" s="2"/>
      <c r="I46" s="2"/>
      <c r="J46" s="2"/>
      <c r="K46" s="2"/>
    </row>
    <row r="47" spans="1:11" x14ac:dyDescent="0.25">
      <c r="A47" s="3"/>
      <c r="B47" s="3"/>
      <c r="C47" s="3"/>
      <c r="D47" s="4"/>
      <c r="E47" s="2"/>
      <c r="F47" s="2"/>
      <c r="G47" s="2"/>
      <c r="H47" s="2"/>
      <c r="I47" s="2"/>
      <c r="J47" s="2"/>
      <c r="K47" s="2"/>
    </row>
    <row r="48" spans="1:11" x14ac:dyDescent="0.25">
      <c r="A48" s="3"/>
      <c r="B48" s="3"/>
      <c r="C48" s="3"/>
      <c r="D48" s="4"/>
      <c r="E48" s="2"/>
      <c r="F48" s="2"/>
      <c r="G48" s="2"/>
      <c r="H48" s="2"/>
      <c r="I48" s="2"/>
      <c r="J48" s="2"/>
      <c r="K48" s="2"/>
    </row>
    <row r="49" spans="1:11" x14ac:dyDescent="0.25">
      <c r="A49" s="3"/>
      <c r="B49" s="3"/>
      <c r="C49" s="3"/>
      <c r="D49" s="4"/>
      <c r="E49" s="2"/>
      <c r="F49" s="2"/>
      <c r="G49" s="2"/>
      <c r="H49" s="2"/>
      <c r="I49" s="2"/>
      <c r="J49" s="2"/>
      <c r="K49" s="2"/>
    </row>
    <row r="50" spans="1:11" x14ac:dyDescent="0.25">
      <c r="A50" s="3"/>
      <c r="B50" s="3"/>
      <c r="C50" s="3"/>
      <c r="D50" s="4"/>
      <c r="E50" s="2"/>
      <c r="F50" s="2"/>
      <c r="G50" s="2"/>
      <c r="H50" s="2"/>
      <c r="I50" s="2"/>
      <c r="J50" s="2"/>
      <c r="K50" s="2"/>
    </row>
    <row r="51" spans="1:11" x14ac:dyDescent="0.25">
      <c r="A51" s="3"/>
      <c r="B51" s="3"/>
      <c r="C51" s="3"/>
      <c r="D51" s="4"/>
      <c r="E51" s="2"/>
      <c r="F51" s="2"/>
      <c r="G51" s="2"/>
      <c r="H51" s="2"/>
      <c r="I51" s="2"/>
      <c r="J51" s="2"/>
      <c r="K51" s="2"/>
    </row>
    <row r="52" spans="1:11" x14ac:dyDescent="0.25">
      <c r="A52" s="3"/>
      <c r="B52" s="3"/>
      <c r="C52" s="3"/>
      <c r="D52" s="4"/>
      <c r="E52" s="2"/>
      <c r="F52" s="2"/>
      <c r="G52" s="2"/>
      <c r="H52" s="2"/>
      <c r="I52" s="2"/>
      <c r="J52" s="2"/>
      <c r="K52" s="2"/>
    </row>
    <row r="53" spans="1:11" x14ac:dyDescent="0.25">
      <c r="A53" s="3"/>
      <c r="B53" s="3"/>
      <c r="C53" s="3"/>
      <c r="D53" s="4"/>
      <c r="E53" s="2"/>
      <c r="F53" s="2"/>
      <c r="G53" s="2"/>
      <c r="H53" s="2"/>
      <c r="I53" s="2"/>
      <c r="J53" s="2"/>
      <c r="K53" s="2"/>
    </row>
    <row r="54" spans="1:11" x14ac:dyDescent="0.25">
      <c r="A54" s="3"/>
      <c r="B54" s="3"/>
      <c r="C54" s="3"/>
      <c r="D54" s="4"/>
      <c r="E54" s="2"/>
      <c r="F54" s="2"/>
      <c r="G54" s="2"/>
      <c r="H54" s="2"/>
      <c r="I54" s="2"/>
      <c r="J54" s="2"/>
      <c r="K54" s="2"/>
    </row>
    <row r="55" spans="1:11" x14ac:dyDescent="0.25">
      <c r="A55" s="3"/>
      <c r="B55" s="3"/>
      <c r="C55" s="3"/>
      <c r="D55" s="4"/>
      <c r="E55" s="2"/>
      <c r="F55" s="2"/>
      <c r="G55" s="2"/>
      <c r="H55" s="2"/>
      <c r="I55" s="2"/>
      <c r="J55" s="2"/>
      <c r="K55" s="2"/>
    </row>
    <row r="56" spans="1:11" x14ac:dyDescent="0.25">
      <c r="A56" s="3"/>
      <c r="B56" s="3"/>
      <c r="C56" s="3"/>
      <c r="D56" s="4"/>
      <c r="E56" s="2"/>
      <c r="F56" s="2"/>
      <c r="G56" s="2"/>
      <c r="H56" s="2"/>
      <c r="I56" s="2"/>
      <c r="J56" s="2"/>
      <c r="K56" s="2"/>
    </row>
    <row r="57" spans="1:11" x14ac:dyDescent="0.25">
      <c r="A57" s="3"/>
      <c r="B57" s="3"/>
      <c r="C57" s="3"/>
      <c r="D57" s="4"/>
      <c r="E57" s="2"/>
      <c r="F57" s="2"/>
      <c r="G57" s="2"/>
      <c r="H57" s="2"/>
      <c r="I57" s="2"/>
      <c r="J57" s="2"/>
      <c r="K57" s="2"/>
    </row>
    <row r="58" spans="1:11" x14ac:dyDescent="0.25">
      <c r="A58" s="3"/>
      <c r="B58" s="3"/>
      <c r="C58" s="3"/>
      <c r="D58" s="4"/>
      <c r="E58" s="2"/>
      <c r="F58" s="2"/>
      <c r="G58" s="2"/>
      <c r="H58" s="2"/>
      <c r="I58" s="2"/>
      <c r="J58" s="2"/>
      <c r="K58" s="2"/>
    </row>
    <row r="59" spans="1:11" x14ac:dyDescent="0.25">
      <c r="A59" s="3"/>
      <c r="B59" s="3"/>
      <c r="C59" s="3"/>
      <c r="D59" s="4"/>
      <c r="E59" s="2"/>
      <c r="F59" s="2"/>
      <c r="G59" s="2"/>
      <c r="H59" s="2"/>
      <c r="I59" s="2"/>
      <c r="J59" s="2"/>
      <c r="K59" s="2"/>
    </row>
    <row r="60" spans="1:11" x14ac:dyDescent="0.25">
      <c r="A60" s="3"/>
      <c r="B60" s="3"/>
      <c r="C60" s="3"/>
      <c r="D60" s="4"/>
      <c r="E60" s="2"/>
      <c r="F60" s="2"/>
      <c r="G60" s="2"/>
      <c r="H60" s="2"/>
      <c r="I60" s="2"/>
      <c r="J60" s="2"/>
      <c r="K60" s="2"/>
    </row>
    <row r="61" spans="1:11" x14ac:dyDescent="0.25">
      <c r="A61" s="3"/>
      <c r="B61" s="3"/>
      <c r="C61" s="3"/>
      <c r="D61" s="4"/>
      <c r="E61" s="2"/>
      <c r="F61" s="2"/>
      <c r="G61" s="2"/>
      <c r="H61" s="2"/>
      <c r="I61" s="2"/>
      <c r="J61" s="2"/>
      <c r="K61" s="2"/>
    </row>
    <row r="62" spans="1:11" x14ac:dyDescent="0.25">
      <c r="A62" s="3"/>
      <c r="B62" s="3"/>
      <c r="C62" s="3"/>
      <c r="D62" s="4"/>
      <c r="E62" s="2"/>
      <c r="F62" s="2"/>
      <c r="G62" s="2"/>
      <c r="H62" s="2"/>
      <c r="I62" s="2"/>
      <c r="J62" s="2"/>
      <c r="K62" s="2"/>
    </row>
    <row r="63" spans="1:11" x14ac:dyDescent="0.25">
      <c r="A63" s="3"/>
      <c r="B63" s="3"/>
      <c r="C63" s="3"/>
      <c r="D63" s="4"/>
      <c r="E63" s="2"/>
      <c r="F63" s="2"/>
      <c r="G63" s="2"/>
      <c r="H63" s="2"/>
      <c r="I63" s="2"/>
      <c r="J63" s="2"/>
      <c r="K63" s="2"/>
    </row>
    <row r="64" spans="1:11" x14ac:dyDescent="0.25">
      <c r="A64" s="3"/>
      <c r="B64" s="3"/>
      <c r="C64" s="3"/>
      <c r="D64" s="4"/>
      <c r="E64" s="2"/>
      <c r="F64" s="2"/>
      <c r="G64" s="2"/>
      <c r="H64" s="2"/>
      <c r="I64" s="2"/>
      <c r="J64" s="2"/>
      <c r="K64" s="2"/>
    </row>
    <row r="65" spans="1:11" x14ac:dyDescent="0.25">
      <c r="A65" s="3"/>
      <c r="B65" s="3"/>
      <c r="C65" s="3"/>
      <c r="D65" s="4"/>
      <c r="E65" s="2"/>
      <c r="F65" s="2"/>
      <c r="G65" s="2"/>
      <c r="H65" s="2"/>
      <c r="I65" s="2"/>
      <c r="J65" s="2"/>
      <c r="K65" s="2"/>
    </row>
    <row r="66" spans="1:11" x14ac:dyDescent="0.25">
      <c r="A66" s="3"/>
      <c r="B66" s="3"/>
      <c r="C66" s="3"/>
      <c r="D66" s="4"/>
      <c r="E66" s="2"/>
      <c r="F66" s="2"/>
      <c r="G66" s="2"/>
      <c r="H66" s="2"/>
      <c r="I66" s="2"/>
      <c r="J66" s="2"/>
      <c r="K66" s="2"/>
    </row>
    <row r="67" spans="1:11" x14ac:dyDescent="0.25">
      <c r="A67" s="3"/>
      <c r="B67" s="3"/>
      <c r="C67" s="3"/>
      <c r="D67" s="4"/>
      <c r="E67" s="2"/>
      <c r="F67" s="2"/>
      <c r="G67" s="2"/>
      <c r="H67" s="2"/>
      <c r="I67" s="2"/>
      <c r="J67" s="2"/>
      <c r="K67" s="2"/>
    </row>
    <row r="68" spans="1:11" x14ac:dyDescent="0.25">
      <c r="A68" s="3"/>
      <c r="B68" s="3"/>
      <c r="C68" s="3"/>
      <c r="D68" s="4"/>
      <c r="E68" s="2"/>
      <c r="F68" s="2"/>
      <c r="G68" s="2"/>
      <c r="H68" s="2"/>
      <c r="I68" s="2"/>
      <c r="J68" s="2"/>
      <c r="K68" s="2"/>
    </row>
    <row r="69" spans="1:11" x14ac:dyDescent="0.25">
      <c r="A69" s="3"/>
      <c r="B69" s="3"/>
      <c r="C69" s="3"/>
      <c r="D69" s="4"/>
      <c r="E69" s="2"/>
      <c r="F69" s="2"/>
      <c r="G69" s="2"/>
      <c r="H69" s="2"/>
      <c r="I69" s="2"/>
      <c r="J69" s="2"/>
      <c r="K69" s="2"/>
    </row>
    <row r="70" spans="1:11" x14ac:dyDescent="0.25">
      <c r="A70" s="3"/>
      <c r="B70" s="3"/>
      <c r="C70" s="3"/>
      <c r="D70" s="4"/>
      <c r="E70" s="2"/>
      <c r="F70" s="2"/>
      <c r="G70" s="2"/>
      <c r="H70" s="2"/>
      <c r="I70" s="2"/>
      <c r="J70" s="2"/>
      <c r="K70" s="2"/>
    </row>
    <row r="71" spans="1:11" x14ac:dyDescent="0.25">
      <c r="A71" s="3"/>
      <c r="B71" s="3"/>
      <c r="C71" s="3"/>
      <c r="D71" s="4"/>
      <c r="E71" s="2"/>
      <c r="F71" s="2"/>
      <c r="G71" s="2"/>
      <c r="H71" s="2"/>
      <c r="I71" s="2"/>
      <c r="J71" s="2"/>
      <c r="K71" s="2"/>
    </row>
    <row r="72" spans="1:11" x14ac:dyDescent="0.25">
      <c r="A72" s="3"/>
      <c r="B72" s="3"/>
      <c r="C72" s="3"/>
      <c r="D72" s="4"/>
      <c r="E72" s="2"/>
      <c r="F72" s="2"/>
      <c r="G72" s="2"/>
      <c r="H72" s="2"/>
      <c r="I72" s="2"/>
      <c r="J72" s="2"/>
      <c r="K72" s="2"/>
    </row>
    <row r="73" spans="1:11" x14ac:dyDescent="0.25">
      <c r="A73" s="3"/>
      <c r="B73" s="3"/>
      <c r="C73" s="3"/>
      <c r="D73" s="4"/>
      <c r="E73" s="2"/>
      <c r="F73" s="2"/>
      <c r="G73" s="2"/>
      <c r="H73" s="2"/>
      <c r="I73" s="2"/>
      <c r="J73" s="2"/>
      <c r="K73" s="2"/>
    </row>
    <row r="74" spans="1:11" x14ac:dyDescent="0.25">
      <c r="A74" s="3"/>
      <c r="B74" s="3"/>
      <c r="C74" s="3"/>
      <c r="D74" s="4"/>
      <c r="E74" s="2"/>
      <c r="F74" s="2"/>
      <c r="G74" s="2"/>
      <c r="H74" s="2"/>
      <c r="I74" s="2"/>
      <c r="J74" s="2"/>
      <c r="K74" s="2"/>
    </row>
    <row r="75" spans="1:11" x14ac:dyDescent="0.25">
      <c r="A75" s="3"/>
      <c r="B75" s="3"/>
      <c r="C75" s="3"/>
      <c r="D75" s="4"/>
      <c r="E75" s="2"/>
      <c r="F75" s="2"/>
      <c r="G75" s="2"/>
      <c r="H75" s="2"/>
      <c r="I75" s="2"/>
      <c r="J75" s="2"/>
      <c r="K75" s="2"/>
    </row>
    <row r="76" spans="1:1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x14ac:dyDescent="0.25">
      <c r="A84" s="1"/>
      <c r="B84" s="1"/>
      <c r="C84" s="1"/>
      <c r="D84" s="2"/>
      <c r="E84" s="2"/>
      <c r="F84" s="2"/>
      <c r="G84" s="2"/>
      <c r="H84" s="2"/>
      <c r="I84" s="2"/>
      <c r="J84" s="2"/>
      <c r="K84" s="2"/>
    </row>
    <row r="85" spans="1:11" x14ac:dyDescent="0.25">
      <c r="A85" s="3"/>
      <c r="B85" s="3"/>
      <c r="C85" s="3"/>
      <c r="D85" s="2"/>
      <c r="E85" s="2"/>
      <c r="F85" s="2"/>
      <c r="G85" s="2"/>
      <c r="H85" s="2"/>
      <c r="I85" s="2"/>
      <c r="J85" s="2"/>
      <c r="K85" s="2"/>
    </row>
    <row r="86" spans="1:11" x14ac:dyDescent="0.25">
      <c r="A86" s="3"/>
      <c r="B86" s="3"/>
      <c r="C86" s="3"/>
      <c r="D86" s="2"/>
      <c r="E86" s="2"/>
      <c r="F86" s="2"/>
      <c r="G86" s="2"/>
      <c r="H86" s="2"/>
      <c r="I86" s="2"/>
      <c r="J86" s="2"/>
      <c r="K86" s="2"/>
    </row>
    <row r="87" spans="1:11" x14ac:dyDescent="0.25">
      <c r="A87" s="3"/>
      <c r="B87" s="3"/>
      <c r="C87" s="3"/>
      <c r="D87" s="2"/>
      <c r="E87" s="2"/>
      <c r="F87" s="2"/>
      <c r="G87" s="2"/>
      <c r="H87" s="2"/>
      <c r="I87" s="2"/>
      <c r="J87" s="2"/>
      <c r="K87" s="2"/>
    </row>
    <row r="88" spans="1:11" x14ac:dyDescent="0.25">
      <c r="A88" s="3"/>
      <c r="B88" s="3"/>
      <c r="C88" s="3"/>
      <c r="D88" s="2"/>
      <c r="E88" s="2"/>
      <c r="F88" s="2"/>
      <c r="G88" s="2"/>
      <c r="H88" s="2"/>
      <c r="I88" s="2"/>
      <c r="J88" s="2"/>
      <c r="K88" s="2"/>
    </row>
    <row r="89" spans="1:11" x14ac:dyDescent="0.25">
      <c r="A89" s="2"/>
      <c r="B89" s="3"/>
      <c r="C89" s="3"/>
      <c r="D89" s="2"/>
      <c r="E89" s="2"/>
      <c r="F89" s="2"/>
      <c r="G89" s="2"/>
      <c r="H89" s="2"/>
      <c r="I89" s="2"/>
      <c r="J89" s="2"/>
      <c r="K89" s="2"/>
    </row>
    <row r="90" spans="1:11" x14ac:dyDescent="0.25">
      <c r="A90" s="2"/>
      <c r="B90" s="3"/>
      <c r="C90" s="3"/>
      <c r="D90" s="2"/>
      <c r="E90" s="2"/>
      <c r="F90" s="2"/>
      <c r="G90" s="2"/>
      <c r="H90" s="2"/>
      <c r="I90" s="2"/>
      <c r="J90" s="2"/>
      <c r="K90" s="2"/>
    </row>
    <row r="91" spans="1:11" x14ac:dyDescent="0.25">
      <c r="A91" s="2"/>
      <c r="B91" s="3"/>
      <c r="C91" s="3"/>
      <c r="D91" s="2"/>
      <c r="E91" s="2"/>
      <c r="F91" s="2"/>
      <c r="G91" s="2"/>
      <c r="H91" s="2"/>
      <c r="I91" s="2"/>
      <c r="J91" s="2"/>
      <c r="K91" s="2"/>
    </row>
    <row r="92" spans="1:11" x14ac:dyDescent="0.25">
      <c r="A92" s="2"/>
      <c r="B92" s="3"/>
      <c r="C92" s="3"/>
      <c r="D92" s="2"/>
      <c r="E92" s="2"/>
      <c r="F92" s="2"/>
      <c r="G92" s="2"/>
      <c r="H92" s="2"/>
      <c r="I92" s="2"/>
      <c r="J92" s="2"/>
      <c r="K92" s="2"/>
    </row>
    <row r="93" spans="1:11" x14ac:dyDescent="0.25">
      <c r="A93" s="2"/>
      <c r="B93" s="3"/>
      <c r="C93" s="3"/>
      <c r="D93" s="2"/>
      <c r="E93" s="2"/>
      <c r="F93" s="2"/>
      <c r="G93" s="2"/>
      <c r="H93" s="2"/>
      <c r="I93" s="2"/>
      <c r="J93" s="2"/>
      <c r="K93" s="2"/>
    </row>
    <row r="94" spans="1:11" x14ac:dyDescent="0.25">
      <c r="A94" s="2"/>
      <c r="B94" s="3"/>
      <c r="C94" s="3"/>
      <c r="D94" s="2"/>
      <c r="E94" s="2"/>
      <c r="F94" s="2"/>
      <c r="G94" s="2"/>
      <c r="H94" s="2"/>
      <c r="I94" s="2"/>
      <c r="J94" s="2"/>
      <c r="K94" s="2"/>
    </row>
    <row r="95" spans="1:11" x14ac:dyDescent="0.25">
      <c r="A95" s="2"/>
      <c r="B95" s="2"/>
      <c r="C95" s="3"/>
      <c r="D95" s="2"/>
      <c r="E95" s="2"/>
      <c r="F95" s="2"/>
      <c r="G95" s="2"/>
      <c r="H95" s="2"/>
      <c r="I95" s="2"/>
      <c r="J95" s="2"/>
      <c r="K95" s="2"/>
    </row>
    <row r="96" spans="1:1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</sheetData>
  <mergeCells count="2">
    <mergeCell ref="E20:G20"/>
    <mergeCell ref="E21:G2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K99"/>
  <sheetViews>
    <sheetView showGridLines="0" tabSelected="1" zoomScaleNormal="100" workbookViewId="0">
      <pane ySplit="5" topLeftCell="A6" activePane="bottomLeft" state="frozen"/>
      <selection pane="bottomLeft" activeCell="H11" sqref="H11"/>
    </sheetView>
  </sheetViews>
  <sheetFormatPr defaultRowHeight="15" x14ac:dyDescent="0.25"/>
  <cols>
    <col min="1" max="1" width="10.85546875" customWidth="1"/>
    <col min="2" max="2" width="15.5703125" customWidth="1"/>
    <col min="3" max="3" width="19.5703125" customWidth="1"/>
    <col min="4" max="4" width="21.140625" customWidth="1"/>
    <col min="5" max="5" width="19.5703125" customWidth="1"/>
    <col min="6" max="6" width="13.42578125" customWidth="1"/>
    <col min="7" max="7" width="17" customWidth="1"/>
    <col min="8" max="8" width="19.7109375" customWidth="1"/>
    <col min="9" max="9" width="13.85546875" customWidth="1"/>
  </cols>
  <sheetData>
    <row r="7" spans="1:11" x14ac:dyDescent="0.25">
      <c r="A7" s="3"/>
      <c r="B7" s="3"/>
      <c r="C7" s="3"/>
      <c r="D7" s="4"/>
      <c r="E7" s="2"/>
      <c r="F7" s="2"/>
      <c r="G7" s="2"/>
      <c r="H7" s="2"/>
      <c r="I7" s="2"/>
      <c r="J7" s="2"/>
      <c r="K7" s="2"/>
    </row>
    <row r="8" spans="1:11" x14ac:dyDescent="0.25">
      <c r="A8" s="3"/>
      <c r="B8" s="23"/>
      <c r="C8" s="23"/>
      <c r="D8" s="4"/>
      <c r="E8" s="2"/>
      <c r="F8" s="2"/>
      <c r="G8" s="2"/>
      <c r="H8" s="2"/>
      <c r="I8" s="2"/>
      <c r="J8" s="2"/>
      <c r="K8" s="2"/>
    </row>
    <row r="9" spans="1:11" ht="15.75" thickBot="1" x14ac:dyDescent="0.3">
      <c r="A9" s="3"/>
      <c r="B9" s="23"/>
      <c r="C9" s="23"/>
      <c r="D9" s="4"/>
      <c r="E9" s="2"/>
      <c r="F9" s="2"/>
      <c r="G9" s="2"/>
      <c r="H9" s="2"/>
      <c r="I9" s="2"/>
      <c r="J9" s="2"/>
      <c r="K9" s="2"/>
    </row>
    <row r="10" spans="1:11" ht="15.75" thickTop="1" x14ac:dyDescent="0.25">
      <c r="A10" s="3"/>
      <c r="B10" s="23"/>
      <c r="C10" s="23"/>
      <c r="D10" s="35"/>
      <c r="E10" s="34" t="s">
        <v>32</v>
      </c>
      <c r="F10" s="33" t="s">
        <v>33</v>
      </c>
      <c r="G10" s="33" t="s">
        <v>34</v>
      </c>
      <c r="H10" s="32" t="s">
        <v>44</v>
      </c>
      <c r="I10" s="2"/>
      <c r="J10" s="2"/>
      <c r="K10" s="2"/>
    </row>
    <row r="11" spans="1:11" x14ac:dyDescent="0.25">
      <c r="A11" s="3"/>
      <c r="B11" s="23"/>
      <c r="C11" s="23"/>
      <c r="D11" s="35"/>
      <c r="E11" s="3" t="s">
        <v>35</v>
      </c>
      <c r="F11" s="5">
        <v>50</v>
      </c>
      <c r="G11" s="30">
        <v>2</v>
      </c>
      <c r="H11" s="48"/>
      <c r="I11" s="2"/>
      <c r="J11" s="2"/>
      <c r="K11" s="2"/>
    </row>
    <row r="12" spans="1:11" x14ac:dyDescent="0.25">
      <c r="A12" s="3"/>
      <c r="B12" s="23"/>
      <c r="C12" s="23"/>
      <c r="D12" s="35"/>
      <c r="E12" s="3" t="s">
        <v>36</v>
      </c>
      <c r="F12" s="5">
        <v>75</v>
      </c>
      <c r="G12" s="27">
        <v>4</v>
      </c>
      <c r="H12" s="49"/>
      <c r="I12" s="2"/>
      <c r="J12" s="2"/>
      <c r="K12" s="2"/>
    </row>
    <row r="13" spans="1:11" x14ac:dyDescent="0.25">
      <c r="A13" s="3"/>
      <c r="B13" s="23"/>
      <c r="C13" s="23"/>
      <c r="D13" s="35"/>
      <c r="E13" s="3" t="s">
        <v>37</v>
      </c>
      <c r="F13" s="5">
        <v>125</v>
      </c>
      <c r="G13" s="27">
        <v>8</v>
      </c>
      <c r="H13" s="49"/>
      <c r="I13" s="2"/>
      <c r="J13" s="2"/>
      <c r="K13" s="2"/>
    </row>
    <row r="14" spans="1:11" x14ac:dyDescent="0.25">
      <c r="A14" s="3"/>
      <c r="B14" s="23"/>
      <c r="C14" s="23"/>
      <c r="D14" s="35"/>
      <c r="E14" s="3" t="s">
        <v>38</v>
      </c>
      <c r="F14" s="5">
        <v>165</v>
      </c>
      <c r="G14" s="27">
        <v>6</v>
      </c>
      <c r="H14" s="49"/>
      <c r="I14" s="2"/>
      <c r="J14" s="2"/>
      <c r="K14" s="2"/>
    </row>
    <row r="15" spans="1:11" x14ac:dyDescent="0.25">
      <c r="A15" s="3"/>
      <c r="B15" s="23"/>
      <c r="C15" s="23"/>
      <c r="D15" s="35"/>
      <c r="E15" s="3" t="s">
        <v>39</v>
      </c>
      <c r="F15" s="5">
        <v>200</v>
      </c>
      <c r="G15" s="27">
        <v>5</v>
      </c>
      <c r="H15" s="49"/>
      <c r="I15" s="2"/>
      <c r="J15" s="2"/>
      <c r="K15" s="2"/>
    </row>
    <row r="16" spans="1:11" x14ac:dyDescent="0.25">
      <c r="A16" s="3"/>
      <c r="B16" s="23"/>
      <c r="C16" s="23"/>
      <c r="D16" s="35"/>
      <c r="E16" s="3" t="s">
        <v>40</v>
      </c>
      <c r="F16" s="5">
        <v>255</v>
      </c>
      <c r="G16" s="27">
        <v>4</v>
      </c>
      <c r="H16" s="49"/>
      <c r="I16" s="2"/>
      <c r="J16" s="2"/>
      <c r="K16" s="2"/>
    </row>
    <row r="17" spans="1:11" x14ac:dyDescent="0.25">
      <c r="A17" s="3"/>
      <c r="B17" s="3"/>
      <c r="C17" s="3"/>
      <c r="D17" s="35"/>
      <c r="E17" s="3" t="s">
        <v>41</v>
      </c>
      <c r="F17" s="5">
        <v>450</v>
      </c>
      <c r="G17" s="27">
        <v>6</v>
      </c>
      <c r="H17" s="49"/>
      <c r="I17" s="2"/>
      <c r="J17" s="2"/>
      <c r="K17" s="2"/>
    </row>
    <row r="18" spans="1:11" ht="15.75" thickBot="1" x14ac:dyDescent="0.3">
      <c r="A18" s="3"/>
      <c r="B18" s="3"/>
      <c r="C18" s="3"/>
      <c r="D18" s="4"/>
      <c r="E18" s="28" t="s">
        <v>42</v>
      </c>
      <c r="F18" s="29">
        <v>500</v>
      </c>
      <c r="G18" s="31">
        <v>8</v>
      </c>
      <c r="H18" s="50"/>
      <c r="I18" s="2"/>
      <c r="J18" s="2"/>
      <c r="K18" s="2"/>
    </row>
    <row r="19" spans="1:11" ht="16.5" thickTop="1" thickBot="1" x14ac:dyDescent="0.3">
      <c r="A19" s="3"/>
      <c r="B19" s="3"/>
      <c r="C19" s="3"/>
      <c r="D19" s="4"/>
      <c r="E19" s="2"/>
      <c r="F19" s="2"/>
      <c r="G19" s="2"/>
      <c r="H19" s="2"/>
      <c r="I19" s="2"/>
      <c r="J19" s="2"/>
      <c r="K19" s="2"/>
    </row>
    <row r="20" spans="1:11" ht="16.5" thickTop="1" thickBot="1" x14ac:dyDescent="0.3">
      <c r="A20" s="3"/>
      <c r="B20" s="3"/>
      <c r="C20" s="3"/>
      <c r="D20" s="4"/>
      <c r="E20" s="51" t="s">
        <v>43</v>
      </c>
      <c r="F20" s="51"/>
      <c r="G20" s="51"/>
      <c r="H20" s="2"/>
      <c r="I20" s="2"/>
      <c r="J20" s="2"/>
      <c r="K20" s="2"/>
    </row>
    <row r="21" spans="1:11" ht="16.5" thickTop="1" thickBot="1" x14ac:dyDescent="0.3">
      <c r="A21" s="3"/>
      <c r="B21" s="3"/>
      <c r="C21" s="3"/>
      <c r="D21" s="4"/>
      <c r="E21" s="55"/>
      <c r="F21" s="55"/>
      <c r="G21" s="55"/>
      <c r="H21" s="2"/>
      <c r="I21" s="2"/>
      <c r="J21" s="2"/>
      <c r="K21" s="2"/>
    </row>
    <row r="22" spans="1:11" ht="15.75" thickTop="1" x14ac:dyDescent="0.25">
      <c r="A22" s="3"/>
      <c r="B22" s="3"/>
      <c r="C22" s="3"/>
      <c r="D22" s="4"/>
      <c r="E22" s="2"/>
      <c r="F22" s="2"/>
      <c r="G22" s="2"/>
      <c r="H22" s="2"/>
      <c r="I22" s="2"/>
      <c r="J22" s="2"/>
      <c r="K22" s="2"/>
    </row>
    <row r="23" spans="1:11" x14ac:dyDescent="0.25">
      <c r="A23" s="3"/>
      <c r="B23" s="3"/>
      <c r="C23" s="3"/>
      <c r="D23" s="4"/>
      <c r="E23" s="2"/>
      <c r="F23" s="2"/>
      <c r="G23" s="2"/>
      <c r="H23" s="2"/>
      <c r="I23" s="2"/>
      <c r="J23" s="2"/>
      <c r="K23" s="2"/>
    </row>
    <row r="24" spans="1:11" x14ac:dyDescent="0.25">
      <c r="A24" s="3"/>
      <c r="B24" s="3"/>
      <c r="C24" s="3"/>
      <c r="D24" s="4"/>
      <c r="E24" s="2"/>
      <c r="F24" s="2"/>
      <c r="G24" s="2"/>
      <c r="H24" s="2"/>
      <c r="I24" s="2"/>
      <c r="J24" s="2"/>
      <c r="K24" s="2"/>
    </row>
    <row r="25" spans="1:11" x14ac:dyDescent="0.25">
      <c r="A25" s="3"/>
      <c r="B25" s="3"/>
      <c r="C25" s="3"/>
      <c r="D25" s="4"/>
      <c r="E25" s="2"/>
      <c r="F25" s="2"/>
      <c r="G25" s="2"/>
      <c r="H25" s="2"/>
      <c r="I25" s="2"/>
      <c r="J25" s="2"/>
      <c r="K25" s="2"/>
    </row>
    <row r="26" spans="1:11" x14ac:dyDescent="0.25">
      <c r="A26" s="3"/>
      <c r="B26" s="3"/>
      <c r="C26" s="3"/>
      <c r="D26" s="4"/>
      <c r="E26" s="2"/>
      <c r="F26" s="2"/>
      <c r="G26" s="2"/>
      <c r="H26" s="2"/>
      <c r="I26" s="2"/>
      <c r="J26" s="2"/>
      <c r="K26" s="2"/>
    </row>
    <row r="27" spans="1:11" x14ac:dyDescent="0.25">
      <c r="A27" s="3"/>
      <c r="B27" s="3"/>
      <c r="C27" s="3"/>
      <c r="D27" s="4"/>
      <c r="E27" s="2"/>
      <c r="F27" s="2"/>
      <c r="G27" s="2"/>
      <c r="H27" s="2"/>
      <c r="I27" s="2"/>
      <c r="J27" s="2"/>
      <c r="K27" s="2"/>
    </row>
    <row r="28" spans="1:11" x14ac:dyDescent="0.25">
      <c r="A28" s="3"/>
      <c r="B28" s="3"/>
      <c r="C28" s="3"/>
      <c r="D28" s="4"/>
      <c r="E28" s="2"/>
      <c r="F28" s="2"/>
      <c r="G28" s="2"/>
      <c r="H28" s="2"/>
      <c r="I28" s="2"/>
      <c r="J28" s="2"/>
      <c r="K28" s="2"/>
    </row>
    <row r="29" spans="1:11" x14ac:dyDescent="0.25">
      <c r="A29" s="3"/>
      <c r="B29" s="3"/>
      <c r="C29" s="3"/>
      <c r="D29" s="4"/>
      <c r="E29" s="2"/>
      <c r="F29" s="2"/>
      <c r="G29" s="2"/>
      <c r="H29" s="2"/>
      <c r="I29" s="2"/>
      <c r="J29" s="2"/>
      <c r="K29" s="2"/>
    </row>
    <row r="30" spans="1:11" x14ac:dyDescent="0.25">
      <c r="A30" s="3"/>
      <c r="B30" s="3"/>
      <c r="C30" s="3"/>
      <c r="D30" s="4"/>
      <c r="E30" s="2"/>
      <c r="F30" s="2"/>
      <c r="G30" s="2"/>
      <c r="H30" s="2"/>
      <c r="I30" s="2"/>
      <c r="J30" s="2"/>
      <c r="K30" s="2"/>
    </row>
    <row r="31" spans="1:11" x14ac:dyDescent="0.25">
      <c r="A31" s="3"/>
      <c r="B31" s="3"/>
      <c r="C31" s="3"/>
      <c r="D31" s="4"/>
      <c r="E31" s="2"/>
      <c r="F31" s="2"/>
      <c r="G31" s="2"/>
      <c r="H31" s="2"/>
      <c r="I31" s="2"/>
      <c r="J31" s="2"/>
      <c r="K31" s="2"/>
    </row>
    <row r="32" spans="1:11" x14ac:dyDescent="0.25">
      <c r="A32" s="3"/>
      <c r="B32" s="3"/>
      <c r="C32" s="3"/>
      <c r="D32" s="4"/>
      <c r="E32" s="2"/>
      <c r="F32" s="2"/>
      <c r="G32" s="2"/>
      <c r="H32" s="2"/>
      <c r="I32" s="2"/>
      <c r="J32" s="2"/>
      <c r="K32" s="2"/>
    </row>
    <row r="33" spans="1:11" x14ac:dyDescent="0.25">
      <c r="A33" s="3"/>
      <c r="B33" s="3"/>
      <c r="C33" s="3"/>
      <c r="D33" s="4"/>
      <c r="E33" s="2"/>
      <c r="F33" s="2"/>
      <c r="G33" s="2"/>
      <c r="H33" s="2"/>
      <c r="I33" s="2"/>
      <c r="J33" s="2"/>
      <c r="K33" s="2"/>
    </row>
    <row r="34" spans="1:11" x14ac:dyDescent="0.25">
      <c r="A34" s="3"/>
      <c r="B34" s="3"/>
      <c r="C34" s="3"/>
      <c r="D34" s="4"/>
      <c r="E34" s="2"/>
      <c r="F34" s="2"/>
      <c r="G34" s="2"/>
      <c r="H34" s="2"/>
      <c r="I34" s="2"/>
      <c r="J34" s="2"/>
      <c r="K34" s="2"/>
    </row>
    <row r="35" spans="1:11" x14ac:dyDescent="0.25">
      <c r="A35" s="3"/>
      <c r="B35" s="3"/>
      <c r="C35" s="3"/>
      <c r="D35" s="4"/>
      <c r="E35" s="2"/>
      <c r="F35" s="2"/>
      <c r="G35" s="2"/>
      <c r="H35" s="2"/>
      <c r="I35" s="2"/>
      <c r="J35" s="2"/>
      <c r="K35" s="2"/>
    </row>
    <row r="36" spans="1:11" x14ac:dyDescent="0.25">
      <c r="A36" s="3"/>
      <c r="B36" s="3"/>
      <c r="C36" s="3"/>
      <c r="D36" s="4"/>
      <c r="E36" s="2"/>
      <c r="F36" s="2"/>
      <c r="G36" s="2"/>
      <c r="H36" s="2"/>
      <c r="I36" s="2"/>
      <c r="J36" s="2"/>
      <c r="K36" s="2"/>
    </row>
    <row r="37" spans="1:11" x14ac:dyDescent="0.25">
      <c r="A37" s="3"/>
      <c r="B37" s="3"/>
      <c r="C37" s="3"/>
      <c r="D37" s="4"/>
      <c r="E37" s="2"/>
      <c r="F37" s="2"/>
      <c r="G37" s="2"/>
      <c r="H37" s="2"/>
      <c r="I37" s="2"/>
      <c r="J37" s="2"/>
      <c r="K37" s="2"/>
    </row>
    <row r="38" spans="1:11" x14ac:dyDescent="0.25">
      <c r="A38" s="3"/>
      <c r="B38" s="3"/>
      <c r="C38" s="3"/>
      <c r="D38" s="4"/>
      <c r="E38" s="2"/>
      <c r="F38" s="2"/>
      <c r="G38" s="2"/>
      <c r="H38" s="2"/>
      <c r="I38" s="2"/>
      <c r="J38" s="2"/>
      <c r="K38" s="2"/>
    </row>
    <row r="39" spans="1:11" x14ac:dyDescent="0.25">
      <c r="A39" s="3"/>
      <c r="B39" s="3"/>
      <c r="C39" s="3"/>
      <c r="D39" s="4"/>
      <c r="E39" s="2"/>
      <c r="F39" s="2"/>
      <c r="G39" s="2"/>
      <c r="H39" s="2"/>
      <c r="I39" s="2"/>
      <c r="J39" s="2"/>
      <c r="K39" s="2"/>
    </row>
    <row r="40" spans="1:11" x14ac:dyDescent="0.25">
      <c r="A40" s="3"/>
      <c r="B40" s="3"/>
      <c r="C40" s="3"/>
      <c r="D40" s="4"/>
      <c r="E40" s="2"/>
      <c r="F40" s="2"/>
      <c r="G40" s="2"/>
      <c r="H40" s="2"/>
      <c r="I40" s="2"/>
      <c r="J40" s="2"/>
      <c r="K40" s="2"/>
    </row>
    <row r="41" spans="1:11" x14ac:dyDescent="0.25">
      <c r="A41" s="3"/>
      <c r="B41" s="3"/>
      <c r="C41" s="3"/>
      <c r="D41" s="4"/>
      <c r="E41" s="2"/>
      <c r="F41" s="2"/>
      <c r="G41" s="2"/>
      <c r="H41" s="2"/>
      <c r="I41" s="2"/>
      <c r="J41" s="2"/>
      <c r="K41" s="2"/>
    </row>
    <row r="42" spans="1:11" x14ac:dyDescent="0.25">
      <c r="A42" s="3"/>
      <c r="B42" s="3"/>
      <c r="C42" s="3"/>
      <c r="D42" s="4"/>
      <c r="E42" s="2"/>
      <c r="F42" s="2"/>
      <c r="G42" s="2"/>
      <c r="H42" s="2"/>
      <c r="I42" s="2"/>
      <c r="J42" s="2"/>
      <c r="K42" s="2"/>
    </row>
    <row r="43" spans="1:11" x14ac:dyDescent="0.25">
      <c r="A43" s="3"/>
      <c r="B43" s="3"/>
      <c r="C43" s="3"/>
      <c r="D43" s="4"/>
      <c r="E43" s="2"/>
      <c r="F43" s="2"/>
      <c r="G43" s="2"/>
      <c r="H43" s="2"/>
      <c r="I43" s="2"/>
      <c r="J43" s="2"/>
      <c r="K43" s="2"/>
    </row>
    <row r="44" spans="1:11" x14ac:dyDescent="0.25">
      <c r="A44" s="3"/>
      <c r="B44" s="3"/>
      <c r="C44" s="3"/>
      <c r="D44" s="4"/>
      <c r="E44" s="2"/>
      <c r="F44" s="2"/>
      <c r="G44" s="2"/>
      <c r="H44" s="2"/>
      <c r="I44" s="2"/>
      <c r="J44" s="2"/>
      <c r="K44" s="2"/>
    </row>
    <row r="45" spans="1:11" x14ac:dyDescent="0.25">
      <c r="A45" s="3"/>
      <c r="B45" s="3"/>
      <c r="C45" s="3"/>
      <c r="D45" s="4"/>
      <c r="E45" s="2"/>
      <c r="F45" s="2"/>
      <c r="G45" s="2"/>
      <c r="H45" s="2"/>
      <c r="I45" s="2"/>
      <c r="J45" s="2"/>
      <c r="K45" s="2"/>
    </row>
    <row r="46" spans="1:11" x14ac:dyDescent="0.25">
      <c r="A46" s="3"/>
      <c r="B46" s="3"/>
      <c r="C46" s="3"/>
      <c r="D46" s="4"/>
      <c r="E46" s="2"/>
      <c r="F46" s="2"/>
      <c r="G46" s="2"/>
      <c r="H46" s="2"/>
      <c r="I46" s="2"/>
      <c r="J46" s="2"/>
      <c r="K46" s="2"/>
    </row>
    <row r="47" spans="1:11" x14ac:dyDescent="0.25">
      <c r="A47" s="3"/>
      <c r="B47" s="3"/>
      <c r="C47" s="3"/>
      <c r="D47" s="4"/>
      <c r="E47" s="2"/>
      <c r="F47" s="2"/>
      <c r="G47" s="2"/>
      <c r="H47" s="2"/>
      <c r="I47" s="2"/>
      <c r="J47" s="2"/>
      <c r="K47" s="2"/>
    </row>
    <row r="48" spans="1:11" x14ac:dyDescent="0.25">
      <c r="A48" s="3"/>
      <c r="B48" s="3"/>
      <c r="C48" s="3"/>
      <c r="D48" s="4"/>
      <c r="E48" s="2"/>
      <c r="F48" s="2"/>
      <c r="G48" s="2"/>
      <c r="H48" s="2"/>
      <c r="I48" s="2"/>
      <c r="J48" s="2"/>
      <c r="K48" s="2"/>
    </row>
    <row r="49" spans="1:11" x14ac:dyDescent="0.25">
      <c r="A49" s="3"/>
      <c r="B49" s="3"/>
      <c r="C49" s="3"/>
      <c r="D49" s="4"/>
      <c r="E49" s="2"/>
      <c r="F49" s="2"/>
      <c r="G49" s="2"/>
      <c r="H49" s="2"/>
      <c r="I49" s="2"/>
      <c r="J49" s="2"/>
      <c r="K49" s="2"/>
    </row>
    <row r="50" spans="1:11" x14ac:dyDescent="0.25">
      <c r="A50" s="3"/>
      <c r="B50" s="3"/>
      <c r="C50" s="3"/>
      <c r="D50" s="4"/>
      <c r="E50" s="2"/>
      <c r="F50" s="2"/>
      <c r="G50" s="2"/>
      <c r="H50" s="2"/>
      <c r="I50" s="2"/>
      <c r="J50" s="2"/>
      <c r="K50" s="2"/>
    </row>
    <row r="51" spans="1:11" x14ac:dyDescent="0.25">
      <c r="A51" s="3"/>
      <c r="B51" s="3"/>
      <c r="C51" s="3"/>
      <c r="D51" s="4"/>
      <c r="E51" s="2"/>
      <c r="F51" s="2"/>
      <c r="G51" s="2"/>
      <c r="H51" s="2"/>
      <c r="I51" s="2"/>
      <c r="J51" s="2"/>
      <c r="K51" s="2"/>
    </row>
    <row r="52" spans="1:11" x14ac:dyDescent="0.25">
      <c r="A52" s="3"/>
      <c r="B52" s="3"/>
      <c r="C52" s="3"/>
      <c r="D52" s="4"/>
      <c r="E52" s="2"/>
      <c r="F52" s="2"/>
      <c r="G52" s="2"/>
      <c r="H52" s="2"/>
      <c r="I52" s="2"/>
      <c r="J52" s="2"/>
      <c r="K52" s="2"/>
    </row>
    <row r="53" spans="1:11" x14ac:dyDescent="0.25">
      <c r="A53" s="3"/>
      <c r="B53" s="3"/>
      <c r="C53" s="3"/>
      <c r="D53" s="4"/>
      <c r="E53" s="2"/>
      <c r="F53" s="2"/>
      <c r="G53" s="2"/>
      <c r="H53" s="2"/>
      <c r="I53" s="2"/>
      <c r="J53" s="2"/>
      <c r="K53" s="2"/>
    </row>
    <row r="54" spans="1:11" x14ac:dyDescent="0.25">
      <c r="A54" s="3"/>
      <c r="B54" s="3"/>
      <c r="C54" s="3"/>
      <c r="D54" s="4"/>
      <c r="E54" s="2"/>
      <c r="F54" s="2"/>
      <c r="G54" s="2"/>
      <c r="H54" s="2"/>
      <c r="I54" s="2"/>
      <c r="J54" s="2"/>
      <c r="K54" s="2"/>
    </row>
    <row r="55" spans="1:11" x14ac:dyDescent="0.25">
      <c r="A55" s="3"/>
      <c r="B55" s="3"/>
      <c r="C55" s="3"/>
      <c r="D55" s="4"/>
      <c r="E55" s="2"/>
      <c r="F55" s="2"/>
      <c r="G55" s="2"/>
      <c r="H55" s="2"/>
      <c r="I55" s="2"/>
      <c r="J55" s="2"/>
      <c r="K55" s="2"/>
    </row>
    <row r="56" spans="1:11" x14ac:dyDescent="0.25">
      <c r="A56" s="3"/>
      <c r="B56" s="3"/>
      <c r="C56" s="3"/>
      <c r="D56" s="4"/>
      <c r="E56" s="2"/>
      <c r="F56" s="2"/>
      <c r="G56" s="2"/>
      <c r="H56" s="2"/>
      <c r="I56" s="2"/>
      <c r="J56" s="2"/>
      <c r="K56" s="2"/>
    </row>
    <row r="57" spans="1:11" x14ac:dyDescent="0.25">
      <c r="A57" s="3"/>
      <c r="B57" s="3"/>
      <c r="C57" s="3"/>
      <c r="D57" s="4"/>
      <c r="E57" s="2"/>
      <c r="F57" s="2"/>
      <c r="G57" s="2"/>
      <c r="H57" s="2"/>
      <c r="I57" s="2"/>
      <c r="J57" s="2"/>
      <c r="K57" s="2"/>
    </row>
    <row r="58" spans="1:11" x14ac:dyDescent="0.25">
      <c r="A58" s="3"/>
      <c r="B58" s="3"/>
      <c r="C58" s="3"/>
      <c r="D58" s="4"/>
      <c r="E58" s="2"/>
      <c r="F58" s="2"/>
      <c r="G58" s="2"/>
      <c r="H58" s="2"/>
      <c r="I58" s="2"/>
      <c r="J58" s="2"/>
      <c r="K58" s="2"/>
    </row>
    <row r="59" spans="1:11" x14ac:dyDescent="0.25">
      <c r="A59" s="3"/>
      <c r="B59" s="3"/>
      <c r="C59" s="3"/>
      <c r="D59" s="4"/>
      <c r="E59" s="2"/>
      <c r="F59" s="2"/>
      <c r="G59" s="2"/>
      <c r="H59" s="2"/>
      <c r="I59" s="2"/>
      <c r="J59" s="2"/>
      <c r="K59" s="2"/>
    </row>
    <row r="60" spans="1:11" x14ac:dyDescent="0.25">
      <c r="A60" s="3"/>
      <c r="B60" s="3"/>
      <c r="C60" s="3"/>
      <c r="D60" s="4"/>
      <c r="E60" s="2"/>
      <c r="F60" s="2"/>
      <c r="G60" s="2"/>
      <c r="H60" s="2"/>
      <c r="I60" s="2"/>
      <c r="J60" s="2"/>
      <c r="K60" s="2"/>
    </row>
    <row r="61" spans="1:11" x14ac:dyDescent="0.25">
      <c r="A61" s="3"/>
      <c r="B61" s="3"/>
      <c r="C61" s="3"/>
      <c r="D61" s="4"/>
      <c r="E61" s="2"/>
      <c r="F61" s="2"/>
      <c r="G61" s="2"/>
      <c r="H61" s="2"/>
      <c r="I61" s="2"/>
      <c r="J61" s="2"/>
      <c r="K61" s="2"/>
    </row>
    <row r="62" spans="1:11" x14ac:dyDescent="0.25">
      <c r="A62" s="3"/>
      <c r="B62" s="3"/>
      <c r="C62" s="3"/>
      <c r="D62" s="4"/>
      <c r="E62" s="2"/>
      <c r="F62" s="2"/>
      <c r="G62" s="2"/>
      <c r="H62" s="2"/>
      <c r="I62" s="2"/>
      <c r="J62" s="2"/>
      <c r="K62" s="2"/>
    </row>
    <row r="63" spans="1:11" x14ac:dyDescent="0.25">
      <c r="A63" s="3"/>
      <c r="B63" s="3"/>
      <c r="C63" s="3"/>
      <c r="D63" s="4"/>
      <c r="E63" s="2"/>
      <c r="F63" s="2"/>
      <c r="G63" s="2"/>
      <c r="H63" s="2"/>
      <c r="I63" s="2"/>
      <c r="J63" s="2"/>
      <c r="K63" s="2"/>
    </row>
    <row r="64" spans="1:11" x14ac:dyDescent="0.25">
      <c r="A64" s="3"/>
      <c r="B64" s="3"/>
      <c r="C64" s="3"/>
      <c r="D64" s="4"/>
      <c r="E64" s="2"/>
      <c r="F64" s="2"/>
      <c r="G64" s="2"/>
      <c r="H64" s="2"/>
      <c r="I64" s="2"/>
      <c r="J64" s="2"/>
      <c r="K64" s="2"/>
    </row>
    <row r="65" spans="1:11" x14ac:dyDescent="0.25">
      <c r="A65" s="3"/>
      <c r="B65" s="3"/>
      <c r="C65" s="3"/>
      <c r="D65" s="4"/>
      <c r="E65" s="2"/>
      <c r="F65" s="2"/>
      <c r="G65" s="2"/>
      <c r="H65" s="2"/>
      <c r="I65" s="2"/>
      <c r="J65" s="2"/>
      <c r="K65" s="2"/>
    </row>
    <row r="66" spans="1:11" x14ac:dyDescent="0.25">
      <c r="A66" s="3"/>
      <c r="B66" s="3"/>
      <c r="C66" s="3"/>
      <c r="D66" s="4"/>
      <c r="E66" s="2"/>
      <c r="F66" s="2"/>
      <c r="G66" s="2"/>
      <c r="H66" s="2"/>
      <c r="I66" s="2"/>
      <c r="J66" s="2"/>
      <c r="K66" s="2"/>
    </row>
    <row r="67" spans="1:11" x14ac:dyDescent="0.25">
      <c r="A67" s="3"/>
      <c r="B67" s="3"/>
      <c r="C67" s="3"/>
      <c r="D67" s="4"/>
      <c r="E67" s="2"/>
      <c r="F67" s="2"/>
      <c r="G67" s="2"/>
      <c r="H67" s="2"/>
      <c r="I67" s="2"/>
      <c r="J67" s="2"/>
      <c r="K67" s="2"/>
    </row>
    <row r="68" spans="1:11" x14ac:dyDescent="0.25">
      <c r="A68" s="3"/>
      <c r="B68" s="3"/>
      <c r="C68" s="3"/>
      <c r="D68" s="4"/>
      <c r="E68" s="2"/>
      <c r="F68" s="2"/>
      <c r="G68" s="2"/>
      <c r="H68" s="2"/>
      <c r="I68" s="2"/>
      <c r="J68" s="2"/>
      <c r="K68" s="2"/>
    </row>
    <row r="69" spans="1:11" x14ac:dyDescent="0.25">
      <c r="A69" s="3"/>
      <c r="B69" s="3"/>
      <c r="C69" s="3"/>
      <c r="D69" s="4"/>
      <c r="E69" s="2"/>
      <c r="F69" s="2"/>
      <c r="G69" s="2"/>
      <c r="H69" s="2"/>
      <c r="I69" s="2"/>
      <c r="J69" s="2"/>
      <c r="K69" s="2"/>
    </row>
    <row r="70" spans="1:11" x14ac:dyDescent="0.25">
      <c r="A70" s="3"/>
      <c r="B70" s="3"/>
      <c r="C70" s="3"/>
      <c r="D70" s="4"/>
      <c r="E70" s="2"/>
      <c r="F70" s="2"/>
      <c r="G70" s="2"/>
      <c r="H70" s="2"/>
      <c r="I70" s="2"/>
      <c r="J70" s="2"/>
      <c r="K70" s="2"/>
    </row>
    <row r="71" spans="1:11" x14ac:dyDescent="0.25">
      <c r="A71" s="3"/>
      <c r="B71" s="3"/>
      <c r="C71" s="3"/>
      <c r="D71" s="4"/>
      <c r="E71" s="2"/>
      <c r="F71" s="2"/>
      <c r="G71" s="2"/>
      <c r="H71" s="2"/>
      <c r="I71" s="2"/>
      <c r="J71" s="2"/>
      <c r="K71" s="2"/>
    </row>
    <row r="72" spans="1:11" x14ac:dyDescent="0.25">
      <c r="A72" s="3"/>
      <c r="B72" s="3"/>
      <c r="C72" s="3"/>
      <c r="D72" s="4"/>
      <c r="E72" s="2"/>
      <c r="F72" s="2"/>
      <c r="G72" s="2"/>
      <c r="H72" s="2"/>
      <c r="I72" s="2"/>
      <c r="J72" s="2"/>
      <c r="K72" s="2"/>
    </row>
    <row r="73" spans="1:11" x14ac:dyDescent="0.25">
      <c r="A73" s="3"/>
      <c r="B73" s="3"/>
      <c r="C73" s="3"/>
      <c r="D73" s="4"/>
      <c r="E73" s="2"/>
      <c r="F73" s="2"/>
      <c r="G73" s="2"/>
      <c r="H73" s="2"/>
      <c r="I73" s="2"/>
      <c r="J73" s="2"/>
      <c r="K73" s="2"/>
    </row>
    <row r="74" spans="1:11" x14ac:dyDescent="0.25">
      <c r="A74" s="3"/>
      <c r="B74" s="3"/>
      <c r="C74" s="3"/>
      <c r="D74" s="4"/>
      <c r="E74" s="2"/>
      <c r="F74" s="2"/>
      <c r="G74" s="2"/>
      <c r="H74" s="2"/>
      <c r="I74" s="2"/>
      <c r="J74" s="2"/>
      <c r="K74" s="2"/>
    </row>
    <row r="75" spans="1:11" x14ac:dyDescent="0.25">
      <c r="A75" s="3"/>
      <c r="B75" s="3"/>
      <c r="C75" s="3"/>
      <c r="D75" s="4"/>
      <c r="E75" s="2"/>
      <c r="F75" s="2"/>
      <c r="G75" s="2"/>
      <c r="H75" s="2"/>
      <c r="I75" s="2"/>
      <c r="J75" s="2"/>
      <c r="K75" s="2"/>
    </row>
    <row r="76" spans="1:1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x14ac:dyDescent="0.25">
      <c r="A84" s="1"/>
      <c r="B84" s="1"/>
      <c r="C84" s="1"/>
      <c r="D84" s="2"/>
      <c r="E84" s="2"/>
      <c r="F84" s="2"/>
      <c r="G84" s="2"/>
      <c r="H84" s="2"/>
      <c r="I84" s="2"/>
      <c r="J84" s="2"/>
      <c r="K84" s="2"/>
    </row>
    <row r="85" spans="1:11" x14ac:dyDescent="0.25">
      <c r="A85" s="3"/>
      <c r="B85" s="3"/>
      <c r="C85" s="3"/>
      <c r="D85" s="2"/>
      <c r="E85" s="2"/>
      <c r="F85" s="2"/>
      <c r="G85" s="2"/>
      <c r="H85" s="2"/>
      <c r="I85" s="2"/>
      <c r="J85" s="2"/>
      <c r="K85" s="2"/>
    </row>
    <row r="86" spans="1:11" x14ac:dyDescent="0.25">
      <c r="A86" s="3"/>
      <c r="B86" s="3"/>
      <c r="C86" s="3"/>
      <c r="D86" s="2"/>
      <c r="E86" s="2"/>
      <c r="F86" s="2"/>
      <c r="G86" s="2"/>
      <c r="H86" s="2"/>
      <c r="I86" s="2"/>
      <c r="J86" s="2"/>
      <c r="K86" s="2"/>
    </row>
    <row r="87" spans="1:11" x14ac:dyDescent="0.25">
      <c r="A87" s="3"/>
      <c r="B87" s="3"/>
      <c r="C87" s="3"/>
      <c r="D87" s="2"/>
      <c r="E87" s="2"/>
      <c r="F87" s="2"/>
      <c r="G87" s="2"/>
      <c r="H87" s="2"/>
      <c r="I87" s="2"/>
      <c r="J87" s="2"/>
      <c r="K87" s="2"/>
    </row>
    <row r="88" spans="1:11" x14ac:dyDescent="0.25">
      <c r="A88" s="3"/>
      <c r="B88" s="3"/>
      <c r="C88" s="3"/>
      <c r="D88" s="2"/>
      <c r="E88" s="2"/>
      <c r="F88" s="2"/>
      <c r="G88" s="2"/>
      <c r="H88" s="2"/>
      <c r="I88" s="2"/>
      <c r="J88" s="2"/>
      <c r="K88" s="2"/>
    </row>
    <row r="89" spans="1:11" x14ac:dyDescent="0.25">
      <c r="A89" s="2"/>
      <c r="B89" s="3"/>
      <c r="C89" s="3"/>
      <c r="D89" s="2"/>
      <c r="E89" s="2"/>
      <c r="F89" s="2"/>
      <c r="G89" s="2"/>
      <c r="H89" s="2"/>
      <c r="I89" s="2"/>
      <c r="J89" s="2"/>
      <c r="K89" s="2"/>
    </row>
    <row r="90" spans="1:11" x14ac:dyDescent="0.25">
      <c r="A90" s="2"/>
      <c r="B90" s="3"/>
      <c r="C90" s="3"/>
      <c r="D90" s="2"/>
      <c r="E90" s="2"/>
      <c r="F90" s="2"/>
      <c r="G90" s="2"/>
      <c r="H90" s="2"/>
      <c r="I90" s="2"/>
      <c r="J90" s="2"/>
      <c r="K90" s="2"/>
    </row>
    <row r="91" spans="1:11" x14ac:dyDescent="0.25">
      <c r="A91" s="2"/>
      <c r="B91" s="3"/>
      <c r="C91" s="3"/>
      <c r="D91" s="2"/>
      <c r="E91" s="2"/>
      <c r="F91" s="2"/>
      <c r="G91" s="2"/>
      <c r="H91" s="2"/>
      <c r="I91" s="2"/>
      <c r="J91" s="2"/>
      <c r="K91" s="2"/>
    </row>
    <row r="92" spans="1:11" x14ac:dyDescent="0.25">
      <c r="A92" s="2"/>
      <c r="B92" s="3"/>
      <c r="C92" s="3"/>
      <c r="D92" s="2"/>
      <c r="E92" s="2"/>
      <c r="F92" s="2"/>
      <c r="G92" s="2"/>
      <c r="H92" s="2"/>
      <c r="I92" s="2"/>
      <c r="J92" s="2"/>
      <c r="K92" s="2"/>
    </row>
    <row r="93" spans="1:11" x14ac:dyDescent="0.25">
      <c r="A93" s="2"/>
      <c r="B93" s="3"/>
      <c r="C93" s="3"/>
      <c r="D93" s="2"/>
      <c r="E93" s="2"/>
      <c r="F93" s="2"/>
      <c r="G93" s="2"/>
      <c r="H93" s="2"/>
      <c r="I93" s="2"/>
      <c r="J93" s="2"/>
      <c r="K93" s="2"/>
    </row>
    <row r="94" spans="1:11" x14ac:dyDescent="0.25">
      <c r="A94" s="2"/>
      <c r="B94" s="3"/>
      <c r="C94" s="3"/>
      <c r="D94" s="2"/>
      <c r="E94" s="2"/>
      <c r="F94" s="2"/>
      <c r="G94" s="2"/>
      <c r="H94" s="2"/>
      <c r="I94" s="2"/>
      <c r="J94" s="2"/>
      <c r="K94" s="2"/>
    </row>
    <row r="95" spans="1:11" x14ac:dyDescent="0.25">
      <c r="A95" s="2"/>
      <c r="B95" s="2"/>
      <c r="C95" s="3"/>
      <c r="D95" s="2"/>
      <c r="E95" s="2"/>
      <c r="F95" s="2"/>
      <c r="G95" s="2"/>
      <c r="H95" s="2"/>
      <c r="I95" s="2"/>
      <c r="J95" s="2"/>
      <c r="K95" s="2"/>
    </row>
    <row r="96" spans="1:1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</sheetData>
  <mergeCells count="2">
    <mergeCell ref="E20:G20"/>
    <mergeCell ref="E21:G2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O97"/>
  <sheetViews>
    <sheetView showGridLines="0" zoomScale="110" zoomScaleNormal="110" workbookViewId="0">
      <pane ySplit="5" topLeftCell="A6" activePane="bottomLeft" state="frozen"/>
      <selection pane="bottomLeft" activeCell="C24" sqref="C24:E27"/>
    </sheetView>
  </sheetViews>
  <sheetFormatPr defaultRowHeight="15" x14ac:dyDescent="0.25"/>
  <cols>
    <col min="2" max="2" width="11.7109375" customWidth="1"/>
    <col min="3" max="3" width="20.85546875" customWidth="1"/>
    <col min="4" max="4" width="3" customWidth="1"/>
    <col min="5" max="7" width="24.85546875" customWidth="1"/>
    <col min="8" max="8" width="19.5703125" customWidth="1"/>
    <col min="9" max="9" width="24.85546875" customWidth="1"/>
    <col min="11" max="11" width="17" customWidth="1"/>
    <col min="12" max="12" width="19.7109375" customWidth="1"/>
    <col min="13" max="13" width="13.85546875" customWidth="1"/>
  </cols>
  <sheetData>
    <row r="7" spans="3:15" x14ac:dyDescent="0.25">
      <c r="C7" s="3"/>
      <c r="D7" s="3"/>
      <c r="E7" s="3"/>
      <c r="F7" s="3"/>
      <c r="G7" s="3"/>
      <c r="H7" s="4"/>
      <c r="I7" s="2"/>
      <c r="J7" s="2"/>
      <c r="K7" s="2"/>
      <c r="L7" s="2"/>
      <c r="M7" s="2"/>
      <c r="N7" s="2"/>
      <c r="O7" s="2"/>
    </row>
    <row r="8" spans="3:15" x14ac:dyDescent="0.25">
      <c r="C8" s="3"/>
      <c r="D8" s="3"/>
      <c r="E8" s="3"/>
      <c r="F8" s="3"/>
      <c r="G8" s="3"/>
      <c r="H8" s="4"/>
      <c r="I8" s="2"/>
      <c r="J8" s="2"/>
      <c r="K8" s="2"/>
      <c r="L8" s="2"/>
      <c r="M8" s="2"/>
      <c r="N8" s="2"/>
      <c r="O8" s="2"/>
    </row>
    <row r="9" spans="3:15" x14ac:dyDescent="0.25">
      <c r="K9" s="2"/>
      <c r="L9" s="2"/>
      <c r="M9" s="2"/>
      <c r="N9" s="2"/>
      <c r="O9" s="2"/>
    </row>
    <row r="10" spans="3:15" x14ac:dyDescent="0.25">
      <c r="K10" s="2"/>
      <c r="L10" s="2"/>
      <c r="M10" s="2"/>
      <c r="N10" s="2"/>
      <c r="O10" s="2"/>
    </row>
    <row r="11" spans="3:15" x14ac:dyDescent="0.25">
      <c r="K11" s="2"/>
      <c r="L11" s="2"/>
      <c r="M11" s="2"/>
      <c r="N11" s="2"/>
      <c r="O11" s="2"/>
    </row>
    <row r="12" spans="3:15" ht="15.75" thickBot="1" x14ac:dyDescent="0.3">
      <c r="K12" s="2"/>
      <c r="L12" s="2"/>
      <c r="M12" s="2"/>
      <c r="N12" s="2"/>
      <c r="O12" s="2"/>
    </row>
    <row r="13" spans="3:15" ht="16.5" thickBot="1" x14ac:dyDescent="0.35">
      <c r="C13" s="40" t="s">
        <v>1</v>
      </c>
      <c r="D13" s="42"/>
      <c r="E13" s="40" t="s">
        <v>18</v>
      </c>
      <c r="F13" s="41" t="s">
        <v>19</v>
      </c>
      <c r="G13" s="40" t="s">
        <v>20</v>
      </c>
      <c r="H13" s="40" t="s">
        <v>21</v>
      </c>
      <c r="I13" s="42"/>
      <c r="K13" s="2"/>
      <c r="L13" s="2"/>
      <c r="M13" s="2"/>
      <c r="N13" s="2"/>
      <c r="O13" s="2"/>
    </row>
    <row r="14" spans="3:15" ht="15.75" thickBot="1" x14ac:dyDescent="0.3">
      <c r="C14" s="43" t="s">
        <v>15</v>
      </c>
      <c r="D14" s="2"/>
      <c r="E14" s="46"/>
      <c r="F14" s="44"/>
      <c r="G14" s="45"/>
      <c r="H14" s="47"/>
      <c r="I14" s="2"/>
      <c r="K14" s="2"/>
      <c r="L14" s="2"/>
      <c r="M14" s="2"/>
      <c r="N14" s="2"/>
      <c r="O14" s="2"/>
    </row>
    <row r="15" spans="3:15" ht="15.75" thickBot="1" x14ac:dyDescent="0.3">
      <c r="D15" s="2"/>
      <c r="I15" s="2"/>
      <c r="K15" s="2"/>
      <c r="L15" s="2"/>
      <c r="M15" s="2"/>
      <c r="N15" s="2"/>
      <c r="O15" s="2"/>
    </row>
    <row r="16" spans="3:15" ht="16.5" thickBot="1" x14ac:dyDescent="0.35">
      <c r="C16" s="40" t="s">
        <v>2</v>
      </c>
      <c r="D16" s="42"/>
      <c r="E16" s="40" t="s">
        <v>23</v>
      </c>
      <c r="F16" s="41" t="s">
        <v>24</v>
      </c>
      <c r="G16" s="40" t="s">
        <v>25</v>
      </c>
      <c r="H16" s="40" t="s">
        <v>26</v>
      </c>
      <c r="I16" s="42"/>
      <c r="K16" s="2"/>
      <c r="L16" s="2"/>
      <c r="M16" s="2"/>
      <c r="N16" s="2"/>
      <c r="O16" s="2"/>
    </row>
    <row r="17" spans="3:15" ht="15.75" thickBot="1" x14ac:dyDescent="0.3">
      <c r="C17" s="43" t="s">
        <v>11</v>
      </c>
      <c r="D17" s="2"/>
      <c r="E17" s="46"/>
      <c r="F17" s="44"/>
      <c r="G17" s="45"/>
      <c r="H17" s="47"/>
      <c r="I17" s="2"/>
      <c r="K17" s="2"/>
      <c r="L17" s="2"/>
      <c r="M17" s="2"/>
      <c r="N17" s="2"/>
      <c r="O17" s="2"/>
    </row>
    <row r="18" spans="3:15" ht="15.75" thickBot="1" x14ac:dyDescent="0.3">
      <c r="C18" s="23"/>
      <c r="D18" s="2"/>
      <c r="I18" s="2"/>
      <c r="K18" s="2"/>
      <c r="L18" s="2"/>
      <c r="M18" s="2"/>
      <c r="N18" s="2"/>
      <c r="O18" s="2"/>
    </row>
    <row r="19" spans="3:15" ht="16.5" thickBot="1" x14ac:dyDescent="0.35">
      <c r="C19" s="24" t="s">
        <v>1</v>
      </c>
      <c r="D19" s="42"/>
      <c r="E19" s="40" t="s">
        <v>23</v>
      </c>
      <c r="F19" s="41" t="s">
        <v>24</v>
      </c>
      <c r="G19" s="40" t="s">
        <v>25</v>
      </c>
      <c r="H19" s="40" t="s">
        <v>26</v>
      </c>
      <c r="I19" s="42"/>
      <c r="K19" s="2"/>
      <c r="L19" s="2"/>
      <c r="M19" s="2"/>
      <c r="N19" s="2"/>
      <c r="O19" s="2"/>
    </row>
    <row r="20" spans="3:15" ht="16.5" thickBot="1" x14ac:dyDescent="0.35">
      <c r="C20" s="25" t="s">
        <v>2</v>
      </c>
      <c r="D20" s="42"/>
      <c r="E20" s="46"/>
      <c r="F20" s="44"/>
      <c r="G20" s="45"/>
      <c r="H20" s="47"/>
      <c r="I20" s="2"/>
      <c r="K20" s="2"/>
      <c r="L20" s="2"/>
      <c r="M20" s="2"/>
      <c r="N20" s="2"/>
      <c r="O20" s="2"/>
    </row>
    <row r="21" spans="3:15" x14ac:dyDescent="0.25">
      <c r="K21" s="2"/>
      <c r="L21" s="2"/>
      <c r="M21" s="2"/>
      <c r="N21" s="2"/>
      <c r="O21" s="2"/>
    </row>
    <row r="22" spans="3:15" x14ac:dyDescent="0.25">
      <c r="K22" s="2"/>
      <c r="L22" s="2"/>
      <c r="M22" s="2"/>
      <c r="N22" s="2"/>
      <c r="O22" s="2"/>
    </row>
    <row r="23" spans="3:15" x14ac:dyDescent="0.25">
      <c r="K23" s="2"/>
      <c r="L23" s="2"/>
      <c r="M23" s="2"/>
      <c r="N23" s="2"/>
      <c r="O23" s="2"/>
    </row>
    <row r="24" spans="3:15" x14ac:dyDescent="0.25">
      <c r="K24" s="2"/>
      <c r="L24" s="2"/>
      <c r="M24" s="2"/>
      <c r="N24" s="2"/>
      <c r="O24" s="2"/>
    </row>
    <row r="25" spans="3:15" x14ac:dyDescent="0.25">
      <c r="K25" s="2"/>
      <c r="L25" s="2"/>
      <c r="M25" s="2"/>
      <c r="N25" s="2"/>
      <c r="O25" s="2"/>
    </row>
    <row r="26" spans="3:15" x14ac:dyDescent="0.25">
      <c r="C26" s="26"/>
      <c r="D26" s="26"/>
      <c r="G26" s="23"/>
      <c r="K26" s="2"/>
      <c r="L26" s="2"/>
      <c r="M26" s="2"/>
      <c r="N26" s="2"/>
      <c r="O26" s="2"/>
    </row>
    <row r="27" spans="3:15" x14ac:dyDescent="0.25">
      <c r="K27" s="2"/>
      <c r="L27" s="2"/>
      <c r="M27" s="2"/>
      <c r="N27" s="2"/>
      <c r="O27" s="2"/>
    </row>
    <row r="28" spans="3:15" x14ac:dyDescent="0.25">
      <c r="C28" s="3"/>
      <c r="D28" s="3"/>
      <c r="E28" s="3"/>
      <c r="F28" s="3"/>
      <c r="G28" s="3"/>
      <c r="H28" s="4"/>
      <c r="I28" s="2"/>
      <c r="J28" s="2"/>
      <c r="K28" s="2"/>
      <c r="L28" s="2"/>
      <c r="M28" s="2"/>
      <c r="N28" s="2"/>
      <c r="O28" s="2"/>
    </row>
    <row r="29" spans="3:15" x14ac:dyDescent="0.25">
      <c r="C29" s="3"/>
      <c r="D29" s="3"/>
      <c r="E29" s="3"/>
      <c r="F29" s="3"/>
      <c r="G29" s="3"/>
      <c r="H29" s="4"/>
      <c r="I29" s="2"/>
      <c r="J29" s="2"/>
      <c r="K29" s="2"/>
      <c r="L29" s="2"/>
      <c r="M29" s="2"/>
      <c r="N29" s="2"/>
      <c r="O29" s="2"/>
    </row>
    <row r="30" spans="3:15" x14ac:dyDescent="0.25">
      <c r="C30" s="3"/>
      <c r="D30" s="3"/>
      <c r="E30" s="3"/>
      <c r="F30" s="3"/>
      <c r="G30" s="3"/>
      <c r="H30" s="4"/>
      <c r="I30" s="2"/>
      <c r="J30" s="2"/>
      <c r="K30" s="2"/>
      <c r="L30" s="2"/>
      <c r="M30" s="2"/>
      <c r="N30" s="2"/>
      <c r="O30" s="2"/>
    </row>
    <row r="31" spans="3:15" x14ac:dyDescent="0.25">
      <c r="C31" s="3"/>
      <c r="D31" s="3"/>
      <c r="E31" s="3"/>
      <c r="F31" s="3"/>
      <c r="G31" s="3"/>
      <c r="H31" s="4"/>
      <c r="I31" s="2"/>
      <c r="J31" s="2"/>
      <c r="K31" s="2"/>
      <c r="L31" s="2"/>
      <c r="M31" s="2"/>
      <c r="N31" s="2"/>
      <c r="O31" s="2"/>
    </row>
    <row r="32" spans="3:15" x14ac:dyDescent="0.25">
      <c r="C32" s="3"/>
      <c r="D32" s="3"/>
      <c r="E32" s="3"/>
      <c r="F32" s="3"/>
      <c r="G32" s="3"/>
      <c r="H32" s="4"/>
      <c r="I32" s="2"/>
      <c r="J32" s="2"/>
      <c r="K32" s="2"/>
      <c r="L32" s="2"/>
      <c r="M32" s="2"/>
      <c r="N32" s="2"/>
      <c r="O32" s="2"/>
    </row>
    <row r="33" spans="3:15" x14ac:dyDescent="0.25">
      <c r="C33" s="3"/>
      <c r="D33" s="3"/>
      <c r="E33" s="3"/>
      <c r="F33" s="3"/>
      <c r="G33" s="3"/>
      <c r="H33" s="4"/>
      <c r="I33" s="2"/>
      <c r="J33" s="2"/>
      <c r="K33" s="2"/>
      <c r="L33" s="2"/>
      <c r="M33" s="2"/>
      <c r="N33" s="2"/>
      <c r="O33" s="2"/>
    </row>
    <row r="34" spans="3:15" x14ac:dyDescent="0.25">
      <c r="C34" s="3"/>
      <c r="D34" s="3"/>
      <c r="E34" s="3"/>
      <c r="F34" s="3"/>
      <c r="G34" s="3"/>
      <c r="H34" s="4"/>
      <c r="I34" s="2"/>
      <c r="J34" s="2"/>
      <c r="K34" s="2"/>
      <c r="L34" s="2"/>
      <c r="M34" s="2"/>
      <c r="N34" s="2"/>
      <c r="O34" s="2"/>
    </row>
    <row r="35" spans="3:15" x14ac:dyDescent="0.25">
      <c r="C35" s="3"/>
      <c r="D35" s="3"/>
      <c r="E35" s="3"/>
      <c r="F35" s="3"/>
      <c r="G35" s="3"/>
      <c r="H35" s="4"/>
      <c r="I35" s="2"/>
      <c r="J35" s="2"/>
      <c r="K35" s="2"/>
      <c r="L35" s="2"/>
      <c r="M35" s="2"/>
      <c r="N35" s="2"/>
      <c r="O35" s="2"/>
    </row>
    <row r="36" spans="3:15" x14ac:dyDescent="0.25">
      <c r="C36" s="3"/>
      <c r="D36" s="3"/>
      <c r="E36" s="3"/>
      <c r="F36" s="3"/>
      <c r="G36" s="3"/>
      <c r="H36" s="4"/>
      <c r="I36" s="2"/>
      <c r="J36" s="2"/>
      <c r="K36" s="2"/>
      <c r="L36" s="2"/>
      <c r="M36" s="2"/>
      <c r="N36" s="2"/>
      <c r="O36" s="2"/>
    </row>
    <row r="37" spans="3:15" x14ac:dyDescent="0.25">
      <c r="C37" s="3"/>
      <c r="D37" s="3"/>
      <c r="E37" s="3"/>
      <c r="F37" s="3"/>
      <c r="G37" s="3"/>
      <c r="H37" s="4"/>
      <c r="I37" s="2"/>
      <c r="J37" s="2"/>
      <c r="K37" s="2"/>
      <c r="L37" s="2"/>
      <c r="M37" s="2"/>
      <c r="N37" s="2"/>
      <c r="O37" s="2"/>
    </row>
    <row r="38" spans="3:15" x14ac:dyDescent="0.25">
      <c r="C38" s="3"/>
      <c r="D38" s="3"/>
      <c r="E38" s="3"/>
      <c r="F38" s="3"/>
      <c r="G38" s="3"/>
      <c r="H38" s="4"/>
      <c r="I38" s="2"/>
      <c r="J38" s="2"/>
      <c r="K38" s="2"/>
      <c r="L38" s="2"/>
      <c r="M38" s="2"/>
      <c r="N38" s="2"/>
      <c r="O38" s="2"/>
    </row>
    <row r="39" spans="3:15" x14ac:dyDescent="0.25">
      <c r="C39" s="3"/>
      <c r="D39" s="3"/>
      <c r="E39" s="3"/>
      <c r="F39" s="3"/>
      <c r="G39" s="3"/>
      <c r="H39" s="4"/>
      <c r="I39" s="2"/>
      <c r="J39" s="2"/>
      <c r="K39" s="2"/>
      <c r="L39" s="2"/>
      <c r="M39" s="2"/>
      <c r="N39" s="2"/>
      <c r="O39" s="2"/>
    </row>
    <row r="40" spans="3:15" x14ac:dyDescent="0.25">
      <c r="C40" s="3"/>
      <c r="D40" s="3"/>
      <c r="E40" s="3"/>
      <c r="F40" s="3"/>
      <c r="G40" s="3"/>
      <c r="H40" s="4"/>
      <c r="I40" s="2"/>
      <c r="J40" s="2"/>
      <c r="K40" s="2"/>
      <c r="L40" s="2"/>
      <c r="M40" s="2"/>
      <c r="N40" s="2"/>
      <c r="O40" s="2"/>
    </row>
    <row r="41" spans="3:15" x14ac:dyDescent="0.25">
      <c r="C41" s="3"/>
      <c r="D41" s="3"/>
      <c r="E41" s="3"/>
      <c r="F41" s="3"/>
      <c r="G41" s="3"/>
      <c r="H41" s="4"/>
      <c r="I41" s="2"/>
      <c r="J41" s="2"/>
      <c r="K41" s="2"/>
      <c r="L41" s="2"/>
      <c r="M41" s="2"/>
      <c r="N41" s="2"/>
      <c r="O41" s="2"/>
    </row>
    <row r="42" spans="3:15" x14ac:dyDescent="0.25">
      <c r="C42" s="3"/>
      <c r="D42" s="3"/>
      <c r="E42" s="3"/>
      <c r="F42" s="3"/>
      <c r="G42" s="3"/>
      <c r="H42" s="4"/>
      <c r="I42" s="2"/>
      <c r="J42" s="2"/>
      <c r="K42" s="2"/>
      <c r="L42" s="2"/>
      <c r="M42" s="2"/>
      <c r="N42" s="2"/>
      <c r="O42" s="2"/>
    </row>
    <row r="43" spans="3:15" x14ac:dyDescent="0.25">
      <c r="C43" s="3"/>
      <c r="D43" s="3"/>
      <c r="E43" s="3"/>
      <c r="F43" s="3"/>
      <c r="G43" s="3"/>
      <c r="H43" s="4"/>
      <c r="I43" s="2"/>
      <c r="J43" s="2"/>
      <c r="K43" s="2"/>
      <c r="L43" s="2"/>
      <c r="M43" s="2"/>
      <c r="N43" s="2"/>
      <c r="O43" s="2"/>
    </row>
    <row r="44" spans="3:15" x14ac:dyDescent="0.25">
      <c r="C44" s="3"/>
      <c r="D44" s="3"/>
      <c r="E44" s="3"/>
      <c r="F44" s="3"/>
      <c r="G44" s="3"/>
      <c r="H44" s="4"/>
      <c r="I44" s="2"/>
      <c r="J44" s="2"/>
      <c r="K44" s="2"/>
      <c r="L44" s="2"/>
      <c r="M44" s="2"/>
      <c r="N44" s="2"/>
      <c r="O44" s="2"/>
    </row>
    <row r="45" spans="3:15" x14ac:dyDescent="0.25">
      <c r="C45" s="3"/>
      <c r="D45" s="3"/>
      <c r="E45" s="3"/>
      <c r="F45" s="3"/>
      <c r="G45" s="3"/>
      <c r="H45" s="4"/>
      <c r="I45" s="2"/>
      <c r="J45" s="2"/>
      <c r="K45" s="2"/>
      <c r="L45" s="2"/>
      <c r="M45" s="2"/>
      <c r="N45" s="2"/>
      <c r="O45" s="2"/>
    </row>
    <row r="46" spans="3:15" x14ac:dyDescent="0.25">
      <c r="C46" s="3"/>
      <c r="D46" s="3"/>
      <c r="E46" s="3"/>
      <c r="F46" s="3"/>
      <c r="G46" s="3"/>
      <c r="H46" s="4"/>
      <c r="I46" s="2"/>
      <c r="J46" s="2"/>
      <c r="K46" s="2"/>
      <c r="L46" s="2"/>
      <c r="M46" s="2"/>
      <c r="N46" s="2"/>
      <c r="O46" s="2"/>
    </row>
    <row r="47" spans="3:15" x14ac:dyDescent="0.25">
      <c r="C47" s="3"/>
      <c r="D47" s="3"/>
      <c r="E47" s="3"/>
      <c r="F47" s="3"/>
      <c r="G47" s="3"/>
      <c r="H47" s="4"/>
      <c r="I47" s="2"/>
      <c r="J47" s="2"/>
      <c r="K47" s="2"/>
      <c r="L47" s="2"/>
      <c r="M47" s="2"/>
      <c r="N47" s="2"/>
      <c r="O47" s="2"/>
    </row>
    <row r="48" spans="3:15" x14ac:dyDescent="0.25">
      <c r="C48" s="3"/>
      <c r="D48" s="3"/>
      <c r="E48" s="3"/>
      <c r="F48" s="3"/>
      <c r="G48" s="3"/>
      <c r="H48" s="4"/>
      <c r="I48" s="2"/>
      <c r="J48" s="2"/>
      <c r="K48" s="2"/>
      <c r="L48" s="2"/>
      <c r="M48" s="2"/>
      <c r="N48" s="2"/>
      <c r="O48" s="2"/>
    </row>
    <row r="49" spans="3:15" x14ac:dyDescent="0.25">
      <c r="C49" s="3"/>
      <c r="D49" s="3"/>
      <c r="E49" s="3"/>
      <c r="F49" s="3"/>
      <c r="G49" s="3"/>
      <c r="H49" s="4"/>
      <c r="I49" s="2"/>
      <c r="J49" s="2"/>
      <c r="K49" s="2"/>
      <c r="L49" s="2"/>
      <c r="M49" s="2"/>
      <c r="N49" s="2"/>
      <c r="O49" s="2"/>
    </row>
    <row r="50" spans="3:15" x14ac:dyDescent="0.25">
      <c r="C50" s="3"/>
      <c r="D50" s="3"/>
      <c r="E50" s="3"/>
      <c r="F50" s="3"/>
      <c r="G50" s="3"/>
      <c r="H50" s="4"/>
      <c r="I50" s="2"/>
      <c r="J50" s="2"/>
      <c r="K50" s="2"/>
      <c r="L50" s="2"/>
      <c r="M50" s="2"/>
      <c r="N50" s="2"/>
      <c r="O50" s="2"/>
    </row>
    <row r="51" spans="3:15" x14ac:dyDescent="0.25">
      <c r="C51" s="3"/>
      <c r="D51" s="3"/>
      <c r="E51" s="3"/>
      <c r="F51" s="3"/>
      <c r="G51" s="3"/>
      <c r="H51" s="4"/>
      <c r="I51" s="2"/>
      <c r="J51" s="2"/>
      <c r="K51" s="2"/>
      <c r="L51" s="2"/>
      <c r="M51" s="2"/>
      <c r="N51" s="2"/>
      <c r="O51" s="2"/>
    </row>
    <row r="52" spans="3:15" x14ac:dyDescent="0.25">
      <c r="C52" s="3"/>
      <c r="D52" s="3"/>
      <c r="E52" s="3"/>
      <c r="F52" s="3"/>
      <c r="G52" s="3"/>
      <c r="H52" s="4"/>
      <c r="I52" s="2"/>
      <c r="J52" s="2"/>
      <c r="K52" s="2"/>
      <c r="L52" s="2"/>
      <c r="M52" s="2"/>
      <c r="N52" s="2"/>
      <c r="O52" s="2"/>
    </row>
    <row r="53" spans="3:15" x14ac:dyDescent="0.25">
      <c r="C53" s="3"/>
      <c r="D53" s="3"/>
      <c r="E53" s="3"/>
      <c r="F53" s="3"/>
      <c r="G53" s="3"/>
      <c r="H53" s="4"/>
      <c r="I53" s="2"/>
      <c r="J53" s="2"/>
      <c r="K53" s="2"/>
      <c r="L53" s="2"/>
      <c r="M53" s="2"/>
      <c r="N53" s="2"/>
      <c r="O53" s="2"/>
    </row>
    <row r="54" spans="3:15" x14ac:dyDescent="0.25">
      <c r="C54" s="3"/>
      <c r="D54" s="3"/>
      <c r="E54" s="3"/>
      <c r="F54" s="3"/>
      <c r="G54" s="3"/>
      <c r="H54" s="4"/>
      <c r="I54" s="2"/>
      <c r="J54" s="2"/>
      <c r="K54" s="2"/>
      <c r="L54" s="2"/>
      <c r="M54" s="2"/>
      <c r="N54" s="2"/>
      <c r="O54" s="2"/>
    </row>
    <row r="55" spans="3:15" x14ac:dyDescent="0.25">
      <c r="C55" s="3"/>
      <c r="D55" s="3"/>
      <c r="E55" s="3"/>
      <c r="F55" s="3"/>
      <c r="G55" s="3"/>
      <c r="H55" s="4"/>
      <c r="I55" s="2"/>
      <c r="J55" s="2"/>
      <c r="K55" s="2"/>
      <c r="L55" s="2"/>
      <c r="M55" s="2"/>
      <c r="N55" s="2"/>
      <c r="O55" s="2"/>
    </row>
    <row r="56" spans="3:15" x14ac:dyDescent="0.25">
      <c r="C56" s="3"/>
      <c r="D56" s="3"/>
      <c r="E56" s="3"/>
      <c r="F56" s="3"/>
      <c r="G56" s="3"/>
      <c r="H56" s="4"/>
      <c r="I56" s="2"/>
      <c r="J56" s="2"/>
      <c r="K56" s="2"/>
      <c r="L56" s="2"/>
      <c r="M56" s="2"/>
      <c r="N56" s="2"/>
      <c r="O56" s="2"/>
    </row>
    <row r="57" spans="3:15" x14ac:dyDescent="0.25">
      <c r="C57" s="3"/>
      <c r="D57" s="3"/>
      <c r="E57" s="3"/>
      <c r="F57" s="3"/>
      <c r="G57" s="3"/>
      <c r="H57" s="4"/>
      <c r="I57" s="2"/>
      <c r="J57" s="2"/>
      <c r="K57" s="2"/>
      <c r="L57" s="2"/>
      <c r="M57" s="2"/>
      <c r="N57" s="2"/>
      <c r="O57" s="2"/>
    </row>
    <row r="58" spans="3:15" x14ac:dyDescent="0.25">
      <c r="C58" s="3"/>
      <c r="D58" s="3"/>
      <c r="E58" s="3"/>
      <c r="F58" s="3"/>
      <c r="G58" s="3"/>
      <c r="H58" s="4"/>
      <c r="I58" s="2"/>
      <c r="J58" s="2"/>
      <c r="K58" s="2"/>
      <c r="L58" s="2"/>
      <c r="M58" s="2"/>
      <c r="N58" s="2"/>
      <c r="O58" s="2"/>
    </row>
    <row r="59" spans="3:15" x14ac:dyDescent="0.25">
      <c r="C59" s="3"/>
      <c r="D59" s="3"/>
      <c r="E59" s="3"/>
      <c r="F59" s="3"/>
      <c r="G59" s="3"/>
      <c r="H59" s="4"/>
      <c r="I59" s="2"/>
      <c r="J59" s="2"/>
      <c r="K59" s="2"/>
      <c r="L59" s="2"/>
      <c r="M59" s="2"/>
      <c r="N59" s="2"/>
      <c r="O59" s="2"/>
    </row>
    <row r="60" spans="3:15" x14ac:dyDescent="0.25">
      <c r="C60" s="3"/>
      <c r="D60" s="3"/>
      <c r="E60" s="3"/>
      <c r="F60" s="3"/>
      <c r="G60" s="3"/>
      <c r="H60" s="4"/>
      <c r="I60" s="2"/>
      <c r="J60" s="2"/>
      <c r="K60" s="2"/>
      <c r="L60" s="2"/>
      <c r="M60" s="2"/>
      <c r="N60" s="2"/>
      <c r="O60" s="2"/>
    </row>
    <row r="61" spans="3:15" x14ac:dyDescent="0.25">
      <c r="C61" s="3"/>
      <c r="D61" s="3"/>
      <c r="E61" s="3"/>
      <c r="F61" s="3"/>
      <c r="G61" s="3"/>
      <c r="H61" s="4"/>
      <c r="I61" s="2"/>
      <c r="J61" s="2"/>
      <c r="K61" s="2"/>
      <c r="L61" s="2"/>
      <c r="M61" s="2"/>
      <c r="N61" s="2"/>
      <c r="O61" s="2"/>
    </row>
    <row r="62" spans="3:15" x14ac:dyDescent="0.25">
      <c r="C62" s="3"/>
      <c r="D62" s="3"/>
      <c r="E62" s="3"/>
      <c r="F62" s="3"/>
      <c r="G62" s="3"/>
      <c r="H62" s="4"/>
      <c r="I62" s="2"/>
      <c r="J62" s="2"/>
      <c r="K62" s="2"/>
      <c r="L62" s="2"/>
      <c r="M62" s="2"/>
      <c r="N62" s="2"/>
      <c r="O62" s="2"/>
    </row>
    <row r="63" spans="3:15" x14ac:dyDescent="0.25">
      <c r="C63" s="3"/>
      <c r="D63" s="3"/>
      <c r="E63" s="3"/>
      <c r="F63" s="3"/>
      <c r="G63" s="3"/>
      <c r="H63" s="4"/>
      <c r="I63" s="2"/>
      <c r="J63" s="2"/>
      <c r="K63" s="2"/>
      <c r="L63" s="2"/>
      <c r="M63" s="2"/>
      <c r="N63" s="2"/>
      <c r="O63" s="2"/>
    </row>
    <row r="64" spans="3:15" x14ac:dyDescent="0.25">
      <c r="C64" s="3"/>
      <c r="D64" s="3"/>
      <c r="E64" s="3"/>
      <c r="F64" s="3"/>
      <c r="G64" s="3"/>
      <c r="H64" s="4"/>
      <c r="I64" s="2"/>
      <c r="J64" s="2"/>
      <c r="K64" s="2"/>
      <c r="L64" s="2"/>
      <c r="M64" s="2"/>
      <c r="N64" s="2"/>
      <c r="O64" s="2"/>
    </row>
    <row r="65" spans="3:15" x14ac:dyDescent="0.25">
      <c r="C65" s="3"/>
      <c r="D65" s="3"/>
      <c r="E65" s="3"/>
      <c r="F65" s="3"/>
      <c r="G65" s="3"/>
      <c r="H65" s="4"/>
      <c r="I65" s="2"/>
      <c r="J65" s="2"/>
      <c r="K65" s="2"/>
      <c r="L65" s="2"/>
      <c r="M65" s="2"/>
      <c r="N65" s="2"/>
      <c r="O65" s="2"/>
    </row>
    <row r="66" spans="3:15" x14ac:dyDescent="0.25">
      <c r="C66" s="3"/>
      <c r="D66" s="3"/>
      <c r="E66" s="3"/>
      <c r="F66" s="3"/>
      <c r="G66" s="3"/>
      <c r="H66" s="4"/>
      <c r="I66" s="2"/>
      <c r="J66" s="2"/>
      <c r="K66" s="2"/>
      <c r="L66" s="2"/>
      <c r="M66" s="2"/>
      <c r="N66" s="2"/>
      <c r="O66" s="2"/>
    </row>
    <row r="67" spans="3:15" x14ac:dyDescent="0.25">
      <c r="C67" s="3"/>
      <c r="D67" s="3"/>
      <c r="E67" s="3"/>
      <c r="F67" s="3"/>
      <c r="G67" s="3"/>
      <c r="H67" s="4"/>
      <c r="I67" s="2"/>
      <c r="J67" s="2"/>
      <c r="K67" s="2"/>
      <c r="L67" s="2"/>
      <c r="M67" s="2"/>
      <c r="N67" s="2"/>
      <c r="O67" s="2"/>
    </row>
    <row r="68" spans="3:15" x14ac:dyDescent="0.25">
      <c r="C68" s="3"/>
      <c r="D68" s="3"/>
      <c r="E68" s="3"/>
      <c r="F68" s="3"/>
      <c r="G68" s="3"/>
      <c r="H68" s="4"/>
      <c r="I68" s="2"/>
      <c r="J68" s="2"/>
      <c r="K68" s="2"/>
      <c r="L68" s="2"/>
      <c r="M68" s="2"/>
      <c r="N68" s="2"/>
      <c r="O68" s="2"/>
    </row>
    <row r="69" spans="3:15" x14ac:dyDescent="0.25">
      <c r="C69" s="3"/>
      <c r="D69" s="3"/>
      <c r="E69" s="3"/>
      <c r="F69" s="3"/>
      <c r="G69" s="3"/>
      <c r="H69" s="4"/>
      <c r="I69" s="2"/>
      <c r="J69" s="2"/>
      <c r="K69" s="2"/>
      <c r="L69" s="2"/>
      <c r="M69" s="2"/>
      <c r="N69" s="2"/>
      <c r="O69" s="2"/>
    </row>
    <row r="70" spans="3:15" x14ac:dyDescent="0.25">
      <c r="C70" s="3"/>
      <c r="D70" s="3"/>
      <c r="E70" s="3"/>
      <c r="F70" s="3"/>
      <c r="G70" s="3"/>
      <c r="H70" s="4"/>
      <c r="I70" s="2"/>
      <c r="J70" s="2"/>
      <c r="K70" s="2"/>
      <c r="L70" s="2"/>
      <c r="M70" s="2"/>
      <c r="N70" s="2"/>
      <c r="O70" s="2"/>
    </row>
    <row r="71" spans="3:15" x14ac:dyDescent="0.25">
      <c r="C71" s="3"/>
      <c r="D71" s="3"/>
      <c r="E71" s="3"/>
      <c r="F71" s="3"/>
      <c r="G71" s="3"/>
      <c r="H71" s="4"/>
      <c r="I71" s="2"/>
      <c r="J71" s="2"/>
      <c r="K71" s="2"/>
      <c r="L71" s="2"/>
      <c r="M71" s="2"/>
      <c r="N71" s="2"/>
      <c r="O71" s="2"/>
    </row>
    <row r="72" spans="3:15" x14ac:dyDescent="0.25">
      <c r="C72" s="3"/>
      <c r="D72" s="3"/>
      <c r="E72" s="3"/>
      <c r="F72" s="3"/>
      <c r="G72" s="3"/>
      <c r="H72" s="4"/>
      <c r="I72" s="2"/>
      <c r="J72" s="2"/>
      <c r="K72" s="2"/>
      <c r="L72" s="2"/>
      <c r="M72" s="2"/>
      <c r="N72" s="2"/>
      <c r="O72" s="2"/>
    </row>
    <row r="73" spans="3:15" x14ac:dyDescent="0.25">
      <c r="C73" s="3"/>
      <c r="D73" s="3"/>
      <c r="E73" s="3"/>
      <c r="F73" s="3"/>
      <c r="G73" s="3"/>
      <c r="H73" s="4"/>
      <c r="I73" s="2"/>
      <c r="J73" s="2"/>
      <c r="K73" s="2"/>
      <c r="L73" s="2"/>
      <c r="M73" s="2"/>
      <c r="N73" s="2"/>
      <c r="O73" s="2"/>
    </row>
    <row r="74" spans="3:15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3:15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3:15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3:15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3:15" x14ac:dyDescent="0.2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3:15" x14ac:dyDescent="0.25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3:15" x14ac:dyDescent="0.25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3:15" x14ac:dyDescent="0.25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3:15" x14ac:dyDescent="0.25">
      <c r="C82" s="1"/>
      <c r="D82" s="1"/>
      <c r="E82" s="1"/>
      <c r="F82" s="1"/>
      <c r="G82" s="2"/>
      <c r="H82" s="2"/>
      <c r="I82" s="2"/>
      <c r="J82" s="2"/>
      <c r="K82" s="2"/>
      <c r="L82" s="2"/>
      <c r="M82" s="2"/>
      <c r="N82" s="2"/>
      <c r="O82" s="2"/>
    </row>
    <row r="83" spans="3:15" x14ac:dyDescent="0.25">
      <c r="C83" s="3"/>
      <c r="D83" s="3"/>
      <c r="E83" s="3"/>
      <c r="F83" s="3"/>
      <c r="G83" s="2"/>
      <c r="H83" s="2"/>
      <c r="I83" s="2"/>
      <c r="J83" s="2"/>
      <c r="K83" s="2"/>
      <c r="L83" s="2"/>
      <c r="M83" s="2"/>
      <c r="N83" s="2"/>
      <c r="O83" s="2"/>
    </row>
    <row r="84" spans="3:15" x14ac:dyDescent="0.25">
      <c r="C84" s="3"/>
      <c r="D84" s="3"/>
      <c r="E84" s="3"/>
      <c r="F84" s="3"/>
      <c r="G84" s="2"/>
      <c r="H84" s="2"/>
      <c r="I84" s="2"/>
      <c r="J84" s="2"/>
      <c r="K84" s="2"/>
      <c r="L84" s="2"/>
      <c r="M84" s="2"/>
      <c r="N84" s="2"/>
      <c r="O84" s="2"/>
    </row>
    <row r="85" spans="3:15" x14ac:dyDescent="0.25">
      <c r="C85" s="3"/>
      <c r="D85" s="3"/>
      <c r="E85" s="3"/>
      <c r="F85" s="3"/>
      <c r="G85" s="2"/>
      <c r="H85" s="2"/>
      <c r="I85" s="2"/>
      <c r="J85" s="2"/>
      <c r="K85" s="2"/>
      <c r="L85" s="2"/>
      <c r="M85" s="2"/>
      <c r="N85" s="2"/>
      <c r="O85" s="2"/>
    </row>
    <row r="86" spans="3:15" x14ac:dyDescent="0.25">
      <c r="C86" s="3"/>
      <c r="D86" s="3"/>
      <c r="E86" s="3"/>
      <c r="F86" s="3"/>
      <c r="G86" s="2"/>
      <c r="H86" s="2"/>
      <c r="I86" s="2"/>
      <c r="J86" s="2"/>
      <c r="K86" s="2"/>
      <c r="L86" s="2"/>
      <c r="M86" s="2"/>
      <c r="N86" s="2"/>
      <c r="O86" s="2"/>
    </row>
    <row r="87" spans="3:15" x14ac:dyDescent="0.25">
      <c r="C87" s="2"/>
      <c r="D87" s="2"/>
      <c r="E87" s="3"/>
      <c r="F87" s="3"/>
      <c r="G87" s="2"/>
      <c r="H87" s="2"/>
      <c r="I87" s="2"/>
      <c r="J87" s="2"/>
      <c r="K87" s="2"/>
      <c r="L87" s="2"/>
      <c r="M87" s="2"/>
      <c r="N87" s="2"/>
      <c r="O87" s="2"/>
    </row>
    <row r="88" spans="3:15" x14ac:dyDescent="0.25">
      <c r="C88" s="2"/>
      <c r="D88" s="2"/>
      <c r="E88" s="3"/>
      <c r="F88" s="3"/>
      <c r="G88" s="2"/>
      <c r="H88" s="2"/>
      <c r="I88" s="2"/>
      <c r="J88" s="2"/>
      <c r="K88" s="2"/>
      <c r="L88" s="2"/>
      <c r="M88" s="2"/>
      <c r="N88" s="2"/>
      <c r="O88" s="2"/>
    </row>
    <row r="89" spans="3:15" x14ac:dyDescent="0.25">
      <c r="C89" s="2"/>
      <c r="D89" s="2"/>
      <c r="E89" s="3"/>
      <c r="F89" s="3"/>
      <c r="G89" s="2"/>
      <c r="H89" s="2"/>
      <c r="I89" s="2"/>
      <c r="J89" s="2"/>
      <c r="K89" s="2"/>
      <c r="L89" s="2"/>
      <c r="M89" s="2"/>
      <c r="N89" s="2"/>
      <c r="O89" s="2"/>
    </row>
    <row r="90" spans="3:15" x14ac:dyDescent="0.25">
      <c r="C90" s="2"/>
      <c r="D90" s="2"/>
      <c r="E90" s="3"/>
      <c r="F90" s="3"/>
      <c r="G90" s="2"/>
      <c r="H90" s="2"/>
      <c r="I90" s="2"/>
      <c r="J90" s="2"/>
      <c r="K90" s="2"/>
      <c r="L90" s="2"/>
      <c r="M90" s="2"/>
      <c r="N90" s="2"/>
      <c r="O90" s="2"/>
    </row>
    <row r="91" spans="3:15" x14ac:dyDescent="0.25">
      <c r="C91" s="2"/>
      <c r="D91" s="2"/>
      <c r="E91" s="3"/>
      <c r="F91" s="3"/>
      <c r="G91" s="2"/>
      <c r="H91" s="2"/>
      <c r="I91" s="2"/>
      <c r="J91" s="2"/>
      <c r="K91" s="2"/>
      <c r="L91" s="2"/>
      <c r="M91" s="2"/>
      <c r="N91" s="2"/>
      <c r="O91" s="2"/>
    </row>
    <row r="92" spans="3:15" x14ac:dyDescent="0.25">
      <c r="C92" s="2"/>
      <c r="D92" s="2"/>
      <c r="E92" s="3"/>
      <c r="F92" s="3"/>
      <c r="G92" s="2"/>
      <c r="H92" s="2"/>
      <c r="I92" s="2"/>
      <c r="J92" s="2"/>
      <c r="K92" s="2"/>
      <c r="L92" s="2"/>
      <c r="M92" s="2"/>
      <c r="N92" s="2"/>
      <c r="O92" s="2"/>
    </row>
    <row r="93" spans="3:15" x14ac:dyDescent="0.25">
      <c r="C93" s="2"/>
      <c r="D93" s="2"/>
      <c r="E93" s="2"/>
      <c r="F93" s="3"/>
      <c r="G93" s="2"/>
      <c r="H93" s="2"/>
      <c r="I93" s="2"/>
      <c r="J93" s="2"/>
      <c r="K93" s="2"/>
      <c r="L93" s="2"/>
      <c r="M93" s="2"/>
      <c r="N93" s="2"/>
      <c r="O93" s="2"/>
    </row>
    <row r="94" spans="3:15" x14ac:dyDescent="0.25"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3:15" x14ac:dyDescent="0.25"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3:15" x14ac:dyDescent="0.25"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3:15" x14ac:dyDescent="0.25"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</sheetData>
  <dataValidations count="2">
    <dataValidation type="list" allowBlank="1" showInputMessage="1" showErrorMessage="1" sqref="C17:D17">
      <formula1>Cidade</formula1>
    </dataValidation>
    <dataValidation type="list" allowBlank="1" showInputMessage="1" showErrorMessage="1" sqref="C14:D14">
      <formula1>Vendedor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7:N139"/>
  <sheetViews>
    <sheetView showGridLines="0" zoomScale="160" zoomScaleNormal="160" workbookViewId="0">
      <pane ySplit="5" topLeftCell="A6" activePane="bottomLeft" state="frozen"/>
      <selection pane="bottomLeft" activeCell="I26" sqref="I26"/>
    </sheetView>
  </sheetViews>
  <sheetFormatPr defaultRowHeight="15" x14ac:dyDescent="0.25"/>
  <cols>
    <col min="1" max="1" width="10.85546875" customWidth="1"/>
    <col min="2" max="2" width="18.28515625" bestFit="1" customWidth="1"/>
    <col min="3" max="3" width="19.5703125" customWidth="1"/>
    <col min="4" max="4" width="10.28515625" customWidth="1"/>
    <col min="5" max="5" width="21.140625" customWidth="1"/>
    <col min="6" max="6" width="19.5703125" customWidth="1"/>
    <col min="7" max="7" width="13.42578125" customWidth="1"/>
    <col min="8" max="8" width="17" customWidth="1"/>
    <col min="9" max="9" width="19.7109375" customWidth="1"/>
    <col min="10" max="10" width="13.85546875" bestFit="1" customWidth="1"/>
    <col min="13" max="13" width="11.5703125" customWidth="1"/>
    <col min="14" max="14" width="19.5703125" customWidth="1"/>
  </cols>
  <sheetData>
    <row r="7" spans="1:14" ht="15.75" x14ac:dyDescent="0.3">
      <c r="A7" s="9" t="s">
        <v>0</v>
      </c>
      <c r="B7" s="9" t="s">
        <v>31</v>
      </c>
      <c r="C7" s="9" t="s">
        <v>2</v>
      </c>
      <c r="D7" s="9" t="s">
        <v>3</v>
      </c>
      <c r="E7" s="9" t="s">
        <v>4</v>
      </c>
      <c r="F7" s="10" t="s">
        <v>5</v>
      </c>
      <c r="G7" s="2"/>
      <c r="H7" s="2"/>
      <c r="I7" s="2"/>
      <c r="J7" s="2"/>
      <c r="K7" s="2"/>
      <c r="L7" s="2"/>
    </row>
    <row r="8" spans="1:14" ht="15.75" x14ac:dyDescent="0.3">
      <c r="A8" s="14">
        <v>1120</v>
      </c>
      <c r="B8" s="14" t="s">
        <v>10</v>
      </c>
      <c r="C8" s="14" t="s">
        <v>9</v>
      </c>
      <c r="D8" s="14">
        <v>100</v>
      </c>
      <c r="E8" s="15">
        <v>12</v>
      </c>
      <c r="F8" s="16">
        <f t="shared" ref="F8:F46" si="0">D8*E8</f>
        <v>1200</v>
      </c>
      <c r="G8" s="2"/>
      <c r="H8" s="2"/>
      <c r="I8" s="2"/>
      <c r="J8" s="2"/>
      <c r="K8" s="2"/>
      <c r="L8" s="2"/>
      <c r="M8" s="9" t="s">
        <v>1</v>
      </c>
      <c r="N8" s="9" t="s">
        <v>17</v>
      </c>
    </row>
    <row r="9" spans="1:14" ht="15.75" x14ac:dyDescent="0.25">
      <c r="A9" s="14">
        <v>1121</v>
      </c>
      <c r="B9" s="14" t="s">
        <v>6</v>
      </c>
      <c r="C9" s="14" t="s">
        <v>9</v>
      </c>
      <c r="D9" s="14">
        <v>200</v>
      </c>
      <c r="E9" s="15">
        <v>15</v>
      </c>
      <c r="F9" s="16">
        <f t="shared" si="0"/>
        <v>3000</v>
      </c>
      <c r="G9" s="56"/>
      <c r="H9" s="56"/>
      <c r="I9" s="56"/>
      <c r="J9" s="56"/>
      <c r="K9" s="2"/>
      <c r="L9" s="2"/>
      <c r="M9" s="14" t="s">
        <v>6</v>
      </c>
      <c r="N9" s="14" t="s">
        <v>8</v>
      </c>
    </row>
    <row r="10" spans="1:14" x14ac:dyDescent="0.25">
      <c r="A10" s="11">
        <v>1122</v>
      </c>
      <c r="B10" s="11" t="s">
        <v>6</v>
      </c>
      <c r="C10" s="11" t="s">
        <v>8</v>
      </c>
      <c r="D10" s="11">
        <v>50</v>
      </c>
      <c r="E10" s="12">
        <v>12</v>
      </c>
      <c r="F10" s="13">
        <f t="shared" si="0"/>
        <v>600</v>
      </c>
      <c r="G10" s="1"/>
      <c r="H10" s="1"/>
      <c r="I10" s="1"/>
      <c r="J10" s="1"/>
      <c r="K10" s="2"/>
      <c r="L10" s="2"/>
      <c r="M10" s="11" t="s">
        <v>13</v>
      </c>
      <c r="N10" s="14" t="s">
        <v>9</v>
      </c>
    </row>
    <row r="11" spans="1:14" x14ac:dyDescent="0.25">
      <c r="A11" s="14">
        <v>1124</v>
      </c>
      <c r="B11" s="14" t="s">
        <v>45</v>
      </c>
      <c r="C11" s="14" t="s">
        <v>7</v>
      </c>
      <c r="D11" s="14">
        <v>100</v>
      </c>
      <c r="E11" s="15">
        <v>20</v>
      </c>
      <c r="F11" s="16">
        <f t="shared" si="0"/>
        <v>2000</v>
      </c>
      <c r="G11" s="3"/>
      <c r="H11" s="3"/>
      <c r="I11" s="3"/>
      <c r="J11" s="5"/>
      <c r="K11" s="2"/>
      <c r="L11" s="2"/>
      <c r="M11" s="14" t="s">
        <v>15</v>
      </c>
      <c r="N11" s="11" t="s">
        <v>11</v>
      </c>
    </row>
    <row r="12" spans="1:14" ht="15.75" x14ac:dyDescent="0.25">
      <c r="A12" s="14">
        <v>1125</v>
      </c>
      <c r="B12" s="14" t="s">
        <v>6</v>
      </c>
      <c r="C12" s="14" t="s">
        <v>8</v>
      </c>
      <c r="D12" s="14">
        <v>50</v>
      </c>
      <c r="E12" s="15">
        <v>11.5</v>
      </c>
      <c r="F12" s="16">
        <f t="shared" si="0"/>
        <v>575</v>
      </c>
      <c r="G12" s="56"/>
      <c r="H12" s="56"/>
      <c r="I12" s="56"/>
      <c r="J12" s="56"/>
      <c r="K12" s="2"/>
      <c r="L12" s="2"/>
      <c r="M12" s="14" t="s">
        <v>10</v>
      </c>
      <c r="N12" s="11" t="s">
        <v>7</v>
      </c>
    </row>
    <row r="13" spans="1:14" x14ac:dyDescent="0.25">
      <c r="A13" s="11">
        <v>1127</v>
      </c>
      <c r="B13" s="11" t="s">
        <v>13</v>
      </c>
      <c r="C13" s="11" t="s">
        <v>9</v>
      </c>
      <c r="D13" s="11">
        <v>200</v>
      </c>
      <c r="E13" s="12">
        <v>15</v>
      </c>
      <c r="F13" s="13">
        <f t="shared" si="0"/>
        <v>3000</v>
      </c>
      <c r="G13" s="1"/>
      <c r="H13" s="1"/>
      <c r="I13" s="1"/>
      <c r="J13" s="1"/>
      <c r="K13" s="2"/>
      <c r="L13" s="2"/>
      <c r="M13" s="14" t="s">
        <v>14</v>
      </c>
    </row>
    <row r="14" spans="1:14" x14ac:dyDescent="0.25">
      <c r="A14" s="17">
        <v>1128</v>
      </c>
      <c r="B14" s="14" t="s">
        <v>45</v>
      </c>
      <c r="C14" s="17" t="s">
        <v>9</v>
      </c>
      <c r="D14" s="17">
        <v>50</v>
      </c>
      <c r="E14" s="18">
        <v>12</v>
      </c>
      <c r="F14" s="19">
        <f t="shared" si="0"/>
        <v>600</v>
      </c>
      <c r="G14" s="3"/>
      <c r="H14" s="3"/>
      <c r="I14" s="3"/>
      <c r="J14" s="6"/>
      <c r="K14" s="2"/>
      <c r="L14" s="2"/>
      <c r="M14" s="11" t="s">
        <v>12</v>
      </c>
    </row>
    <row r="15" spans="1:14" ht="15.75" x14ac:dyDescent="0.25">
      <c r="A15" s="17">
        <v>1131</v>
      </c>
      <c r="B15" s="17" t="s">
        <v>14</v>
      </c>
      <c r="C15" s="17" t="s">
        <v>8</v>
      </c>
      <c r="D15" s="17">
        <v>50</v>
      </c>
      <c r="E15" s="18">
        <v>15</v>
      </c>
      <c r="F15" s="19">
        <f t="shared" si="0"/>
        <v>750</v>
      </c>
      <c r="G15" s="56"/>
      <c r="H15" s="56"/>
      <c r="I15" s="56"/>
      <c r="J15" s="56"/>
      <c r="K15" s="2"/>
      <c r="L15" s="2"/>
    </row>
    <row r="16" spans="1:14" x14ac:dyDescent="0.25">
      <c r="A16" s="17">
        <v>1132</v>
      </c>
      <c r="B16" s="17" t="s">
        <v>14</v>
      </c>
      <c r="C16" s="17" t="s">
        <v>9</v>
      </c>
      <c r="D16" s="17">
        <v>100</v>
      </c>
      <c r="E16" s="18">
        <v>12</v>
      </c>
      <c r="F16" s="19">
        <f t="shared" si="0"/>
        <v>1200</v>
      </c>
      <c r="G16" s="1"/>
      <c r="H16" s="1"/>
      <c r="I16" s="1"/>
      <c r="J16" s="1"/>
      <c r="K16" s="2"/>
      <c r="L16" s="2"/>
    </row>
    <row r="17" spans="1:12" x14ac:dyDescent="0.25">
      <c r="A17" s="20">
        <v>1134</v>
      </c>
      <c r="B17" s="14" t="s">
        <v>45</v>
      </c>
      <c r="C17" s="20" t="s">
        <v>11</v>
      </c>
      <c r="D17" s="20">
        <v>50</v>
      </c>
      <c r="E17" s="21">
        <v>20</v>
      </c>
      <c r="F17" s="22">
        <f t="shared" si="0"/>
        <v>1000</v>
      </c>
      <c r="G17" s="3"/>
      <c r="H17" s="3"/>
      <c r="I17" s="3"/>
      <c r="J17" s="7"/>
      <c r="K17" s="2"/>
      <c r="L17" s="2"/>
    </row>
    <row r="18" spans="1:12" ht="15.75" x14ac:dyDescent="0.25">
      <c r="A18" s="20">
        <v>1135</v>
      </c>
      <c r="B18" s="14" t="s">
        <v>45</v>
      </c>
      <c r="C18" s="20" t="s">
        <v>9</v>
      </c>
      <c r="D18" s="20">
        <v>70</v>
      </c>
      <c r="E18" s="21">
        <v>11.5</v>
      </c>
      <c r="F18" s="22">
        <f t="shared" si="0"/>
        <v>805</v>
      </c>
      <c r="G18" s="56"/>
      <c r="H18" s="56"/>
      <c r="I18" s="56"/>
      <c r="J18" s="56"/>
      <c r="K18" s="2"/>
      <c r="L18" s="2"/>
    </row>
    <row r="19" spans="1:12" x14ac:dyDescent="0.25">
      <c r="A19" s="17">
        <v>1138</v>
      </c>
      <c r="B19" s="17" t="s">
        <v>13</v>
      </c>
      <c r="C19" s="17" t="s">
        <v>9</v>
      </c>
      <c r="D19" s="17">
        <v>100</v>
      </c>
      <c r="E19" s="18">
        <v>12</v>
      </c>
      <c r="F19" s="19">
        <f t="shared" si="0"/>
        <v>1200</v>
      </c>
      <c r="G19" s="1"/>
      <c r="H19" s="1"/>
      <c r="I19" s="1"/>
      <c r="J19" s="1"/>
      <c r="K19" s="2"/>
      <c r="L19" s="2"/>
    </row>
    <row r="20" spans="1:12" x14ac:dyDescent="0.25">
      <c r="A20" s="20">
        <v>1139</v>
      </c>
      <c r="B20" s="20" t="s">
        <v>10</v>
      </c>
      <c r="C20" s="20" t="s">
        <v>7</v>
      </c>
      <c r="D20" s="20">
        <v>200</v>
      </c>
      <c r="E20" s="21">
        <v>20</v>
      </c>
      <c r="F20" s="22">
        <f t="shared" si="0"/>
        <v>4000</v>
      </c>
      <c r="G20" s="3"/>
      <c r="H20" s="3"/>
      <c r="I20" s="3"/>
      <c r="J20" s="8"/>
      <c r="K20" s="2"/>
      <c r="L20" s="2"/>
    </row>
    <row r="21" spans="1:12" ht="15.75" x14ac:dyDescent="0.25">
      <c r="A21" s="17">
        <v>1141</v>
      </c>
      <c r="B21" s="14" t="s">
        <v>45</v>
      </c>
      <c r="C21" s="17" t="s">
        <v>9</v>
      </c>
      <c r="D21" s="17">
        <v>70</v>
      </c>
      <c r="E21" s="18">
        <v>15</v>
      </c>
      <c r="F21" s="19">
        <f t="shared" si="0"/>
        <v>1050</v>
      </c>
      <c r="G21" s="56"/>
      <c r="H21" s="56"/>
      <c r="I21" s="56"/>
      <c r="J21" s="56"/>
      <c r="K21" s="2"/>
      <c r="L21" s="2"/>
    </row>
    <row r="22" spans="1:12" x14ac:dyDescent="0.25">
      <c r="A22" s="20">
        <v>1144</v>
      </c>
      <c r="B22" s="14" t="s">
        <v>45</v>
      </c>
      <c r="C22" s="20" t="s">
        <v>9</v>
      </c>
      <c r="D22" s="20">
        <v>100</v>
      </c>
      <c r="E22" s="21">
        <v>20</v>
      </c>
      <c r="F22" s="22">
        <f t="shared" si="0"/>
        <v>2000</v>
      </c>
      <c r="G22" s="1"/>
      <c r="H22" s="1"/>
      <c r="I22" s="1"/>
      <c r="J22" s="1"/>
      <c r="K22" s="2"/>
      <c r="L22" s="2"/>
    </row>
    <row r="23" spans="1:12" x14ac:dyDescent="0.25">
      <c r="A23" s="17">
        <v>1145</v>
      </c>
      <c r="B23" s="17" t="s">
        <v>13</v>
      </c>
      <c r="C23" s="17" t="s">
        <v>9</v>
      </c>
      <c r="D23" s="17">
        <v>200</v>
      </c>
      <c r="E23" s="18">
        <v>11.5</v>
      </c>
      <c r="F23" s="19">
        <f t="shared" si="0"/>
        <v>2300</v>
      </c>
      <c r="G23" s="3"/>
      <c r="H23" s="3"/>
      <c r="I23" s="3"/>
      <c r="J23" s="5"/>
      <c r="K23" s="2"/>
      <c r="L23" s="2"/>
    </row>
    <row r="24" spans="1:12" ht="15.75" x14ac:dyDescent="0.25">
      <c r="A24" s="17">
        <v>1146</v>
      </c>
      <c r="B24" s="17" t="s">
        <v>10</v>
      </c>
      <c r="C24" s="17" t="s">
        <v>8</v>
      </c>
      <c r="D24" s="17">
        <v>50</v>
      </c>
      <c r="E24" s="18">
        <v>13</v>
      </c>
      <c r="F24" s="19">
        <f t="shared" si="0"/>
        <v>650</v>
      </c>
      <c r="G24" s="56"/>
      <c r="H24" s="56"/>
      <c r="I24" s="56"/>
      <c r="J24" s="56"/>
      <c r="K24" s="2"/>
      <c r="L24" s="2"/>
    </row>
    <row r="25" spans="1:12" x14ac:dyDescent="0.25">
      <c r="A25" s="20">
        <v>1147</v>
      </c>
      <c r="B25" s="20" t="s">
        <v>6</v>
      </c>
      <c r="C25" s="20" t="s">
        <v>7</v>
      </c>
      <c r="D25" s="20">
        <v>70</v>
      </c>
      <c r="E25" s="21">
        <v>15</v>
      </c>
      <c r="F25" s="22">
        <f t="shared" si="0"/>
        <v>1050</v>
      </c>
      <c r="G25" s="1"/>
      <c r="H25" s="1"/>
      <c r="I25" s="1"/>
      <c r="J25" s="1"/>
      <c r="K25" s="2"/>
      <c r="L25" s="2"/>
    </row>
    <row r="26" spans="1:12" x14ac:dyDescent="0.25">
      <c r="A26" s="17">
        <v>1148</v>
      </c>
      <c r="B26" s="14" t="s">
        <v>45</v>
      </c>
      <c r="C26" s="17" t="s">
        <v>8</v>
      </c>
      <c r="D26" s="17">
        <v>100</v>
      </c>
      <c r="E26" s="18">
        <v>12</v>
      </c>
      <c r="F26" s="19">
        <f t="shared" si="0"/>
        <v>1200</v>
      </c>
      <c r="G26" s="3"/>
      <c r="H26" s="3"/>
      <c r="I26" s="3"/>
      <c r="J26" s="6"/>
      <c r="K26" s="2"/>
      <c r="L26" s="2"/>
    </row>
    <row r="27" spans="1:12" x14ac:dyDescent="0.25">
      <c r="A27" s="17">
        <v>1150</v>
      </c>
      <c r="B27" s="17" t="s">
        <v>10</v>
      </c>
      <c r="C27" s="17" t="s">
        <v>11</v>
      </c>
      <c r="D27" s="17">
        <v>150</v>
      </c>
      <c r="E27" s="18">
        <v>12</v>
      </c>
      <c r="F27" s="19">
        <f t="shared" si="0"/>
        <v>1800</v>
      </c>
      <c r="G27" s="2"/>
      <c r="H27" s="2"/>
      <c r="I27" s="2"/>
      <c r="J27" s="2"/>
      <c r="K27" s="2"/>
      <c r="L27" s="2"/>
    </row>
    <row r="28" spans="1:12" x14ac:dyDescent="0.25">
      <c r="A28" s="20">
        <v>1151</v>
      </c>
      <c r="B28" s="20" t="s">
        <v>14</v>
      </c>
      <c r="C28" s="20" t="s">
        <v>9</v>
      </c>
      <c r="D28" s="20">
        <v>110</v>
      </c>
      <c r="E28" s="21">
        <v>15</v>
      </c>
      <c r="F28" s="22">
        <f t="shared" si="0"/>
        <v>1650</v>
      </c>
      <c r="G28" s="2"/>
      <c r="H28" s="2"/>
      <c r="I28" s="2"/>
      <c r="J28" s="2"/>
      <c r="K28" s="2"/>
      <c r="L28" s="2"/>
    </row>
    <row r="29" spans="1:12" ht="15.75" x14ac:dyDescent="0.25">
      <c r="A29" s="20">
        <v>1152</v>
      </c>
      <c r="B29" s="14" t="s">
        <v>45</v>
      </c>
      <c r="C29" s="20" t="s">
        <v>8</v>
      </c>
      <c r="D29" s="20">
        <v>250</v>
      </c>
      <c r="E29" s="21">
        <v>12</v>
      </c>
      <c r="F29" s="22">
        <f t="shared" si="0"/>
        <v>3000</v>
      </c>
      <c r="G29" s="56"/>
      <c r="H29" s="56"/>
      <c r="I29" s="56"/>
      <c r="J29" s="56"/>
      <c r="K29" s="2"/>
      <c r="L29" s="2"/>
    </row>
    <row r="30" spans="1:12" x14ac:dyDescent="0.25">
      <c r="A30" s="20">
        <v>1155</v>
      </c>
      <c r="B30" s="20" t="s">
        <v>10</v>
      </c>
      <c r="C30" s="20" t="s">
        <v>9</v>
      </c>
      <c r="D30" s="20">
        <v>100</v>
      </c>
      <c r="E30" s="21">
        <v>11.5</v>
      </c>
      <c r="F30" s="22">
        <f t="shared" si="0"/>
        <v>1150</v>
      </c>
      <c r="G30" s="1"/>
      <c r="H30" s="1"/>
      <c r="I30" s="1"/>
      <c r="J30" s="1"/>
      <c r="K30" s="2"/>
      <c r="L30" s="2"/>
    </row>
    <row r="31" spans="1:12" x14ac:dyDescent="0.25">
      <c r="A31" s="20">
        <v>1157</v>
      </c>
      <c r="B31" s="20" t="s">
        <v>6</v>
      </c>
      <c r="C31" s="20" t="s">
        <v>9</v>
      </c>
      <c r="D31" s="20">
        <v>50</v>
      </c>
      <c r="E31" s="21">
        <v>15</v>
      </c>
      <c r="F31" s="22">
        <f t="shared" si="0"/>
        <v>750</v>
      </c>
      <c r="G31" s="3"/>
      <c r="H31" s="3"/>
      <c r="I31" s="3"/>
      <c r="J31" s="6"/>
      <c r="K31" s="2"/>
      <c r="L31" s="2"/>
    </row>
    <row r="32" spans="1:12" x14ac:dyDescent="0.25">
      <c r="A32" s="20">
        <v>1158</v>
      </c>
      <c r="B32" s="14" t="s">
        <v>45</v>
      </c>
      <c r="C32" s="20" t="s">
        <v>11</v>
      </c>
      <c r="D32" s="20">
        <v>100</v>
      </c>
      <c r="E32" s="21">
        <v>12</v>
      </c>
      <c r="F32" s="22">
        <f t="shared" si="0"/>
        <v>1200</v>
      </c>
      <c r="G32" s="2"/>
      <c r="H32" s="2"/>
      <c r="I32" s="2"/>
      <c r="J32" s="2"/>
      <c r="K32" s="2"/>
      <c r="L32" s="2"/>
    </row>
    <row r="33" spans="1:12" x14ac:dyDescent="0.25">
      <c r="A33" s="17">
        <v>1159</v>
      </c>
      <c r="B33" s="17" t="s">
        <v>13</v>
      </c>
      <c r="C33" s="17" t="s">
        <v>7</v>
      </c>
      <c r="D33" s="17">
        <v>200</v>
      </c>
      <c r="E33" s="18">
        <v>20</v>
      </c>
      <c r="F33" s="19">
        <f t="shared" si="0"/>
        <v>4000</v>
      </c>
      <c r="G33" s="2"/>
      <c r="H33" s="2"/>
      <c r="I33" s="2"/>
      <c r="J33" s="2"/>
      <c r="K33" s="2"/>
      <c r="L33" s="2"/>
    </row>
    <row r="34" spans="1:12" x14ac:dyDescent="0.25">
      <c r="A34" s="20">
        <v>1161</v>
      </c>
      <c r="B34" s="20" t="s">
        <v>10</v>
      </c>
      <c r="C34" s="20" t="s">
        <v>8</v>
      </c>
      <c r="D34" s="20">
        <v>70</v>
      </c>
      <c r="E34" s="21">
        <v>15</v>
      </c>
      <c r="F34" s="22">
        <f t="shared" si="0"/>
        <v>1050</v>
      </c>
      <c r="G34" s="2"/>
      <c r="H34" s="2"/>
      <c r="I34" s="2"/>
      <c r="J34" s="2"/>
      <c r="K34" s="2"/>
      <c r="L34" s="2"/>
    </row>
    <row r="35" spans="1:12" x14ac:dyDescent="0.25">
      <c r="A35" s="20">
        <v>1162</v>
      </c>
      <c r="B35" s="14" t="s">
        <v>45</v>
      </c>
      <c r="C35" s="20" t="s">
        <v>9</v>
      </c>
      <c r="D35" s="20">
        <v>100</v>
      </c>
      <c r="E35" s="21">
        <v>12</v>
      </c>
      <c r="F35" s="22">
        <f t="shared" si="0"/>
        <v>1200</v>
      </c>
      <c r="G35" s="2"/>
      <c r="H35" s="2"/>
      <c r="I35" s="2"/>
      <c r="J35" s="2"/>
      <c r="K35" s="2"/>
      <c r="L35" s="2"/>
    </row>
    <row r="36" spans="1:12" x14ac:dyDescent="0.25">
      <c r="A36" s="20">
        <v>1165</v>
      </c>
      <c r="B36" s="20" t="s">
        <v>6</v>
      </c>
      <c r="C36" s="20" t="s">
        <v>9</v>
      </c>
      <c r="D36" s="20">
        <v>150</v>
      </c>
      <c r="E36" s="21">
        <v>11.5</v>
      </c>
      <c r="F36" s="22">
        <f t="shared" si="0"/>
        <v>1725</v>
      </c>
      <c r="G36" s="2"/>
      <c r="H36" s="2"/>
      <c r="I36" s="2"/>
      <c r="J36" s="2"/>
      <c r="K36" s="2"/>
      <c r="L36" s="2"/>
    </row>
    <row r="37" spans="1:12" x14ac:dyDescent="0.25">
      <c r="A37" s="20">
        <v>1166</v>
      </c>
      <c r="B37" s="20" t="s">
        <v>15</v>
      </c>
      <c r="C37" s="20" t="s">
        <v>11</v>
      </c>
      <c r="D37" s="20">
        <v>50</v>
      </c>
      <c r="E37" s="21">
        <v>20</v>
      </c>
      <c r="F37" s="22">
        <f t="shared" si="0"/>
        <v>1000</v>
      </c>
      <c r="G37" s="2"/>
      <c r="H37" s="2"/>
      <c r="I37" s="2"/>
      <c r="J37" s="2"/>
      <c r="K37" s="2"/>
      <c r="L37" s="2"/>
    </row>
    <row r="38" spans="1:12" x14ac:dyDescent="0.25">
      <c r="A38" s="20">
        <v>1167</v>
      </c>
      <c r="B38" s="14" t="s">
        <v>45</v>
      </c>
      <c r="C38" s="20" t="s">
        <v>9</v>
      </c>
      <c r="D38" s="20">
        <v>70</v>
      </c>
      <c r="E38" s="21">
        <v>11.5</v>
      </c>
      <c r="F38" s="22">
        <f t="shared" si="0"/>
        <v>805</v>
      </c>
      <c r="G38" s="2"/>
      <c r="H38" s="2"/>
      <c r="I38" s="2"/>
      <c r="J38" s="2"/>
      <c r="K38" s="2"/>
      <c r="L38" s="2"/>
    </row>
    <row r="39" spans="1:12" x14ac:dyDescent="0.25">
      <c r="A39" s="20">
        <v>1168</v>
      </c>
      <c r="B39" s="14" t="s">
        <v>45</v>
      </c>
      <c r="C39" s="17" t="s">
        <v>9</v>
      </c>
      <c r="D39" s="17">
        <v>100</v>
      </c>
      <c r="E39" s="18">
        <v>12</v>
      </c>
      <c r="F39" s="19">
        <f t="shared" si="0"/>
        <v>1200</v>
      </c>
      <c r="G39" s="2"/>
      <c r="H39" s="2"/>
      <c r="I39" s="2"/>
      <c r="J39" s="2"/>
      <c r="K39" s="2"/>
      <c r="L39" s="2"/>
    </row>
    <row r="40" spans="1:12" x14ac:dyDescent="0.25">
      <c r="A40" s="20">
        <v>1169</v>
      </c>
      <c r="B40" s="20" t="s">
        <v>10</v>
      </c>
      <c r="C40" s="20" t="s">
        <v>7</v>
      </c>
      <c r="D40" s="20">
        <v>210</v>
      </c>
      <c r="E40" s="21">
        <v>20</v>
      </c>
      <c r="F40" s="22">
        <f t="shared" si="0"/>
        <v>4200</v>
      </c>
      <c r="G40" s="2"/>
      <c r="H40" s="2"/>
      <c r="I40" s="2"/>
      <c r="J40" s="2"/>
      <c r="K40" s="2"/>
      <c r="L40" s="2"/>
    </row>
    <row r="41" spans="1:12" x14ac:dyDescent="0.25">
      <c r="A41" s="20">
        <v>1170</v>
      </c>
      <c r="B41" s="17" t="s">
        <v>12</v>
      </c>
      <c r="C41" s="17" t="s">
        <v>9</v>
      </c>
      <c r="D41" s="17">
        <v>70</v>
      </c>
      <c r="E41" s="18">
        <v>15</v>
      </c>
      <c r="F41" s="19">
        <f t="shared" si="0"/>
        <v>1050</v>
      </c>
      <c r="G41" s="2"/>
      <c r="H41" s="2"/>
      <c r="I41" s="2"/>
      <c r="J41" s="2"/>
      <c r="K41" s="2"/>
      <c r="L41" s="2"/>
    </row>
    <row r="42" spans="1:12" x14ac:dyDescent="0.25">
      <c r="A42" s="20">
        <v>1171</v>
      </c>
      <c r="B42" s="20" t="s">
        <v>12</v>
      </c>
      <c r="C42" s="20" t="s">
        <v>9</v>
      </c>
      <c r="D42" s="20">
        <v>100</v>
      </c>
      <c r="E42" s="21">
        <v>20</v>
      </c>
      <c r="F42" s="22">
        <f t="shared" si="0"/>
        <v>2000</v>
      </c>
      <c r="G42" s="2"/>
      <c r="H42" s="2"/>
      <c r="I42" s="2"/>
      <c r="J42" s="2"/>
      <c r="K42" s="2"/>
      <c r="L42" s="2"/>
    </row>
    <row r="43" spans="1:12" x14ac:dyDescent="0.25">
      <c r="A43" s="20">
        <v>1172</v>
      </c>
      <c r="B43" s="14" t="s">
        <v>45</v>
      </c>
      <c r="C43" s="17" t="s">
        <v>9</v>
      </c>
      <c r="D43" s="17">
        <v>200</v>
      </c>
      <c r="E43" s="18">
        <v>11.5</v>
      </c>
      <c r="F43" s="19">
        <f t="shared" si="0"/>
        <v>2300</v>
      </c>
      <c r="G43" s="2"/>
      <c r="H43" s="2"/>
      <c r="I43" s="2"/>
      <c r="J43" s="2"/>
      <c r="K43" s="2"/>
      <c r="L43" s="2"/>
    </row>
    <row r="44" spans="1:12" x14ac:dyDescent="0.25">
      <c r="A44" s="20">
        <v>1173</v>
      </c>
      <c r="B44" s="17" t="s">
        <v>10</v>
      </c>
      <c r="C44" s="17" t="s">
        <v>8</v>
      </c>
      <c r="D44" s="17">
        <v>50</v>
      </c>
      <c r="E44" s="18">
        <v>13</v>
      </c>
      <c r="F44" s="19">
        <f t="shared" si="0"/>
        <v>650</v>
      </c>
      <c r="G44" s="2"/>
      <c r="H44" s="2"/>
      <c r="I44" s="2"/>
      <c r="J44" s="2"/>
      <c r="K44" s="2"/>
      <c r="L44" s="2"/>
    </row>
    <row r="45" spans="1:12" x14ac:dyDescent="0.25">
      <c r="A45" s="20">
        <v>1174</v>
      </c>
      <c r="B45" s="20" t="s">
        <v>6</v>
      </c>
      <c r="C45" s="20" t="s">
        <v>7</v>
      </c>
      <c r="D45" s="20">
        <v>70</v>
      </c>
      <c r="E45" s="21">
        <v>15</v>
      </c>
      <c r="F45" s="22">
        <f t="shared" si="0"/>
        <v>1050</v>
      </c>
      <c r="G45" s="2"/>
      <c r="H45" s="2"/>
      <c r="I45" s="2"/>
      <c r="J45" s="2"/>
      <c r="K45" s="2"/>
      <c r="L45" s="2"/>
    </row>
    <row r="46" spans="1:12" x14ac:dyDescent="0.25">
      <c r="A46" s="20">
        <v>1175</v>
      </c>
      <c r="B46" s="17" t="s">
        <v>12</v>
      </c>
      <c r="C46" s="17" t="s">
        <v>8</v>
      </c>
      <c r="D46" s="17">
        <v>100</v>
      </c>
      <c r="E46" s="18">
        <v>12</v>
      </c>
      <c r="F46" s="19">
        <f t="shared" si="0"/>
        <v>1200</v>
      </c>
      <c r="G46" s="2"/>
      <c r="H46" s="2"/>
      <c r="I46" s="2"/>
      <c r="J46" s="2"/>
      <c r="K46" s="2"/>
      <c r="L46" s="2"/>
    </row>
    <row r="47" spans="1:12" x14ac:dyDescent="0.25">
      <c r="A47" s="20">
        <v>1176</v>
      </c>
      <c r="B47" s="14" t="s">
        <v>45</v>
      </c>
      <c r="C47" s="17" t="s">
        <v>9</v>
      </c>
      <c r="D47" s="17">
        <v>100</v>
      </c>
      <c r="E47" s="21">
        <v>14.2125</v>
      </c>
      <c r="F47" s="22">
        <f t="shared" ref="F47:F64" si="1">D47*E47</f>
        <v>1421.25</v>
      </c>
      <c r="G47" s="2"/>
      <c r="H47" s="2"/>
      <c r="I47" s="2"/>
      <c r="J47" s="2"/>
      <c r="K47" s="2"/>
      <c r="L47" s="2"/>
    </row>
    <row r="48" spans="1:12" x14ac:dyDescent="0.25">
      <c r="A48" s="20">
        <v>1177</v>
      </c>
      <c r="B48" s="14" t="s">
        <v>45</v>
      </c>
      <c r="C48" s="17" t="s">
        <v>8</v>
      </c>
      <c r="D48" s="17">
        <v>150</v>
      </c>
      <c r="E48" s="21">
        <v>14.1529411764706</v>
      </c>
      <c r="F48" s="22">
        <f t="shared" si="1"/>
        <v>2122.9411764705901</v>
      </c>
      <c r="G48" s="2"/>
      <c r="H48" s="2"/>
      <c r="I48" s="2"/>
      <c r="J48" s="2"/>
      <c r="K48" s="2"/>
      <c r="L48" s="2"/>
    </row>
    <row r="49" spans="1:12" x14ac:dyDescent="0.25">
      <c r="A49" s="20">
        <v>1178</v>
      </c>
      <c r="B49" s="20" t="s">
        <v>6</v>
      </c>
      <c r="C49" s="20" t="s">
        <v>7</v>
      </c>
      <c r="D49" s="20">
        <v>110</v>
      </c>
      <c r="E49" s="18">
        <v>14.0933823529412</v>
      </c>
      <c r="F49" s="19">
        <f t="shared" si="1"/>
        <v>1550.272058823532</v>
      </c>
      <c r="G49" s="2"/>
      <c r="H49" s="2"/>
      <c r="I49" s="2"/>
      <c r="J49" s="2"/>
      <c r="K49" s="2"/>
      <c r="L49" s="2"/>
    </row>
    <row r="50" spans="1:12" x14ac:dyDescent="0.25">
      <c r="A50" s="20">
        <v>1179</v>
      </c>
      <c r="B50" s="20" t="s">
        <v>15</v>
      </c>
      <c r="C50" s="17" t="s">
        <v>8</v>
      </c>
      <c r="D50" s="20">
        <v>250</v>
      </c>
      <c r="E50" s="21">
        <v>14.0338235294118</v>
      </c>
      <c r="F50" s="22">
        <f t="shared" si="1"/>
        <v>3508.4558823529501</v>
      </c>
      <c r="G50" s="2"/>
      <c r="H50" s="2"/>
      <c r="I50" s="2"/>
      <c r="J50" s="2"/>
      <c r="K50" s="2"/>
      <c r="L50" s="2"/>
    </row>
    <row r="51" spans="1:12" x14ac:dyDescent="0.25">
      <c r="A51" s="20">
        <v>1180</v>
      </c>
      <c r="B51" s="14" t="s">
        <v>45</v>
      </c>
      <c r="C51" s="17" t="s">
        <v>9</v>
      </c>
      <c r="D51" s="20">
        <v>100</v>
      </c>
      <c r="E51" s="21">
        <v>13.974264705882399</v>
      </c>
      <c r="F51" s="22">
        <f t="shared" si="1"/>
        <v>1397.4264705882399</v>
      </c>
      <c r="G51" s="2"/>
      <c r="H51" s="2"/>
      <c r="I51" s="2"/>
      <c r="J51" s="2"/>
      <c r="K51" s="2"/>
      <c r="L51" s="2"/>
    </row>
    <row r="52" spans="1:12" x14ac:dyDescent="0.25">
      <c r="A52" s="20">
        <v>1181</v>
      </c>
      <c r="B52" s="14" t="s">
        <v>45</v>
      </c>
      <c r="C52" s="20" t="s">
        <v>7</v>
      </c>
      <c r="D52" s="20">
        <v>50</v>
      </c>
      <c r="E52" s="21">
        <v>13.914705882352999</v>
      </c>
      <c r="F52" s="22">
        <f t="shared" si="1"/>
        <v>695.73529411764991</v>
      </c>
      <c r="G52" s="2"/>
      <c r="H52" s="2"/>
      <c r="I52" s="2"/>
      <c r="J52" s="2"/>
      <c r="K52" s="2"/>
      <c r="L52" s="2"/>
    </row>
    <row r="53" spans="1:12" x14ac:dyDescent="0.25">
      <c r="A53" s="20">
        <v>1182</v>
      </c>
      <c r="B53" s="20" t="s">
        <v>10</v>
      </c>
      <c r="C53" s="17" t="s">
        <v>9</v>
      </c>
      <c r="D53" s="20">
        <v>100</v>
      </c>
      <c r="E53" s="18">
        <v>13.8551470588235</v>
      </c>
      <c r="F53" s="19">
        <f t="shared" si="1"/>
        <v>1385.51470588235</v>
      </c>
      <c r="G53" s="2"/>
      <c r="H53" s="2"/>
      <c r="I53" s="2"/>
      <c r="J53" s="2"/>
      <c r="K53" s="2"/>
      <c r="L53" s="2"/>
    </row>
    <row r="54" spans="1:12" x14ac:dyDescent="0.25">
      <c r="A54" s="20">
        <v>1183</v>
      </c>
      <c r="B54" s="17" t="s">
        <v>12</v>
      </c>
      <c r="C54" s="20" t="s">
        <v>9</v>
      </c>
      <c r="D54" s="17">
        <v>200</v>
      </c>
      <c r="E54" s="21">
        <v>13.795588235294099</v>
      </c>
      <c r="F54" s="22">
        <f t="shared" si="1"/>
        <v>2759.1176470588198</v>
      </c>
      <c r="G54" s="2"/>
      <c r="H54" s="2"/>
      <c r="I54" s="2"/>
      <c r="J54" s="2"/>
      <c r="K54" s="2"/>
      <c r="L54" s="2"/>
    </row>
    <row r="55" spans="1:12" x14ac:dyDescent="0.25">
      <c r="A55" s="20">
        <v>1184</v>
      </c>
      <c r="B55" s="20" t="s">
        <v>12</v>
      </c>
      <c r="C55" s="17" t="s">
        <v>9</v>
      </c>
      <c r="D55" s="20">
        <v>70</v>
      </c>
      <c r="E55" s="21">
        <v>13.736029411764701</v>
      </c>
      <c r="F55" s="22">
        <f t="shared" si="1"/>
        <v>961.52205882352905</v>
      </c>
      <c r="G55" s="2"/>
      <c r="H55" s="2"/>
      <c r="I55" s="2"/>
      <c r="J55" s="2"/>
      <c r="K55" s="2"/>
      <c r="L55" s="2"/>
    </row>
    <row r="56" spans="1:12" x14ac:dyDescent="0.25">
      <c r="A56" s="20">
        <v>1185</v>
      </c>
      <c r="B56" s="14" t="s">
        <v>45</v>
      </c>
      <c r="C56" s="17" t="s">
        <v>8</v>
      </c>
      <c r="D56" s="20">
        <v>100</v>
      </c>
      <c r="E56" s="21">
        <v>13.676470588235301</v>
      </c>
      <c r="F56" s="22">
        <f t="shared" si="1"/>
        <v>1367.64705882353</v>
      </c>
      <c r="G56" s="2"/>
      <c r="H56" s="2"/>
      <c r="I56" s="2"/>
      <c r="J56" s="2"/>
      <c r="K56" s="2"/>
      <c r="L56" s="2"/>
    </row>
    <row r="57" spans="1:12" x14ac:dyDescent="0.25">
      <c r="A57" s="20">
        <v>1186</v>
      </c>
      <c r="B57" s="17" t="s">
        <v>10</v>
      </c>
      <c r="C57" s="20" t="s">
        <v>7</v>
      </c>
      <c r="D57" s="20">
        <v>150</v>
      </c>
      <c r="E57" s="21">
        <v>13.6169117647059</v>
      </c>
      <c r="F57" s="22">
        <f t="shared" si="1"/>
        <v>2042.5367647058852</v>
      </c>
      <c r="G57" s="2"/>
      <c r="H57" s="2"/>
      <c r="I57" s="2"/>
      <c r="J57" s="2"/>
      <c r="K57" s="2"/>
      <c r="L57" s="2"/>
    </row>
    <row r="58" spans="1:12" x14ac:dyDescent="0.25">
      <c r="A58" s="20">
        <v>1187</v>
      </c>
      <c r="B58" s="20" t="s">
        <v>6</v>
      </c>
      <c r="C58" s="17" t="s">
        <v>8</v>
      </c>
      <c r="D58" s="20">
        <v>50</v>
      </c>
      <c r="E58" s="21">
        <v>13.5573529411765</v>
      </c>
      <c r="F58" s="22">
        <f t="shared" si="1"/>
        <v>677.86764705882501</v>
      </c>
      <c r="G58" s="2"/>
      <c r="H58" s="2"/>
      <c r="I58" s="2"/>
      <c r="J58" s="2"/>
      <c r="K58" s="2"/>
      <c r="L58" s="2"/>
    </row>
    <row r="59" spans="1:12" x14ac:dyDescent="0.25">
      <c r="A59" s="20">
        <v>1188</v>
      </c>
      <c r="B59" s="17" t="s">
        <v>12</v>
      </c>
      <c r="C59" s="17" t="s">
        <v>9</v>
      </c>
      <c r="D59" s="20">
        <v>210</v>
      </c>
      <c r="E59" s="18">
        <v>13.4977941176471</v>
      </c>
      <c r="F59" s="19">
        <f t="shared" si="1"/>
        <v>2834.5367647058911</v>
      </c>
      <c r="G59" s="2"/>
      <c r="H59" s="2"/>
      <c r="I59" s="2"/>
      <c r="J59" s="2"/>
      <c r="K59" s="2"/>
      <c r="L59" s="2"/>
    </row>
    <row r="60" spans="1:12" x14ac:dyDescent="0.25">
      <c r="A60" s="20">
        <v>1189</v>
      </c>
      <c r="B60" s="14" t="s">
        <v>45</v>
      </c>
      <c r="C60" s="17" t="s">
        <v>8</v>
      </c>
      <c r="D60" s="17">
        <v>70</v>
      </c>
      <c r="E60" s="21">
        <v>13.4382352941177</v>
      </c>
      <c r="F60" s="22">
        <f t="shared" si="1"/>
        <v>940.676470588239</v>
      </c>
      <c r="G60" s="2"/>
      <c r="H60" s="2"/>
      <c r="I60" s="2"/>
      <c r="J60" s="2"/>
      <c r="K60" s="2"/>
      <c r="L60" s="2"/>
    </row>
    <row r="61" spans="1:12" x14ac:dyDescent="0.25">
      <c r="A61" s="20">
        <v>1190</v>
      </c>
      <c r="B61" s="11" t="s">
        <v>13</v>
      </c>
      <c r="C61" s="20" t="s">
        <v>7</v>
      </c>
      <c r="D61" s="20">
        <v>100</v>
      </c>
      <c r="E61" s="18">
        <v>13.904579969242601</v>
      </c>
      <c r="F61" s="19">
        <f>D61*E61</f>
        <v>1390.45799692426</v>
      </c>
      <c r="G61" s="2"/>
      <c r="H61" s="2"/>
      <c r="I61" s="2"/>
      <c r="J61" s="2"/>
      <c r="K61" s="2"/>
      <c r="L61" s="2"/>
    </row>
    <row r="62" spans="1:12" x14ac:dyDescent="0.25">
      <c r="A62" s="20">
        <v>1191</v>
      </c>
      <c r="B62" s="14" t="s">
        <v>45</v>
      </c>
      <c r="C62" s="17" t="s">
        <v>8</v>
      </c>
      <c r="D62" s="17">
        <v>200</v>
      </c>
      <c r="E62" s="18">
        <v>13.9351489305733</v>
      </c>
      <c r="F62" s="19">
        <f t="shared" si="1"/>
        <v>2787.0297861146601</v>
      </c>
      <c r="G62" s="2"/>
      <c r="H62" s="2"/>
      <c r="I62" s="2"/>
      <c r="J62" s="2"/>
      <c r="K62" s="2"/>
      <c r="L62" s="2"/>
    </row>
    <row r="63" spans="1:12" x14ac:dyDescent="0.25">
      <c r="A63" s="20">
        <v>1192</v>
      </c>
      <c r="B63" s="17" t="s">
        <v>14</v>
      </c>
      <c r="C63" s="17" t="s">
        <v>9</v>
      </c>
      <c r="D63" s="17">
        <v>50</v>
      </c>
      <c r="E63" s="21">
        <v>13.965717891903999</v>
      </c>
      <c r="F63" s="22">
        <f t="shared" si="1"/>
        <v>698.28589459519992</v>
      </c>
      <c r="G63" s="2"/>
      <c r="H63" s="2"/>
      <c r="I63" s="2"/>
      <c r="J63" s="2"/>
      <c r="K63" s="2"/>
      <c r="L63" s="2"/>
    </row>
    <row r="64" spans="1:12" x14ac:dyDescent="0.25">
      <c r="A64" s="20">
        <v>1193</v>
      </c>
      <c r="B64" s="17" t="s">
        <v>14</v>
      </c>
      <c r="C64" s="20" t="s">
        <v>7</v>
      </c>
      <c r="D64" s="20">
        <v>70</v>
      </c>
      <c r="E64" s="18">
        <v>13.996286853234601</v>
      </c>
      <c r="F64" s="19">
        <f t="shared" si="1"/>
        <v>979.7400797264221</v>
      </c>
      <c r="G64" s="2"/>
      <c r="H64" s="2"/>
      <c r="I64" s="2"/>
      <c r="J64" s="2"/>
      <c r="K64" s="2"/>
      <c r="L64" s="2"/>
    </row>
    <row r="65" spans="1:12" x14ac:dyDescent="0.25">
      <c r="A65" s="20">
        <v>1194</v>
      </c>
      <c r="B65" s="14" t="s">
        <v>45</v>
      </c>
      <c r="C65" s="17" t="s">
        <v>9</v>
      </c>
      <c r="D65" s="17">
        <v>100</v>
      </c>
      <c r="E65" s="21">
        <v>14.0268558145653</v>
      </c>
      <c r="F65" s="22">
        <f t="shared" ref="F65:F102" si="2">D65*E65</f>
        <v>1402.6855814565299</v>
      </c>
      <c r="G65" s="2"/>
      <c r="H65" s="2"/>
      <c r="I65" s="2"/>
      <c r="J65" s="2"/>
      <c r="K65" s="2"/>
      <c r="L65" s="2"/>
    </row>
    <row r="66" spans="1:12" x14ac:dyDescent="0.25">
      <c r="A66" s="20">
        <v>1195</v>
      </c>
      <c r="B66" s="14" t="s">
        <v>45</v>
      </c>
      <c r="C66" s="20" t="s">
        <v>9</v>
      </c>
      <c r="D66" s="17">
        <v>100</v>
      </c>
      <c r="E66" s="21">
        <v>14.0574247758959</v>
      </c>
      <c r="F66" s="22">
        <f t="shared" si="2"/>
        <v>1405.74247758959</v>
      </c>
      <c r="G66" s="2"/>
      <c r="H66" s="2"/>
      <c r="I66" s="2"/>
      <c r="J66" s="2"/>
      <c r="K66" s="2"/>
      <c r="L66" s="2"/>
    </row>
    <row r="67" spans="1:12" x14ac:dyDescent="0.25">
      <c r="A67" s="20">
        <v>1196</v>
      </c>
      <c r="B67" s="17" t="s">
        <v>13</v>
      </c>
      <c r="C67" s="17" t="s">
        <v>9</v>
      </c>
      <c r="D67" s="17">
        <v>150</v>
      </c>
      <c r="E67" s="18">
        <v>14.087993737226601</v>
      </c>
      <c r="F67" s="19">
        <f t="shared" si="2"/>
        <v>2113.1990605839901</v>
      </c>
      <c r="G67" s="2"/>
      <c r="H67" s="2"/>
      <c r="I67" s="2"/>
      <c r="J67" s="2"/>
      <c r="K67" s="2"/>
      <c r="L67" s="2"/>
    </row>
    <row r="68" spans="1:12" x14ac:dyDescent="0.25">
      <c r="A68" s="20">
        <v>1197</v>
      </c>
      <c r="B68" s="20" t="s">
        <v>6</v>
      </c>
      <c r="C68" s="17" t="s">
        <v>8</v>
      </c>
      <c r="D68" s="20">
        <v>110</v>
      </c>
      <c r="E68" s="21">
        <v>14.1185626985573</v>
      </c>
      <c r="F68" s="22">
        <f>D68*E68</f>
        <v>1553.041896841303</v>
      </c>
      <c r="G68" s="2"/>
      <c r="H68" s="2"/>
      <c r="I68" s="2"/>
      <c r="J68" s="2"/>
      <c r="K68" s="2"/>
      <c r="L68" s="2"/>
    </row>
    <row r="69" spans="1:12" x14ac:dyDescent="0.25">
      <c r="A69" s="20">
        <v>1198</v>
      </c>
      <c r="B69" s="14" t="s">
        <v>45</v>
      </c>
      <c r="C69" s="20" t="s">
        <v>7</v>
      </c>
      <c r="D69" s="20">
        <v>250</v>
      </c>
      <c r="E69" s="21">
        <v>14.1491316598879</v>
      </c>
      <c r="F69" s="22">
        <f t="shared" si="2"/>
        <v>3537.2829149719751</v>
      </c>
      <c r="G69" s="2"/>
      <c r="H69" s="2"/>
      <c r="I69" s="2"/>
      <c r="J69" s="2"/>
      <c r="K69" s="2"/>
      <c r="L69" s="2"/>
    </row>
    <row r="70" spans="1:12" x14ac:dyDescent="0.25">
      <c r="A70" s="20">
        <v>1199</v>
      </c>
      <c r="B70" s="17" t="s">
        <v>13</v>
      </c>
      <c r="C70" s="17" t="s">
        <v>8</v>
      </c>
      <c r="D70" s="20">
        <v>70</v>
      </c>
      <c r="E70" s="21">
        <v>14.179700621218601</v>
      </c>
      <c r="F70" s="22">
        <f t="shared" si="2"/>
        <v>992.57904348530201</v>
      </c>
      <c r="G70" s="2"/>
      <c r="H70" s="2"/>
      <c r="I70" s="2"/>
      <c r="J70" s="2"/>
      <c r="K70" s="2"/>
      <c r="L70" s="2"/>
    </row>
    <row r="71" spans="1:12" x14ac:dyDescent="0.25">
      <c r="A71" s="20">
        <v>1200</v>
      </c>
      <c r="B71" s="20" t="s">
        <v>10</v>
      </c>
      <c r="C71" s="17" t="s">
        <v>9</v>
      </c>
      <c r="D71" s="17">
        <v>100</v>
      </c>
      <c r="E71" s="18">
        <v>13</v>
      </c>
      <c r="F71" s="22">
        <f t="shared" si="2"/>
        <v>1300</v>
      </c>
      <c r="G71" s="2"/>
      <c r="H71" s="2"/>
      <c r="I71" s="2"/>
      <c r="J71" s="2"/>
      <c r="K71" s="2"/>
      <c r="L71" s="2"/>
    </row>
    <row r="72" spans="1:12" x14ac:dyDescent="0.25">
      <c r="A72" s="20">
        <v>1201</v>
      </c>
      <c r="B72" s="14" t="s">
        <v>45</v>
      </c>
      <c r="C72" s="17" t="s">
        <v>8</v>
      </c>
      <c r="D72" s="17">
        <v>100</v>
      </c>
      <c r="E72" s="21">
        <v>15</v>
      </c>
      <c r="F72" s="22">
        <f t="shared" si="2"/>
        <v>1500</v>
      </c>
      <c r="G72" s="2"/>
      <c r="H72" s="2"/>
      <c r="I72" s="2"/>
      <c r="J72" s="2"/>
      <c r="K72" s="2"/>
      <c r="L72" s="2"/>
    </row>
    <row r="73" spans="1:12" x14ac:dyDescent="0.25">
      <c r="A73" s="20">
        <v>1202</v>
      </c>
      <c r="B73" s="20" t="s">
        <v>6</v>
      </c>
      <c r="C73" s="20" t="s">
        <v>7</v>
      </c>
      <c r="D73" s="17">
        <v>150</v>
      </c>
      <c r="E73" s="18">
        <v>12</v>
      </c>
      <c r="F73" s="22">
        <f t="shared" si="2"/>
        <v>1800</v>
      </c>
      <c r="G73" s="2"/>
      <c r="H73" s="2"/>
      <c r="I73" s="2"/>
      <c r="J73" s="2"/>
      <c r="K73" s="2"/>
      <c r="L73" s="2"/>
    </row>
    <row r="74" spans="1:12" x14ac:dyDescent="0.25">
      <c r="A74" s="20">
        <v>1203</v>
      </c>
      <c r="B74" s="20" t="s">
        <v>15</v>
      </c>
      <c r="C74" s="17" t="s">
        <v>8</v>
      </c>
      <c r="D74" s="20">
        <v>110</v>
      </c>
      <c r="E74" s="18">
        <v>12</v>
      </c>
      <c r="F74" s="22">
        <f t="shared" si="2"/>
        <v>1320</v>
      </c>
      <c r="G74" s="2"/>
      <c r="H74" s="2"/>
      <c r="I74" s="2"/>
      <c r="J74" s="2"/>
      <c r="K74" s="2"/>
      <c r="L74" s="2"/>
    </row>
    <row r="75" spans="1:12" x14ac:dyDescent="0.25">
      <c r="A75" s="20">
        <v>1204</v>
      </c>
      <c r="B75" s="20" t="s">
        <v>10</v>
      </c>
      <c r="C75" s="17" t="s">
        <v>9</v>
      </c>
      <c r="D75" s="20">
        <v>250</v>
      </c>
      <c r="E75" s="21">
        <v>15</v>
      </c>
      <c r="F75" s="22">
        <f t="shared" si="2"/>
        <v>3750</v>
      </c>
      <c r="G75" s="2"/>
      <c r="H75" s="2"/>
      <c r="I75" s="2"/>
      <c r="J75" s="2"/>
      <c r="K75" s="2"/>
      <c r="L75" s="2"/>
    </row>
    <row r="76" spans="1:12" x14ac:dyDescent="0.25">
      <c r="A76" s="20">
        <v>1205</v>
      </c>
      <c r="B76" s="17" t="s">
        <v>12</v>
      </c>
      <c r="C76" s="20" t="s">
        <v>7</v>
      </c>
      <c r="D76" s="20">
        <v>100</v>
      </c>
      <c r="E76" s="21">
        <v>12</v>
      </c>
      <c r="F76" s="22">
        <f t="shared" si="2"/>
        <v>1200</v>
      </c>
      <c r="G76" s="2"/>
      <c r="H76" s="2"/>
      <c r="I76" s="2"/>
      <c r="J76" s="2"/>
      <c r="K76" s="2"/>
      <c r="L76" s="2"/>
    </row>
    <row r="77" spans="1:12" x14ac:dyDescent="0.25">
      <c r="A77" s="20">
        <v>1206</v>
      </c>
      <c r="B77" s="20" t="s">
        <v>12</v>
      </c>
      <c r="C77" s="17" t="s">
        <v>9</v>
      </c>
      <c r="D77" s="20">
        <v>50</v>
      </c>
      <c r="E77" s="21">
        <v>11.5</v>
      </c>
      <c r="F77" s="22">
        <f t="shared" si="2"/>
        <v>575</v>
      </c>
      <c r="G77" s="2"/>
      <c r="H77" s="2"/>
      <c r="I77" s="2"/>
      <c r="J77" s="2"/>
      <c r="K77" s="2"/>
      <c r="L77" s="2"/>
    </row>
    <row r="78" spans="1:12" x14ac:dyDescent="0.25">
      <c r="A78" s="20">
        <v>1207</v>
      </c>
      <c r="B78" s="14" t="s">
        <v>45</v>
      </c>
      <c r="C78" s="20" t="s">
        <v>9</v>
      </c>
      <c r="D78" s="20">
        <v>100</v>
      </c>
      <c r="E78" s="21">
        <v>15</v>
      </c>
      <c r="F78" s="22">
        <f t="shared" si="2"/>
        <v>1500</v>
      </c>
      <c r="G78" s="2"/>
      <c r="H78" s="2"/>
      <c r="I78" s="2"/>
      <c r="J78" s="2"/>
      <c r="K78" s="2"/>
      <c r="L78" s="2"/>
    </row>
    <row r="79" spans="1:12" x14ac:dyDescent="0.25">
      <c r="A79" s="20">
        <v>1208</v>
      </c>
      <c r="B79" s="17" t="s">
        <v>10</v>
      </c>
      <c r="C79" s="17" t="s">
        <v>9</v>
      </c>
      <c r="D79" s="17">
        <v>200</v>
      </c>
      <c r="E79" s="21">
        <v>12</v>
      </c>
      <c r="F79" s="22">
        <f t="shared" si="2"/>
        <v>2400</v>
      </c>
      <c r="G79" s="2"/>
      <c r="H79" s="2"/>
      <c r="I79" s="2"/>
      <c r="J79" s="2"/>
      <c r="K79" s="2"/>
      <c r="L79" s="2"/>
    </row>
    <row r="80" spans="1:12" x14ac:dyDescent="0.25">
      <c r="A80" s="20">
        <v>1209</v>
      </c>
      <c r="B80" s="20" t="s">
        <v>6</v>
      </c>
      <c r="C80" s="17" t="s">
        <v>8</v>
      </c>
      <c r="D80" s="20">
        <v>70</v>
      </c>
      <c r="E80" s="18">
        <v>20</v>
      </c>
      <c r="F80" s="22">
        <f t="shared" si="2"/>
        <v>1400</v>
      </c>
      <c r="G80" s="2"/>
      <c r="H80" s="2"/>
      <c r="I80" s="2"/>
      <c r="J80" s="2"/>
      <c r="K80" s="2"/>
      <c r="L80" s="2"/>
    </row>
    <row r="81" spans="1:12" x14ac:dyDescent="0.25">
      <c r="A81" s="20">
        <v>1210</v>
      </c>
      <c r="B81" s="17" t="s">
        <v>12</v>
      </c>
      <c r="C81" s="20" t="s">
        <v>7</v>
      </c>
      <c r="D81" s="20">
        <v>100</v>
      </c>
      <c r="E81" s="21">
        <v>15</v>
      </c>
      <c r="F81" s="22">
        <f t="shared" si="2"/>
        <v>1500</v>
      </c>
      <c r="G81" s="2"/>
      <c r="H81" s="2"/>
      <c r="I81" s="2"/>
      <c r="J81" s="2"/>
      <c r="K81" s="2"/>
      <c r="L81" s="2"/>
    </row>
    <row r="82" spans="1:12" x14ac:dyDescent="0.25">
      <c r="A82" s="20">
        <v>1211</v>
      </c>
      <c r="B82" s="14" t="s">
        <v>45</v>
      </c>
      <c r="C82" s="17" t="s">
        <v>8</v>
      </c>
      <c r="D82" s="20">
        <v>150</v>
      </c>
      <c r="E82" s="21">
        <v>12</v>
      </c>
      <c r="F82" s="22">
        <f t="shared" si="2"/>
        <v>1800</v>
      </c>
      <c r="G82" s="2"/>
      <c r="H82" s="2"/>
      <c r="I82" s="2"/>
      <c r="J82" s="2"/>
      <c r="K82" s="2"/>
      <c r="L82" s="2"/>
    </row>
    <row r="83" spans="1:12" x14ac:dyDescent="0.25">
      <c r="A83" s="20">
        <v>1212</v>
      </c>
      <c r="B83" s="11" t="s">
        <v>13</v>
      </c>
      <c r="C83" s="17" t="s">
        <v>9</v>
      </c>
      <c r="D83" s="20">
        <v>50</v>
      </c>
      <c r="E83" s="21">
        <v>11.5</v>
      </c>
      <c r="F83" s="22">
        <f t="shared" si="2"/>
        <v>575</v>
      </c>
      <c r="G83" s="2"/>
      <c r="H83" s="2"/>
      <c r="I83" s="2"/>
      <c r="J83" s="2"/>
      <c r="K83" s="2"/>
      <c r="L83" s="2"/>
    </row>
    <row r="84" spans="1:12" x14ac:dyDescent="0.25">
      <c r="A84" s="20">
        <v>1213</v>
      </c>
      <c r="B84" s="14" t="s">
        <v>45</v>
      </c>
      <c r="C84" s="20" t="s">
        <v>9</v>
      </c>
      <c r="D84" s="20">
        <v>210</v>
      </c>
      <c r="E84" s="21">
        <v>20</v>
      </c>
      <c r="F84" s="22">
        <f t="shared" si="2"/>
        <v>4200</v>
      </c>
      <c r="G84" s="2"/>
      <c r="H84" s="2"/>
      <c r="I84" s="2"/>
      <c r="J84" s="2"/>
      <c r="K84" s="2"/>
      <c r="L84" s="2"/>
    </row>
    <row r="85" spans="1:12" x14ac:dyDescent="0.25">
      <c r="A85" s="20">
        <v>1214</v>
      </c>
      <c r="B85" s="17" t="s">
        <v>14</v>
      </c>
      <c r="C85" s="17" t="s">
        <v>9</v>
      </c>
      <c r="D85" s="17">
        <v>100</v>
      </c>
      <c r="E85" s="21">
        <v>11.5</v>
      </c>
      <c r="F85" s="22">
        <f t="shared" si="2"/>
        <v>1150</v>
      </c>
      <c r="G85" s="2"/>
      <c r="H85" s="2"/>
      <c r="I85" s="2"/>
      <c r="J85" s="2"/>
      <c r="K85" s="2"/>
      <c r="L85" s="2"/>
    </row>
    <row r="86" spans="1:12" x14ac:dyDescent="0.25">
      <c r="A86" s="20">
        <v>1215</v>
      </c>
      <c r="B86" s="17" t="s">
        <v>14</v>
      </c>
      <c r="C86" s="17" t="s">
        <v>8</v>
      </c>
      <c r="D86" s="17">
        <v>100</v>
      </c>
      <c r="E86" s="18">
        <v>12</v>
      </c>
      <c r="F86" s="22">
        <f t="shared" si="2"/>
        <v>1200</v>
      </c>
      <c r="G86" s="2"/>
      <c r="H86" s="2"/>
      <c r="I86" s="2"/>
      <c r="J86" s="2"/>
      <c r="K86" s="2"/>
      <c r="L86" s="2"/>
    </row>
    <row r="87" spans="1:12" x14ac:dyDescent="0.25">
      <c r="A87" s="20">
        <v>1216</v>
      </c>
      <c r="B87" s="14" t="s">
        <v>45</v>
      </c>
      <c r="C87" s="20" t="s">
        <v>7</v>
      </c>
      <c r="D87" s="17">
        <v>150</v>
      </c>
      <c r="E87" s="21">
        <v>20</v>
      </c>
      <c r="F87" s="22">
        <f t="shared" si="2"/>
        <v>3000</v>
      </c>
      <c r="G87" s="2"/>
      <c r="H87" s="2"/>
      <c r="I87" s="2"/>
      <c r="J87" s="2"/>
      <c r="K87" s="2"/>
      <c r="L87" s="2"/>
    </row>
    <row r="88" spans="1:12" x14ac:dyDescent="0.25">
      <c r="A88" s="20">
        <v>1217</v>
      </c>
      <c r="B88" s="14" t="s">
        <v>45</v>
      </c>
      <c r="C88" s="17" t="s">
        <v>8</v>
      </c>
      <c r="D88" s="20">
        <v>110</v>
      </c>
      <c r="E88" s="18">
        <v>15</v>
      </c>
      <c r="F88" s="22">
        <f t="shared" si="2"/>
        <v>1650</v>
      </c>
      <c r="G88" s="2"/>
      <c r="H88" s="2"/>
      <c r="I88" s="2"/>
      <c r="J88" s="2"/>
      <c r="K88" s="2"/>
      <c r="L88" s="2"/>
    </row>
    <row r="89" spans="1:12" x14ac:dyDescent="0.25">
      <c r="A89" s="20">
        <v>1218</v>
      </c>
      <c r="B89" s="20" t="s">
        <v>10</v>
      </c>
      <c r="C89" s="17" t="s">
        <v>9</v>
      </c>
      <c r="D89" s="20">
        <v>250</v>
      </c>
      <c r="E89" s="18">
        <v>14.087993737226601</v>
      </c>
      <c r="F89" s="22">
        <f t="shared" si="2"/>
        <v>3521.9984343066503</v>
      </c>
      <c r="G89" s="2"/>
      <c r="H89" s="2"/>
      <c r="I89" s="2"/>
      <c r="J89" s="2"/>
      <c r="K89" s="2"/>
      <c r="L89" s="2"/>
    </row>
    <row r="90" spans="1:12" x14ac:dyDescent="0.25">
      <c r="A90" s="20">
        <v>1219</v>
      </c>
      <c r="B90" s="17" t="s">
        <v>12</v>
      </c>
      <c r="C90" s="17" t="s">
        <v>8</v>
      </c>
      <c r="D90" s="20">
        <v>100</v>
      </c>
      <c r="E90" s="21">
        <v>14.1185626985573</v>
      </c>
      <c r="F90" s="22">
        <f t="shared" si="2"/>
        <v>1411.85626985573</v>
      </c>
      <c r="G90" s="2"/>
      <c r="H90" s="2"/>
      <c r="I90" s="2"/>
      <c r="J90" s="2"/>
      <c r="K90" s="2"/>
      <c r="L90" s="2"/>
    </row>
    <row r="91" spans="1:12" x14ac:dyDescent="0.25">
      <c r="A91" s="20">
        <v>1220</v>
      </c>
      <c r="B91" s="20" t="s">
        <v>12</v>
      </c>
      <c r="C91" s="20" t="s">
        <v>7</v>
      </c>
      <c r="D91" s="20">
        <v>50</v>
      </c>
      <c r="E91" s="21">
        <v>14.1491316598879</v>
      </c>
      <c r="F91" s="22">
        <f t="shared" si="2"/>
        <v>707.45658299439492</v>
      </c>
      <c r="G91" s="2"/>
      <c r="H91" s="2"/>
      <c r="I91" s="2"/>
      <c r="J91" s="2"/>
      <c r="K91" s="2"/>
      <c r="L91" s="2"/>
    </row>
    <row r="92" spans="1:12" x14ac:dyDescent="0.25">
      <c r="A92" s="20">
        <v>1221</v>
      </c>
      <c r="B92" s="14" t="s">
        <v>45</v>
      </c>
      <c r="C92" s="17" t="s">
        <v>8</v>
      </c>
      <c r="D92" s="20">
        <v>100</v>
      </c>
      <c r="E92" s="21">
        <v>14.179700621218601</v>
      </c>
      <c r="F92" s="22">
        <f t="shared" si="2"/>
        <v>1417.9700621218601</v>
      </c>
      <c r="G92" s="2"/>
      <c r="H92" s="2"/>
      <c r="I92" s="2"/>
      <c r="J92" s="2"/>
      <c r="K92" s="2"/>
      <c r="L92" s="2"/>
    </row>
    <row r="93" spans="1:12" x14ac:dyDescent="0.25">
      <c r="A93" s="20">
        <v>1222</v>
      </c>
      <c r="B93" s="17" t="s">
        <v>10</v>
      </c>
      <c r="C93" s="17" t="s">
        <v>9</v>
      </c>
      <c r="D93" s="17">
        <v>200</v>
      </c>
      <c r="E93" s="18">
        <v>13</v>
      </c>
      <c r="F93" s="22">
        <f t="shared" si="2"/>
        <v>2600</v>
      </c>
      <c r="G93" s="2"/>
      <c r="H93" s="2"/>
      <c r="I93" s="2"/>
      <c r="J93" s="2"/>
      <c r="K93" s="2"/>
      <c r="L93" s="2"/>
    </row>
    <row r="94" spans="1:12" x14ac:dyDescent="0.25">
      <c r="A94" s="20">
        <v>1223</v>
      </c>
      <c r="B94" s="20" t="s">
        <v>6</v>
      </c>
      <c r="C94" s="20" t="s">
        <v>7</v>
      </c>
      <c r="D94" s="20">
        <v>70</v>
      </c>
      <c r="E94" s="21">
        <v>15</v>
      </c>
      <c r="F94" s="22">
        <f t="shared" si="2"/>
        <v>1050</v>
      </c>
      <c r="G94" s="2"/>
      <c r="H94" s="2"/>
      <c r="I94" s="2"/>
      <c r="J94" s="2"/>
      <c r="K94" s="2"/>
      <c r="L94" s="2"/>
    </row>
    <row r="95" spans="1:12" x14ac:dyDescent="0.25">
      <c r="A95" s="20">
        <v>1224</v>
      </c>
      <c r="B95" s="17" t="s">
        <v>12</v>
      </c>
      <c r="C95" s="17" t="s">
        <v>9</v>
      </c>
      <c r="D95" s="20">
        <v>100</v>
      </c>
      <c r="E95" s="18">
        <v>12</v>
      </c>
      <c r="F95" s="22">
        <f t="shared" si="2"/>
        <v>1200</v>
      </c>
      <c r="G95" s="2"/>
      <c r="H95" s="2"/>
      <c r="I95" s="2"/>
      <c r="J95" s="2"/>
      <c r="K95" s="2"/>
      <c r="L95" s="2"/>
    </row>
    <row r="96" spans="1:12" x14ac:dyDescent="0.25">
      <c r="A96" s="20">
        <v>1225</v>
      </c>
      <c r="B96" s="14" t="s">
        <v>45</v>
      </c>
      <c r="C96" s="20" t="s">
        <v>9</v>
      </c>
      <c r="D96" s="20">
        <v>150</v>
      </c>
      <c r="E96" s="18">
        <v>12</v>
      </c>
      <c r="F96" s="22">
        <f t="shared" si="2"/>
        <v>1800</v>
      </c>
      <c r="G96" s="2"/>
      <c r="H96" s="2"/>
      <c r="I96" s="2"/>
      <c r="J96" s="2"/>
      <c r="K96" s="2"/>
      <c r="L96" s="2"/>
    </row>
    <row r="97" spans="1:12" x14ac:dyDescent="0.25">
      <c r="A97" s="20">
        <v>1226</v>
      </c>
      <c r="B97" s="11" t="s">
        <v>13</v>
      </c>
      <c r="C97" s="17" t="s">
        <v>9</v>
      </c>
      <c r="D97" s="20">
        <v>50</v>
      </c>
      <c r="E97" s="21">
        <v>15</v>
      </c>
      <c r="F97" s="22">
        <f t="shared" si="2"/>
        <v>750</v>
      </c>
      <c r="G97" s="2"/>
      <c r="H97" s="2"/>
      <c r="I97" s="2"/>
      <c r="J97" s="2"/>
      <c r="K97" s="2"/>
      <c r="L97" s="2"/>
    </row>
    <row r="98" spans="1:12" x14ac:dyDescent="0.25">
      <c r="A98" s="20">
        <v>1227</v>
      </c>
      <c r="B98" s="14" t="s">
        <v>45</v>
      </c>
      <c r="C98" s="17" t="s">
        <v>8</v>
      </c>
      <c r="D98" s="20">
        <v>210</v>
      </c>
      <c r="E98" s="21">
        <v>12</v>
      </c>
      <c r="F98" s="22">
        <f t="shared" si="2"/>
        <v>2520</v>
      </c>
      <c r="G98" s="2"/>
      <c r="H98" s="2"/>
      <c r="I98" s="2"/>
      <c r="J98" s="2"/>
      <c r="K98" s="2"/>
      <c r="L98" s="2"/>
    </row>
    <row r="99" spans="1:12" x14ac:dyDescent="0.25">
      <c r="A99" s="20">
        <v>1228</v>
      </c>
      <c r="B99" s="17" t="s">
        <v>14</v>
      </c>
      <c r="C99" s="20" t="s">
        <v>7</v>
      </c>
      <c r="D99" s="20">
        <v>100</v>
      </c>
      <c r="E99" s="21">
        <v>11.5</v>
      </c>
      <c r="F99" s="22">
        <f t="shared" si="2"/>
        <v>1150</v>
      </c>
      <c r="G99" s="2"/>
      <c r="H99" s="2"/>
      <c r="I99" s="2"/>
      <c r="J99" s="2"/>
      <c r="K99" s="2"/>
      <c r="L99" s="2"/>
    </row>
    <row r="100" spans="1:12" x14ac:dyDescent="0.25">
      <c r="A100" s="20">
        <v>1229</v>
      </c>
      <c r="B100" s="17" t="s">
        <v>14</v>
      </c>
      <c r="C100" s="17" t="s">
        <v>8</v>
      </c>
      <c r="D100" s="20">
        <v>150</v>
      </c>
      <c r="E100" s="21">
        <v>15</v>
      </c>
      <c r="F100" s="22">
        <f t="shared" si="2"/>
        <v>2250</v>
      </c>
      <c r="G100" s="2"/>
      <c r="H100" s="2"/>
      <c r="I100" s="2"/>
      <c r="J100" s="2"/>
      <c r="K100" s="2"/>
      <c r="L100" s="2"/>
    </row>
    <row r="101" spans="1:12" x14ac:dyDescent="0.25">
      <c r="A101" s="20">
        <v>1230</v>
      </c>
      <c r="B101" s="14" t="s">
        <v>45</v>
      </c>
      <c r="C101" s="17" t="s">
        <v>9</v>
      </c>
      <c r="D101" s="20">
        <v>50</v>
      </c>
      <c r="E101" s="21">
        <v>20</v>
      </c>
      <c r="F101" s="22">
        <f t="shared" si="2"/>
        <v>1000</v>
      </c>
      <c r="G101" s="2"/>
      <c r="H101" s="2"/>
      <c r="I101" s="2"/>
      <c r="J101" s="2"/>
      <c r="K101" s="2"/>
      <c r="L101" s="2"/>
    </row>
    <row r="102" spans="1:12" x14ac:dyDescent="0.25">
      <c r="A102" s="20">
        <v>1231</v>
      </c>
      <c r="B102" s="14" t="s">
        <v>45</v>
      </c>
      <c r="C102" s="17" t="s">
        <v>8</v>
      </c>
      <c r="D102" s="20">
        <v>210</v>
      </c>
      <c r="E102" s="21">
        <v>11.5</v>
      </c>
      <c r="F102" s="22">
        <f t="shared" si="2"/>
        <v>2415</v>
      </c>
      <c r="G102" s="2"/>
      <c r="H102" s="2"/>
      <c r="I102" s="2"/>
      <c r="J102" s="2"/>
      <c r="K102" s="2"/>
      <c r="L102" s="2"/>
    </row>
    <row r="103" spans="1:12" x14ac:dyDescent="0.25">
      <c r="A103" s="3"/>
      <c r="B103" s="3"/>
      <c r="C103" s="3"/>
      <c r="D103" s="3"/>
      <c r="E103" s="4"/>
      <c r="F103" s="2"/>
      <c r="G103" s="2"/>
      <c r="H103" s="2"/>
      <c r="I103" s="2"/>
      <c r="J103" s="2"/>
      <c r="K103" s="2"/>
      <c r="L103" s="2"/>
    </row>
    <row r="104" spans="1:12" x14ac:dyDescent="0.25">
      <c r="A104" s="3"/>
      <c r="B104" s="3"/>
      <c r="C104" s="3"/>
      <c r="D104" s="3"/>
      <c r="E104" s="4"/>
      <c r="F104" s="2"/>
      <c r="G104" s="2"/>
      <c r="H104" s="2"/>
      <c r="I104" s="2"/>
      <c r="J104" s="2"/>
      <c r="K104" s="2"/>
      <c r="L104" s="2"/>
    </row>
    <row r="105" spans="1:12" x14ac:dyDescent="0.25">
      <c r="A105" s="3"/>
      <c r="B105" s="3"/>
      <c r="C105" s="3"/>
      <c r="D105" s="3"/>
      <c r="E105" s="4"/>
      <c r="F105" s="2"/>
      <c r="G105" s="2"/>
      <c r="H105" s="2"/>
      <c r="I105" s="2"/>
      <c r="J105" s="2"/>
      <c r="K105" s="2"/>
      <c r="L105" s="2"/>
    </row>
    <row r="106" spans="1:12" x14ac:dyDescent="0.25">
      <c r="A106" s="3"/>
      <c r="B106" s="3"/>
      <c r="C106" s="3"/>
      <c r="D106" s="3"/>
      <c r="E106" s="4"/>
      <c r="F106" s="2"/>
      <c r="G106" s="2"/>
      <c r="H106" s="2"/>
      <c r="I106" s="2"/>
      <c r="J106" s="2"/>
      <c r="K106" s="2"/>
      <c r="L106" s="2"/>
    </row>
    <row r="107" spans="1:12" x14ac:dyDescent="0.25">
      <c r="A107" s="3"/>
      <c r="B107" s="3"/>
      <c r="C107" s="3"/>
      <c r="D107" s="3"/>
      <c r="E107" s="4"/>
      <c r="F107" s="2"/>
      <c r="G107" s="2"/>
      <c r="H107" s="2"/>
      <c r="I107" s="2"/>
      <c r="J107" s="2"/>
      <c r="K107" s="2"/>
      <c r="L107" s="2"/>
    </row>
    <row r="108" spans="1:12" x14ac:dyDescent="0.25">
      <c r="A108" s="3"/>
      <c r="B108" s="3"/>
      <c r="C108" s="3"/>
      <c r="D108" s="3"/>
      <c r="E108" s="4"/>
      <c r="F108" s="2"/>
      <c r="G108" s="2"/>
      <c r="H108" s="2"/>
      <c r="I108" s="2"/>
      <c r="J108" s="2"/>
      <c r="K108" s="2"/>
      <c r="L108" s="2"/>
    </row>
    <row r="109" spans="1:12" x14ac:dyDescent="0.25">
      <c r="A109" s="3"/>
      <c r="B109" s="3"/>
      <c r="C109" s="3"/>
      <c r="D109" s="3"/>
      <c r="E109" s="4"/>
      <c r="F109" s="2"/>
      <c r="G109" s="2"/>
      <c r="H109" s="2"/>
      <c r="I109" s="2"/>
      <c r="J109" s="2"/>
      <c r="K109" s="2"/>
      <c r="L109" s="2"/>
    </row>
    <row r="110" spans="1:12" x14ac:dyDescent="0.25">
      <c r="A110" s="3"/>
      <c r="B110" s="3"/>
      <c r="C110" s="3"/>
      <c r="D110" s="3"/>
      <c r="E110" s="4"/>
      <c r="F110" s="2"/>
      <c r="G110" s="2"/>
      <c r="H110" s="2"/>
      <c r="I110" s="2"/>
      <c r="J110" s="2"/>
      <c r="K110" s="2"/>
      <c r="L110" s="2"/>
    </row>
    <row r="111" spans="1:12" x14ac:dyDescent="0.25">
      <c r="A111" s="3"/>
      <c r="B111" s="3"/>
      <c r="C111" s="3"/>
      <c r="D111" s="3"/>
      <c r="E111" s="4"/>
      <c r="F111" s="2"/>
      <c r="G111" s="2"/>
      <c r="H111" s="2"/>
      <c r="I111" s="2"/>
      <c r="J111" s="2"/>
      <c r="K111" s="2"/>
      <c r="L111" s="2"/>
    </row>
    <row r="112" spans="1:12" x14ac:dyDescent="0.25">
      <c r="A112" s="3"/>
      <c r="B112" s="3"/>
      <c r="C112" s="3"/>
      <c r="D112" s="3"/>
      <c r="E112" s="4"/>
      <c r="F112" s="2"/>
      <c r="G112" s="2"/>
      <c r="H112" s="2"/>
      <c r="I112" s="2"/>
      <c r="J112" s="2"/>
      <c r="K112" s="2"/>
      <c r="L112" s="2"/>
    </row>
    <row r="113" spans="1:12" x14ac:dyDescent="0.25">
      <c r="A113" s="3"/>
      <c r="B113" s="3"/>
      <c r="C113" s="3"/>
      <c r="D113" s="3"/>
      <c r="E113" s="4"/>
      <c r="F113" s="2"/>
      <c r="G113" s="2"/>
      <c r="H113" s="2"/>
      <c r="I113" s="2"/>
      <c r="J113" s="2"/>
      <c r="K113" s="2"/>
      <c r="L113" s="2"/>
    </row>
    <row r="114" spans="1:12" x14ac:dyDescent="0.25">
      <c r="A114" s="3"/>
      <c r="B114" s="3"/>
      <c r="C114" s="3"/>
      <c r="D114" s="3"/>
      <c r="E114" s="4"/>
      <c r="F114" s="2"/>
      <c r="G114" s="2"/>
      <c r="H114" s="2"/>
      <c r="I114" s="2"/>
      <c r="J114" s="2"/>
      <c r="K114" s="2"/>
      <c r="L114" s="2"/>
    </row>
    <row r="115" spans="1:12" x14ac:dyDescent="0.25">
      <c r="A115" s="3"/>
      <c r="B115" s="3"/>
      <c r="C115" s="3"/>
      <c r="D115" s="3"/>
      <c r="E115" s="4"/>
      <c r="F115" s="2"/>
      <c r="G115" s="2"/>
      <c r="H115" s="2"/>
      <c r="I115" s="2"/>
      <c r="J115" s="2"/>
      <c r="K115" s="2"/>
      <c r="L115" s="2"/>
    </row>
    <row r="116" spans="1:12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x14ac:dyDescent="0.25">
      <c r="A124" s="1"/>
      <c r="B124" s="1"/>
      <c r="C124" s="1"/>
      <c r="D124" s="2"/>
      <c r="E124" s="2"/>
      <c r="F124" s="2"/>
      <c r="G124" s="2"/>
      <c r="H124" s="2"/>
      <c r="I124" s="2"/>
      <c r="J124" s="2"/>
      <c r="K124" s="2"/>
      <c r="L124" s="2"/>
    </row>
    <row r="125" spans="1:12" x14ac:dyDescent="0.25">
      <c r="A125" s="3"/>
      <c r="B125" s="3"/>
      <c r="C125" s="3"/>
      <c r="D125" s="2"/>
      <c r="E125" s="2"/>
      <c r="F125" s="2"/>
      <c r="G125" s="2"/>
      <c r="H125" s="2"/>
      <c r="I125" s="2"/>
      <c r="J125" s="2"/>
      <c r="K125" s="2"/>
      <c r="L125" s="2"/>
    </row>
    <row r="126" spans="1:12" x14ac:dyDescent="0.25">
      <c r="A126" s="3"/>
      <c r="B126" s="3"/>
      <c r="C126" s="3"/>
      <c r="D126" s="2"/>
      <c r="E126" s="2"/>
      <c r="F126" s="2"/>
      <c r="G126" s="2"/>
      <c r="H126" s="2"/>
      <c r="I126" s="2"/>
      <c r="J126" s="2"/>
      <c r="K126" s="2"/>
      <c r="L126" s="2"/>
    </row>
    <row r="127" spans="1:12" x14ac:dyDescent="0.25">
      <c r="A127" s="3"/>
      <c r="B127" s="3"/>
      <c r="C127" s="3"/>
      <c r="D127" s="2"/>
      <c r="E127" s="2"/>
      <c r="F127" s="2"/>
      <c r="G127" s="2"/>
      <c r="H127" s="2"/>
      <c r="I127" s="2"/>
      <c r="J127" s="2"/>
      <c r="K127" s="2"/>
      <c r="L127" s="2"/>
    </row>
    <row r="128" spans="1:12" x14ac:dyDescent="0.25">
      <c r="A128" s="3"/>
      <c r="B128" s="3"/>
      <c r="C128" s="3"/>
      <c r="D128" s="2"/>
      <c r="E128" s="2"/>
      <c r="F128" s="2"/>
      <c r="G128" s="2"/>
      <c r="H128" s="2"/>
      <c r="I128" s="2"/>
      <c r="J128" s="2"/>
      <c r="K128" s="2"/>
      <c r="L128" s="2"/>
    </row>
    <row r="129" spans="1:12" x14ac:dyDescent="0.25">
      <c r="A129" s="2"/>
      <c r="B129" s="3"/>
      <c r="C129" s="3"/>
      <c r="D129" s="2"/>
      <c r="E129" s="2"/>
      <c r="F129" s="2"/>
      <c r="G129" s="2"/>
      <c r="H129" s="2"/>
      <c r="I129" s="2"/>
      <c r="J129" s="2"/>
      <c r="K129" s="2"/>
      <c r="L129" s="2"/>
    </row>
    <row r="130" spans="1:12" x14ac:dyDescent="0.25">
      <c r="A130" s="2"/>
      <c r="B130" s="3"/>
      <c r="C130" s="3"/>
      <c r="D130" s="2"/>
      <c r="E130" s="2"/>
      <c r="F130" s="2"/>
      <c r="G130" s="2"/>
      <c r="H130" s="2"/>
      <c r="I130" s="2"/>
      <c r="J130" s="2"/>
      <c r="K130" s="2"/>
      <c r="L130" s="2"/>
    </row>
    <row r="131" spans="1:12" x14ac:dyDescent="0.25">
      <c r="A131" s="2"/>
      <c r="B131" s="3"/>
      <c r="C131" s="3"/>
      <c r="D131" s="2"/>
      <c r="E131" s="2"/>
      <c r="F131" s="2"/>
      <c r="G131" s="2"/>
      <c r="H131" s="2"/>
      <c r="I131" s="2"/>
      <c r="J131" s="2"/>
      <c r="K131" s="2"/>
      <c r="L131" s="2"/>
    </row>
    <row r="132" spans="1:12" x14ac:dyDescent="0.25">
      <c r="A132" s="2"/>
      <c r="B132" s="3"/>
      <c r="C132" s="3"/>
      <c r="D132" s="2"/>
      <c r="E132" s="2"/>
      <c r="F132" s="2"/>
      <c r="G132" s="2"/>
      <c r="H132" s="2"/>
      <c r="I132" s="2"/>
      <c r="J132" s="2"/>
      <c r="K132" s="2"/>
      <c r="L132" s="2"/>
    </row>
    <row r="133" spans="1:12" x14ac:dyDescent="0.25">
      <c r="A133" s="2"/>
      <c r="B133" s="3"/>
      <c r="C133" s="3"/>
      <c r="D133" s="2"/>
      <c r="E133" s="2"/>
      <c r="F133" s="2"/>
      <c r="G133" s="2"/>
      <c r="H133" s="2"/>
      <c r="I133" s="2"/>
      <c r="J133" s="2"/>
      <c r="K133" s="2"/>
      <c r="L133" s="2"/>
    </row>
    <row r="134" spans="1:12" x14ac:dyDescent="0.25">
      <c r="A134" s="2"/>
      <c r="B134" s="3"/>
      <c r="C134" s="3"/>
      <c r="D134" s="2"/>
      <c r="E134" s="2"/>
      <c r="F134" s="2"/>
      <c r="G134" s="2"/>
      <c r="H134" s="2"/>
      <c r="I134" s="2"/>
      <c r="J134" s="2"/>
      <c r="K134" s="2"/>
      <c r="L134" s="2"/>
    </row>
    <row r="135" spans="1:12" x14ac:dyDescent="0.25">
      <c r="A135" s="2"/>
      <c r="B135" s="2"/>
      <c r="C135" s="3"/>
      <c r="D135" s="2"/>
      <c r="E135" s="2"/>
      <c r="F135" s="2"/>
      <c r="G135" s="2"/>
      <c r="H135" s="2"/>
      <c r="I135" s="2"/>
      <c r="J135" s="2"/>
      <c r="K135" s="2"/>
      <c r="L135" s="2"/>
    </row>
    <row r="136" spans="1:12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1:12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1:12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1:12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</sheetData>
  <sortState ref="A8:F46">
    <sortCondition ref="A8"/>
  </sortState>
  <mergeCells count="7">
    <mergeCell ref="G29:J29"/>
    <mergeCell ref="G24:J24"/>
    <mergeCell ref="G9:J9"/>
    <mergeCell ref="G12:J12"/>
    <mergeCell ref="G15:J15"/>
    <mergeCell ref="G18:J18"/>
    <mergeCell ref="G21:J21"/>
  </mergeCells>
  <dataValidations count="3">
    <dataValidation type="list" allowBlank="1" showInputMessage="1" showErrorMessage="1" sqref="G23 G14 G11 G17 G20 G26 A18 A28:A29 G31">
      <formula1>FILIAIS</formula1>
    </dataValidation>
    <dataValidation type="list" allowBlank="1" showInputMessage="1" showErrorMessage="1" sqref="H23 H14 H11 H17 H20 H26 H31 B28">
      <formula1>PRODUTO</formula1>
    </dataValidation>
    <dataValidation type="list" allowBlank="1" showInputMessage="1" showErrorMessage="1" sqref="I23 I14 I11 I17 I20 I26">
      <formula1>CLIENTE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L99"/>
  <sheetViews>
    <sheetView showGridLines="0" zoomScaleNormal="100" workbookViewId="0">
      <pane ySplit="5" topLeftCell="A6" activePane="bottomLeft" state="frozen"/>
      <selection pane="bottomLeft" activeCell="A13" sqref="A13"/>
    </sheetView>
  </sheetViews>
  <sheetFormatPr defaultRowHeight="15" x14ac:dyDescent="0.25"/>
  <cols>
    <col min="1" max="1" width="20.85546875" customWidth="1"/>
    <col min="2" max="4" width="24.85546875" customWidth="1"/>
    <col min="5" max="5" width="19.5703125" customWidth="1"/>
    <col min="6" max="6" width="24.85546875" customWidth="1"/>
    <col min="8" max="8" width="17" customWidth="1"/>
    <col min="9" max="9" width="19.7109375" customWidth="1"/>
    <col min="10" max="10" width="13.85546875" customWidth="1"/>
  </cols>
  <sheetData>
    <row r="7" spans="1:12" x14ac:dyDescent="0.25">
      <c r="A7" s="3"/>
      <c r="B7" s="3"/>
      <c r="C7" s="3"/>
      <c r="D7" s="3"/>
      <c r="E7" s="4"/>
      <c r="F7" s="2"/>
      <c r="G7" s="2"/>
      <c r="H7" s="2"/>
      <c r="I7" s="2"/>
      <c r="J7" s="2"/>
      <c r="K7" s="2"/>
      <c r="L7" s="2"/>
    </row>
    <row r="8" spans="1:12" x14ac:dyDescent="0.25">
      <c r="A8" s="3"/>
      <c r="B8" s="3"/>
      <c r="C8" s="3"/>
      <c r="D8" s="3"/>
      <c r="E8" s="4"/>
      <c r="F8" s="2"/>
      <c r="G8" s="2"/>
      <c r="H8" s="2"/>
      <c r="I8" s="2"/>
      <c r="J8" s="2"/>
      <c r="K8" s="2"/>
      <c r="L8" s="2"/>
    </row>
    <row r="9" spans="1:12" x14ac:dyDescent="0.25">
      <c r="H9" s="2"/>
      <c r="I9" s="2"/>
      <c r="J9" s="2"/>
      <c r="K9" s="2"/>
      <c r="L9" s="2"/>
    </row>
    <row r="10" spans="1:12" x14ac:dyDescent="0.25">
      <c r="H10" s="2"/>
      <c r="I10" s="2"/>
      <c r="J10" s="2"/>
      <c r="K10" s="2"/>
      <c r="L10" s="2"/>
    </row>
    <row r="11" spans="1:12" ht="15.75" thickBot="1" x14ac:dyDescent="0.3">
      <c r="H11" s="2"/>
      <c r="I11" s="2"/>
      <c r="J11" s="2"/>
      <c r="K11" s="2"/>
      <c r="L11" s="2"/>
    </row>
    <row r="12" spans="1:12" ht="16.5" thickBot="1" x14ac:dyDescent="0.35">
      <c r="A12" s="40" t="s">
        <v>16</v>
      </c>
      <c r="B12" s="40" t="s">
        <v>1</v>
      </c>
      <c r="C12" s="40" t="s">
        <v>17</v>
      </c>
      <c r="D12" s="40" t="s">
        <v>3</v>
      </c>
      <c r="E12" s="40" t="s">
        <v>4</v>
      </c>
      <c r="F12" s="40" t="s">
        <v>5</v>
      </c>
      <c r="H12" s="2"/>
      <c r="I12" s="2"/>
      <c r="J12" s="2"/>
      <c r="K12" s="2"/>
      <c r="L12" s="2"/>
    </row>
    <row r="13" spans="1:12" x14ac:dyDescent="0.25">
      <c r="A13" s="36">
        <v>1173</v>
      </c>
      <c r="B13" s="36" t="str">
        <f>VLOOKUP($A$13,Base_de_Dados,2,0)</f>
        <v>Carla</v>
      </c>
      <c r="C13" s="36" t="str">
        <f>VLOOKUP($A$13,Base_de_Dados,3,0)</f>
        <v>Goiânia</v>
      </c>
      <c r="D13" s="36">
        <f>VLOOKUP($A$13,Base_de_Dados,4,0)</f>
        <v>50</v>
      </c>
      <c r="E13" s="37">
        <f>VLOOKUP($A$13,Base_de_Dados,5,0)</f>
        <v>13</v>
      </c>
      <c r="F13" s="37">
        <f>VLOOKUP($A$13,Base_de_Dados,6,0)</f>
        <v>650</v>
      </c>
      <c r="H13" s="2"/>
      <c r="I13" s="2"/>
      <c r="J13" s="2"/>
      <c r="K13" s="2"/>
      <c r="L13" s="2"/>
    </row>
    <row r="14" spans="1:12" ht="15.75" thickBot="1" x14ac:dyDescent="0.3">
      <c r="H14" s="2"/>
      <c r="I14" s="2"/>
      <c r="J14" s="2"/>
      <c r="K14" s="2"/>
      <c r="L14" s="2"/>
    </row>
    <row r="15" spans="1:12" ht="16.5" thickBot="1" x14ac:dyDescent="0.35">
      <c r="A15" s="40" t="s">
        <v>1</v>
      </c>
      <c r="B15" s="40" t="s">
        <v>18</v>
      </c>
      <c r="C15" s="40" t="s">
        <v>19</v>
      </c>
      <c r="D15" s="40" t="s">
        <v>20</v>
      </c>
      <c r="E15" s="40" t="s">
        <v>21</v>
      </c>
      <c r="F15" s="40" t="s">
        <v>22</v>
      </c>
      <c r="H15" s="2"/>
      <c r="I15" s="2"/>
      <c r="J15" s="2"/>
      <c r="K15" s="2"/>
      <c r="L15" s="2"/>
    </row>
    <row r="16" spans="1:12" x14ac:dyDescent="0.25">
      <c r="A16" s="36" t="s">
        <v>15</v>
      </c>
      <c r="B16" s="36">
        <f t="array" ref="B16">MAX(IF(Nome_Vendedor=A16,Valor_Total))</f>
        <v>3508.4558823529501</v>
      </c>
      <c r="C16" s="36">
        <f t="array" ref="C16">MIN(IF(Nome_Vendedor=A16,Valor_Total))</f>
        <v>1000</v>
      </c>
      <c r="D16" s="38">
        <f t="array" ref="D16">AVERAGE(IF(Nome_Vendedor=A16,Valor_Total))</f>
        <v>1942.8186274509833</v>
      </c>
      <c r="E16" s="36">
        <f t="array" ref="E16">SUM(IF(Nome_Vendedor=A16,Valor_Total))</f>
        <v>5828.4558823529496</v>
      </c>
      <c r="F16" s="36">
        <f>COUNTIF(Nome_Vendedor,A16)</f>
        <v>3</v>
      </c>
      <c r="H16" s="2"/>
      <c r="I16" s="2"/>
      <c r="J16" s="2"/>
      <c r="K16" s="2"/>
      <c r="L16" s="2"/>
    </row>
    <row r="17" spans="1:12" ht="15.75" thickBot="1" x14ac:dyDescent="0.3">
      <c r="H17" s="2"/>
      <c r="I17" s="2"/>
      <c r="J17" s="2"/>
      <c r="K17" s="2"/>
      <c r="L17" s="2"/>
    </row>
    <row r="18" spans="1:12" ht="16.5" thickBot="1" x14ac:dyDescent="0.35">
      <c r="A18" s="40" t="s">
        <v>2</v>
      </c>
      <c r="B18" s="40" t="s">
        <v>23</v>
      </c>
      <c r="C18" s="40" t="s">
        <v>24</v>
      </c>
      <c r="D18" s="40" t="s">
        <v>25</v>
      </c>
      <c r="E18" s="40" t="s">
        <v>26</v>
      </c>
      <c r="F18" s="40" t="s">
        <v>27</v>
      </c>
      <c r="H18" s="2"/>
      <c r="I18" s="2"/>
      <c r="J18" s="2"/>
      <c r="K18" s="2"/>
      <c r="L18" s="2"/>
    </row>
    <row r="19" spans="1:12" x14ac:dyDescent="0.25">
      <c r="A19" s="36" t="s">
        <v>7</v>
      </c>
      <c r="B19" s="36">
        <f t="array" ref="B19">MAX(IF(Cidade_Cliente=A19,Valor_Total))</f>
        <v>4200</v>
      </c>
      <c r="C19" s="36">
        <f t="array" ref="C19">MIN(IF(Cidade_Cliente=A19,Valor_Total))</f>
        <v>695.73529411764991</v>
      </c>
      <c r="D19" s="38">
        <f t="array" ref="D19">AVERAGE(IF(Cidade_Cliente=A19,Valor_Total))</f>
        <v>1942.2885101191646</v>
      </c>
      <c r="E19" s="36">
        <f t="array" ref="E19">SUM(IF(Cidade_Cliente=A19,Valor_Total))</f>
        <v>36903.481692264126</v>
      </c>
      <c r="F19" s="36">
        <f>COUNTIF(Cidade_Cliente,A19)</f>
        <v>19</v>
      </c>
      <c r="H19" s="2"/>
      <c r="I19" s="2"/>
      <c r="J19" s="2"/>
      <c r="K19" s="2"/>
      <c r="L19" s="2"/>
    </row>
    <row r="20" spans="1:12" ht="15.75" thickBot="1" x14ac:dyDescent="0.3">
      <c r="A20" s="23"/>
      <c r="H20" s="2"/>
      <c r="I20" s="2"/>
      <c r="J20" s="2"/>
      <c r="K20" s="2"/>
      <c r="L20" s="2"/>
    </row>
    <row r="21" spans="1:12" ht="16.5" thickBot="1" x14ac:dyDescent="0.35">
      <c r="A21" s="24" t="s">
        <v>1</v>
      </c>
      <c r="B21" s="40" t="s">
        <v>23</v>
      </c>
      <c r="C21" s="40" t="s">
        <v>24</v>
      </c>
      <c r="D21" s="40" t="s">
        <v>25</v>
      </c>
      <c r="E21" s="40" t="s">
        <v>26</v>
      </c>
      <c r="F21" s="40" t="s">
        <v>27</v>
      </c>
      <c r="H21" s="2"/>
      <c r="I21" s="2"/>
      <c r="J21" s="2"/>
      <c r="K21" s="2"/>
      <c r="L21" s="2"/>
    </row>
    <row r="22" spans="1:12" ht="16.5" thickBot="1" x14ac:dyDescent="0.35">
      <c r="A22" s="25" t="s">
        <v>2</v>
      </c>
      <c r="B22" s="39">
        <f t="array" ref="B22">MAX(IF(Nome_Vendedor=A16,IF(Cidade_Cliente=A19,Valor_Total)))</f>
        <v>0</v>
      </c>
      <c r="C22" s="39">
        <f t="array" ref="C22">MIN(IF(Nome_Vendedor=A16,IF(Cidade_Cliente=A19,Valor_Total)))</f>
        <v>0</v>
      </c>
      <c r="D22" s="36" t="e">
        <f t="array" ref="D22">AVERAGE(IF(Nome_Vendedor=A16,IF(Cidade_Cliente=A19,Valor_Total)))</f>
        <v>#DIV/0!</v>
      </c>
      <c r="E22" s="36">
        <f>SUMIFS(Valor_Total,Nome_Vendedor,A16,Cidade_Cliente,A19)</f>
        <v>0</v>
      </c>
      <c r="F22" s="36">
        <f>COUNTIFS(Nome_Vendedor,A16,Cidade_Cliente,A19)</f>
        <v>0</v>
      </c>
      <c r="H22" s="2"/>
      <c r="I22" s="2"/>
      <c r="J22" s="2"/>
      <c r="K22" s="2"/>
      <c r="L22" s="2"/>
    </row>
    <row r="23" spans="1:12" x14ac:dyDescent="0.25">
      <c r="H23" s="2"/>
      <c r="I23" s="2"/>
      <c r="J23" s="2"/>
      <c r="K23" s="2"/>
      <c r="L23" s="2"/>
    </row>
    <row r="24" spans="1:12" x14ac:dyDescent="0.25">
      <c r="H24" s="2"/>
      <c r="I24" s="2"/>
      <c r="J24" s="2"/>
      <c r="K24" s="2"/>
      <c r="L24" s="2"/>
    </row>
    <row r="25" spans="1:12" x14ac:dyDescent="0.25">
      <c r="H25" s="2"/>
      <c r="I25" s="2"/>
      <c r="J25" s="2"/>
      <c r="K25" s="2"/>
      <c r="L25" s="2"/>
    </row>
    <row r="26" spans="1:12" x14ac:dyDescent="0.25">
      <c r="A26" t="s">
        <v>28</v>
      </c>
      <c r="H26" s="2"/>
      <c r="I26" s="2"/>
      <c r="J26" s="2"/>
      <c r="K26" s="2"/>
      <c r="L26" s="2"/>
    </row>
    <row r="27" spans="1:12" x14ac:dyDescent="0.25">
      <c r="A27" t="s">
        <v>29</v>
      </c>
      <c r="H27" s="2"/>
      <c r="I27" s="2"/>
      <c r="J27" s="2"/>
      <c r="K27" s="2"/>
      <c r="L27" s="2"/>
    </row>
    <row r="28" spans="1:12" x14ac:dyDescent="0.25">
      <c r="A28" s="26" t="s">
        <v>30</v>
      </c>
      <c r="D28" s="23"/>
      <c r="H28" s="2"/>
      <c r="I28" s="2"/>
      <c r="J28" s="2"/>
      <c r="K28" s="2"/>
      <c r="L28" s="2"/>
    </row>
    <row r="29" spans="1:12" x14ac:dyDescent="0.25">
      <c r="H29" s="2"/>
      <c r="I29" s="2"/>
      <c r="J29" s="2"/>
      <c r="K29" s="2"/>
      <c r="L29" s="2"/>
    </row>
    <row r="30" spans="1:12" x14ac:dyDescent="0.25">
      <c r="A30" s="3"/>
      <c r="B30" s="3"/>
      <c r="C30" s="3"/>
      <c r="D30" s="3"/>
      <c r="E30" s="4"/>
      <c r="F30" s="2"/>
      <c r="G30" s="2"/>
      <c r="H30" s="2"/>
      <c r="I30" s="2"/>
      <c r="J30" s="2"/>
      <c r="K30" s="2"/>
      <c r="L30" s="2"/>
    </row>
    <row r="31" spans="1:12" x14ac:dyDescent="0.25">
      <c r="A31" s="3"/>
      <c r="B31" s="3"/>
      <c r="C31" s="3"/>
      <c r="D31" s="3"/>
      <c r="E31" s="4"/>
      <c r="F31" s="2"/>
      <c r="G31" s="2"/>
      <c r="H31" s="2"/>
      <c r="I31" s="2"/>
      <c r="J31" s="2"/>
      <c r="K31" s="2"/>
      <c r="L31" s="2"/>
    </row>
    <row r="32" spans="1:12" x14ac:dyDescent="0.25">
      <c r="A32" s="3"/>
      <c r="B32" s="3"/>
      <c r="C32" s="3"/>
      <c r="D32" s="3"/>
      <c r="E32" s="4"/>
      <c r="F32" s="2"/>
      <c r="G32" s="2"/>
      <c r="H32" s="2"/>
      <c r="I32" s="2"/>
      <c r="J32" s="2"/>
      <c r="K32" s="2"/>
      <c r="L32" s="2"/>
    </row>
    <row r="33" spans="1:12" x14ac:dyDescent="0.25">
      <c r="A33" s="3"/>
      <c r="B33" s="3"/>
      <c r="C33" s="3"/>
      <c r="D33" s="3"/>
      <c r="E33" s="4"/>
      <c r="F33" s="2"/>
      <c r="G33" s="2"/>
      <c r="H33" s="2"/>
      <c r="I33" s="2"/>
      <c r="J33" s="2"/>
      <c r="K33" s="2"/>
      <c r="L33" s="2"/>
    </row>
    <row r="34" spans="1:12" x14ac:dyDescent="0.25">
      <c r="A34" s="3"/>
      <c r="B34" s="3"/>
      <c r="C34" s="3"/>
      <c r="D34" s="3"/>
      <c r="E34" s="4"/>
      <c r="F34" s="2"/>
      <c r="G34" s="2"/>
      <c r="H34" s="2"/>
      <c r="I34" s="2"/>
      <c r="J34" s="2"/>
      <c r="K34" s="2"/>
      <c r="L34" s="2"/>
    </row>
    <row r="35" spans="1:12" x14ac:dyDescent="0.25">
      <c r="A35" s="3"/>
      <c r="B35" s="3"/>
      <c r="C35" s="3"/>
      <c r="D35" s="3"/>
      <c r="E35" s="4"/>
      <c r="F35" s="2"/>
      <c r="G35" s="2"/>
      <c r="H35" s="2"/>
      <c r="I35" s="2"/>
      <c r="J35" s="2"/>
      <c r="K35" s="2"/>
      <c r="L35" s="2"/>
    </row>
    <row r="36" spans="1:12" x14ac:dyDescent="0.25">
      <c r="A36" s="3"/>
      <c r="B36" s="3"/>
      <c r="C36" s="3"/>
      <c r="D36" s="3"/>
      <c r="E36" s="4"/>
      <c r="F36" s="2"/>
      <c r="G36" s="2"/>
      <c r="H36" s="2"/>
      <c r="I36" s="2"/>
      <c r="J36" s="2"/>
      <c r="K36" s="2"/>
      <c r="L36" s="2"/>
    </row>
    <row r="37" spans="1:12" x14ac:dyDescent="0.25">
      <c r="A37" s="3"/>
      <c r="B37" s="3"/>
      <c r="C37" s="3"/>
      <c r="D37" s="3"/>
      <c r="E37" s="4"/>
      <c r="F37" s="2"/>
      <c r="G37" s="2"/>
      <c r="H37" s="2"/>
      <c r="I37" s="2"/>
      <c r="J37" s="2"/>
      <c r="K37" s="2"/>
      <c r="L37" s="2"/>
    </row>
    <row r="38" spans="1:12" x14ac:dyDescent="0.25">
      <c r="A38" s="3"/>
      <c r="B38" s="3"/>
      <c r="C38" s="3"/>
      <c r="D38" s="3"/>
      <c r="E38" s="4"/>
      <c r="F38" s="2"/>
      <c r="G38" s="2"/>
      <c r="H38" s="2"/>
      <c r="I38" s="2"/>
      <c r="J38" s="2"/>
      <c r="K38" s="2"/>
      <c r="L38" s="2"/>
    </row>
    <row r="39" spans="1:12" x14ac:dyDescent="0.25">
      <c r="A39" s="3"/>
      <c r="B39" s="3"/>
      <c r="C39" s="3"/>
      <c r="D39" s="3"/>
      <c r="E39" s="4"/>
      <c r="F39" s="2"/>
      <c r="G39" s="2"/>
      <c r="H39" s="2"/>
      <c r="I39" s="2"/>
      <c r="J39" s="2"/>
      <c r="K39" s="2"/>
      <c r="L39" s="2"/>
    </row>
    <row r="40" spans="1:12" x14ac:dyDescent="0.25">
      <c r="A40" s="3"/>
      <c r="B40" s="3"/>
      <c r="C40" s="3"/>
      <c r="D40" s="3"/>
      <c r="E40" s="4"/>
      <c r="F40" s="2"/>
      <c r="G40" s="2"/>
      <c r="H40" s="2"/>
      <c r="I40" s="2"/>
      <c r="J40" s="2"/>
      <c r="K40" s="2"/>
      <c r="L40" s="2"/>
    </row>
    <row r="41" spans="1:12" x14ac:dyDescent="0.25">
      <c r="A41" s="3"/>
      <c r="B41" s="3"/>
      <c r="C41" s="3"/>
      <c r="D41" s="3"/>
      <c r="E41" s="4"/>
      <c r="F41" s="2"/>
      <c r="G41" s="2"/>
      <c r="H41" s="2"/>
      <c r="I41" s="2"/>
      <c r="J41" s="2"/>
      <c r="K41" s="2"/>
      <c r="L41" s="2"/>
    </row>
    <row r="42" spans="1:12" x14ac:dyDescent="0.25">
      <c r="A42" s="3"/>
      <c r="B42" s="3"/>
      <c r="C42" s="3"/>
      <c r="D42" s="3"/>
      <c r="E42" s="4"/>
      <c r="F42" s="2"/>
      <c r="G42" s="2"/>
      <c r="H42" s="2"/>
      <c r="I42" s="2"/>
      <c r="J42" s="2"/>
      <c r="K42" s="2"/>
      <c r="L42" s="2"/>
    </row>
    <row r="43" spans="1:12" x14ac:dyDescent="0.25">
      <c r="A43" s="3"/>
      <c r="B43" s="3"/>
      <c r="C43" s="3"/>
      <c r="D43" s="3"/>
      <c r="E43" s="4"/>
      <c r="F43" s="2"/>
      <c r="G43" s="2"/>
      <c r="H43" s="2"/>
      <c r="I43" s="2"/>
      <c r="J43" s="2"/>
      <c r="K43" s="2"/>
      <c r="L43" s="2"/>
    </row>
    <row r="44" spans="1:12" x14ac:dyDescent="0.25">
      <c r="A44" s="3"/>
      <c r="B44" s="3"/>
      <c r="C44" s="3"/>
      <c r="D44" s="3"/>
      <c r="E44" s="4"/>
      <c r="F44" s="2"/>
      <c r="G44" s="2"/>
      <c r="H44" s="2"/>
      <c r="I44" s="2"/>
      <c r="J44" s="2"/>
      <c r="K44" s="2"/>
      <c r="L44" s="2"/>
    </row>
    <row r="45" spans="1:12" x14ac:dyDescent="0.25">
      <c r="A45" s="3"/>
      <c r="B45" s="3"/>
      <c r="C45" s="3"/>
      <c r="D45" s="3"/>
      <c r="E45" s="4"/>
      <c r="F45" s="2"/>
      <c r="G45" s="2"/>
      <c r="H45" s="2"/>
      <c r="I45" s="2"/>
      <c r="J45" s="2"/>
      <c r="K45" s="2"/>
      <c r="L45" s="2"/>
    </row>
    <row r="46" spans="1:12" x14ac:dyDescent="0.25">
      <c r="A46" s="3"/>
      <c r="B46" s="3"/>
      <c r="C46" s="3"/>
      <c r="D46" s="3"/>
      <c r="E46" s="4"/>
      <c r="F46" s="2"/>
      <c r="G46" s="2"/>
      <c r="H46" s="2"/>
      <c r="I46" s="2"/>
      <c r="J46" s="2"/>
      <c r="K46" s="2"/>
      <c r="L46" s="2"/>
    </row>
    <row r="47" spans="1:12" x14ac:dyDescent="0.25">
      <c r="A47" s="3"/>
      <c r="B47" s="3"/>
      <c r="C47" s="3"/>
      <c r="D47" s="3"/>
      <c r="E47" s="4"/>
      <c r="F47" s="2"/>
      <c r="G47" s="2"/>
      <c r="H47" s="2"/>
      <c r="I47" s="2"/>
      <c r="J47" s="2"/>
      <c r="K47" s="2"/>
      <c r="L47" s="2"/>
    </row>
    <row r="48" spans="1:12" x14ac:dyDescent="0.25">
      <c r="A48" s="3"/>
      <c r="B48" s="3"/>
      <c r="C48" s="3"/>
      <c r="D48" s="3"/>
      <c r="E48" s="4"/>
      <c r="F48" s="2"/>
      <c r="G48" s="2"/>
      <c r="H48" s="2"/>
      <c r="I48" s="2"/>
      <c r="J48" s="2"/>
      <c r="K48" s="2"/>
      <c r="L48" s="2"/>
    </row>
    <row r="49" spans="1:12" x14ac:dyDescent="0.25">
      <c r="A49" s="3"/>
      <c r="B49" s="3"/>
      <c r="C49" s="3"/>
      <c r="D49" s="3"/>
      <c r="E49" s="4"/>
      <c r="F49" s="2"/>
      <c r="G49" s="2"/>
      <c r="H49" s="2"/>
      <c r="I49" s="2"/>
      <c r="J49" s="2"/>
      <c r="K49" s="2"/>
      <c r="L49" s="2"/>
    </row>
    <row r="50" spans="1:12" x14ac:dyDescent="0.25">
      <c r="A50" s="3"/>
      <c r="B50" s="3"/>
      <c r="C50" s="3"/>
      <c r="D50" s="3"/>
      <c r="E50" s="4"/>
      <c r="F50" s="2"/>
      <c r="G50" s="2"/>
      <c r="H50" s="2"/>
      <c r="I50" s="2"/>
      <c r="J50" s="2"/>
      <c r="K50" s="2"/>
      <c r="L50" s="2"/>
    </row>
    <row r="51" spans="1:12" x14ac:dyDescent="0.25">
      <c r="A51" s="3"/>
      <c r="B51" s="3"/>
      <c r="C51" s="3"/>
      <c r="D51" s="3"/>
      <c r="E51" s="4"/>
      <c r="F51" s="2"/>
      <c r="G51" s="2"/>
      <c r="H51" s="2"/>
      <c r="I51" s="2"/>
      <c r="J51" s="2"/>
      <c r="K51" s="2"/>
      <c r="L51" s="2"/>
    </row>
    <row r="52" spans="1:12" x14ac:dyDescent="0.25">
      <c r="A52" s="3"/>
      <c r="B52" s="3"/>
      <c r="C52" s="3"/>
      <c r="D52" s="3"/>
      <c r="E52" s="4"/>
      <c r="F52" s="2"/>
      <c r="G52" s="2"/>
      <c r="H52" s="2"/>
      <c r="I52" s="2"/>
      <c r="J52" s="2"/>
      <c r="K52" s="2"/>
      <c r="L52" s="2"/>
    </row>
    <row r="53" spans="1:12" x14ac:dyDescent="0.25">
      <c r="A53" s="3"/>
      <c r="B53" s="3"/>
      <c r="C53" s="3"/>
      <c r="D53" s="3"/>
      <c r="E53" s="4"/>
      <c r="F53" s="2"/>
      <c r="G53" s="2"/>
      <c r="H53" s="2"/>
      <c r="I53" s="2"/>
      <c r="J53" s="2"/>
      <c r="K53" s="2"/>
      <c r="L53" s="2"/>
    </row>
    <row r="54" spans="1:12" x14ac:dyDescent="0.25">
      <c r="A54" s="3"/>
      <c r="B54" s="3"/>
      <c r="C54" s="3"/>
      <c r="D54" s="3"/>
      <c r="E54" s="4"/>
      <c r="F54" s="2"/>
      <c r="G54" s="2"/>
      <c r="H54" s="2"/>
      <c r="I54" s="2"/>
      <c r="J54" s="2"/>
      <c r="K54" s="2"/>
      <c r="L54" s="2"/>
    </row>
    <row r="55" spans="1:12" x14ac:dyDescent="0.25">
      <c r="A55" s="3"/>
      <c r="B55" s="3"/>
      <c r="C55" s="3"/>
      <c r="D55" s="3"/>
      <c r="E55" s="4"/>
      <c r="F55" s="2"/>
      <c r="G55" s="2"/>
      <c r="H55" s="2"/>
      <c r="I55" s="2"/>
      <c r="J55" s="2"/>
      <c r="K55" s="2"/>
      <c r="L55" s="2"/>
    </row>
    <row r="56" spans="1:12" x14ac:dyDescent="0.25">
      <c r="A56" s="3"/>
      <c r="B56" s="3"/>
      <c r="C56" s="3"/>
      <c r="D56" s="3"/>
      <c r="E56" s="4"/>
      <c r="F56" s="2"/>
      <c r="G56" s="2"/>
      <c r="H56" s="2"/>
      <c r="I56" s="2"/>
      <c r="J56" s="2"/>
      <c r="K56" s="2"/>
      <c r="L56" s="2"/>
    </row>
    <row r="57" spans="1:12" x14ac:dyDescent="0.25">
      <c r="A57" s="3"/>
      <c r="B57" s="3"/>
      <c r="C57" s="3"/>
      <c r="D57" s="3"/>
      <c r="E57" s="4"/>
      <c r="F57" s="2"/>
      <c r="G57" s="2"/>
      <c r="H57" s="2"/>
      <c r="I57" s="2"/>
      <c r="J57" s="2"/>
      <c r="K57" s="2"/>
      <c r="L57" s="2"/>
    </row>
    <row r="58" spans="1:12" x14ac:dyDescent="0.25">
      <c r="A58" s="3"/>
      <c r="B58" s="3"/>
      <c r="C58" s="3"/>
      <c r="D58" s="3"/>
      <c r="E58" s="4"/>
      <c r="F58" s="2"/>
      <c r="G58" s="2"/>
      <c r="H58" s="2"/>
      <c r="I58" s="2"/>
      <c r="J58" s="2"/>
      <c r="K58" s="2"/>
      <c r="L58" s="2"/>
    </row>
    <row r="59" spans="1:12" x14ac:dyDescent="0.25">
      <c r="A59" s="3"/>
      <c r="B59" s="3"/>
      <c r="C59" s="3"/>
      <c r="D59" s="3"/>
      <c r="E59" s="4"/>
      <c r="F59" s="2"/>
      <c r="G59" s="2"/>
      <c r="H59" s="2"/>
      <c r="I59" s="2"/>
      <c r="J59" s="2"/>
      <c r="K59" s="2"/>
      <c r="L59" s="2"/>
    </row>
    <row r="60" spans="1:12" x14ac:dyDescent="0.25">
      <c r="A60" s="3"/>
      <c r="B60" s="3"/>
      <c r="C60" s="3"/>
      <c r="D60" s="3"/>
      <c r="E60" s="4"/>
      <c r="F60" s="2"/>
      <c r="G60" s="2"/>
      <c r="H60" s="2"/>
      <c r="I60" s="2"/>
      <c r="J60" s="2"/>
      <c r="K60" s="2"/>
      <c r="L60" s="2"/>
    </row>
    <row r="61" spans="1:12" x14ac:dyDescent="0.25">
      <c r="A61" s="3"/>
      <c r="B61" s="3"/>
      <c r="C61" s="3"/>
      <c r="D61" s="3"/>
      <c r="E61" s="4"/>
      <c r="F61" s="2"/>
      <c r="G61" s="2"/>
      <c r="H61" s="2"/>
      <c r="I61" s="2"/>
      <c r="J61" s="2"/>
      <c r="K61" s="2"/>
      <c r="L61" s="2"/>
    </row>
    <row r="62" spans="1:12" x14ac:dyDescent="0.25">
      <c r="A62" s="3"/>
      <c r="B62" s="3"/>
      <c r="C62" s="3"/>
      <c r="D62" s="3"/>
      <c r="E62" s="4"/>
      <c r="F62" s="2"/>
      <c r="G62" s="2"/>
      <c r="H62" s="2"/>
      <c r="I62" s="2"/>
      <c r="J62" s="2"/>
      <c r="K62" s="2"/>
      <c r="L62" s="2"/>
    </row>
    <row r="63" spans="1:12" x14ac:dyDescent="0.25">
      <c r="A63" s="3"/>
      <c r="B63" s="3"/>
      <c r="C63" s="3"/>
      <c r="D63" s="3"/>
      <c r="E63" s="4"/>
      <c r="F63" s="2"/>
      <c r="G63" s="2"/>
      <c r="H63" s="2"/>
      <c r="I63" s="2"/>
      <c r="J63" s="2"/>
      <c r="K63" s="2"/>
      <c r="L63" s="2"/>
    </row>
    <row r="64" spans="1:12" x14ac:dyDescent="0.25">
      <c r="A64" s="3"/>
      <c r="B64" s="3"/>
      <c r="C64" s="3"/>
      <c r="D64" s="3"/>
      <c r="E64" s="4"/>
      <c r="F64" s="2"/>
      <c r="G64" s="2"/>
      <c r="H64" s="2"/>
      <c r="I64" s="2"/>
      <c r="J64" s="2"/>
      <c r="K64" s="2"/>
      <c r="L64" s="2"/>
    </row>
    <row r="65" spans="1:12" x14ac:dyDescent="0.25">
      <c r="A65" s="3"/>
      <c r="B65" s="3"/>
      <c r="C65" s="3"/>
      <c r="D65" s="3"/>
      <c r="E65" s="4"/>
      <c r="F65" s="2"/>
      <c r="G65" s="2"/>
      <c r="H65" s="2"/>
      <c r="I65" s="2"/>
      <c r="J65" s="2"/>
      <c r="K65" s="2"/>
      <c r="L65" s="2"/>
    </row>
    <row r="66" spans="1:12" x14ac:dyDescent="0.25">
      <c r="A66" s="3"/>
      <c r="B66" s="3"/>
      <c r="C66" s="3"/>
      <c r="D66" s="3"/>
      <c r="E66" s="4"/>
      <c r="F66" s="2"/>
      <c r="G66" s="2"/>
      <c r="H66" s="2"/>
      <c r="I66" s="2"/>
      <c r="J66" s="2"/>
      <c r="K66" s="2"/>
      <c r="L66" s="2"/>
    </row>
    <row r="67" spans="1:12" x14ac:dyDescent="0.25">
      <c r="A67" s="3"/>
      <c r="B67" s="3"/>
      <c r="C67" s="3"/>
      <c r="D67" s="3"/>
      <c r="E67" s="4"/>
      <c r="F67" s="2"/>
      <c r="G67" s="2"/>
      <c r="H67" s="2"/>
      <c r="I67" s="2"/>
      <c r="J67" s="2"/>
      <c r="K67" s="2"/>
      <c r="L67" s="2"/>
    </row>
    <row r="68" spans="1:12" x14ac:dyDescent="0.25">
      <c r="A68" s="3"/>
      <c r="B68" s="3"/>
      <c r="C68" s="3"/>
      <c r="D68" s="3"/>
      <c r="E68" s="4"/>
      <c r="F68" s="2"/>
      <c r="G68" s="2"/>
      <c r="H68" s="2"/>
      <c r="I68" s="2"/>
      <c r="J68" s="2"/>
      <c r="K68" s="2"/>
      <c r="L68" s="2"/>
    </row>
    <row r="69" spans="1:12" x14ac:dyDescent="0.25">
      <c r="A69" s="3"/>
      <c r="B69" s="3"/>
      <c r="C69" s="3"/>
      <c r="D69" s="3"/>
      <c r="E69" s="4"/>
      <c r="F69" s="2"/>
      <c r="G69" s="2"/>
      <c r="H69" s="2"/>
      <c r="I69" s="2"/>
      <c r="J69" s="2"/>
      <c r="K69" s="2"/>
      <c r="L69" s="2"/>
    </row>
    <row r="70" spans="1:12" x14ac:dyDescent="0.25">
      <c r="A70" s="3"/>
      <c r="B70" s="3"/>
      <c r="C70" s="3"/>
      <c r="D70" s="3"/>
      <c r="E70" s="4"/>
      <c r="F70" s="2"/>
      <c r="G70" s="2"/>
      <c r="H70" s="2"/>
      <c r="I70" s="2"/>
      <c r="J70" s="2"/>
      <c r="K70" s="2"/>
      <c r="L70" s="2"/>
    </row>
    <row r="71" spans="1:12" x14ac:dyDescent="0.25">
      <c r="A71" s="3"/>
      <c r="B71" s="3"/>
      <c r="C71" s="3"/>
      <c r="D71" s="3"/>
      <c r="E71" s="4"/>
      <c r="F71" s="2"/>
      <c r="G71" s="2"/>
      <c r="H71" s="2"/>
      <c r="I71" s="2"/>
      <c r="J71" s="2"/>
      <c r="K71" s="2"/>
      <c r="L71" s="2"/>
    </row>
    <row r="72" spans="1:12" x14ac:dyDescent="0.25">
      <c r="A72" s="3"/>
      <c r="B72" s="3"/>
      <c r="C72" s="3"/>
      <c r="D72" s="3"/>
      <c r="E72" s="4"/>
      <c r="F72" s="2"/>
      <c r="G72" s="2"/>
      <c r="H72" s="2"/>
      <c r="I72" s="2"/>
      <c r="J72" s="2"/>
      <c r="K72" s="2"/>
      <c r="L72" s="2"/>
    </row>
    <row r="73" spans="1:12" x14ac:dyDescent="0.25">
      <c r="A73" s="3"/>
      <c r="B73" s="3"/>
      <c r="C73" s="3"/>
      <c r="D73" s="3"/>
      <c r="E73" s="4"/>
      <c r="F73" s="2"/>
      <c r="G73" s="2"/>
      <c r="H73" s="2"/>
      <c r="I73" s="2"/>
      <c r="J73" s="2"/>
      <c r="K73" s="2"/>
      <c r="L73" s="2"/>
    </row>
    <row r="74" spans="1:12" x14ac:dyDescent="0.25">
      <c r="A74" s="3"/>
      <c r="B74" s="3"/>
      <c r="C74" s="3"/>
      <c r="D74" s="3"/>
      <c r="E74" s="4"/>
      <c r="F74" s="2"/>
      <c r="G74" s="2"/>
      <c r="H74" s="2"/>
      <c r="I74" s="2"/>
      <c r="J74" s="2"/>
      <c r="K74" s="2"/>
      <c r="L74" s="2"/>
    </row>
    <row r="75" spans="1:12" x14ac:dyDescent="0.25">
      <c r="A75" s="3"/>
      <c r="B75" s="3"/>
      <c r="C75" s="3"/>
      <c r="D75" s="3"/>
      <c r="E75" s="4"/>
      <c r="F75" s="2"/>
      <c r="G75" s="2"/>
      <c r="H75" s="2"/>
      <c r="I75" s="2"/>
      <c r="J75" s="2"/>
      <c r="K75" s="2"/>
      <c r="L75" s="2"/>
    </row>
    <row r="76" spans="1:1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x14ac:dyDescent="0.25">
      <c r="A84" s="1"/>
      <c r="B84" s="1"/>
      <c r="C84" s="1"/>
      <c r="D84" s="2"/>
      <c r="E84" s="2"/>
      <c r="F84" s="2"/>
      <c r="G84" s="2"/>
      <c r="H84" s="2"/>
      <c r="I84" s="2"/>
      <c r="J84" s="2"/>
      <c r="K84" s="2"/>
      <c r="L84" s="2"/>
    </row>
    <row r="85" spans="1:12" x14ac:dyDescent="0.25">
      <c r="A85" s="3"/>
      <c r="B85" s="3"/>
      <c r="C85" s="3"/>
      <c r="D85" s="2"/>
      <c r="E85" s="2"/>
      <c r="F85" s="2"/>
      <c r="G85" s="2"/>
      <c r="H85" s="2"/>
      <c r="I85" s="2"/>
      <c r="J85" s="2"/>
      <c r="K85" s="2"/>
      <c r="L85" s="2"/>
    </row>
    <row r="86" spans="1:12" x14ac:dyDescent="0.25">
      <c r="A86" s="3"/>
      <c r="B86" s="3"/>
      <c r="C86" s="3"/>
      <c r="D86" s="2"/>
      <c r="E86" s="2"/>
      <c r="F86" s="2"/>
      <c r="G86" s="2"/>
      <c r="H86" s="2"/>
      <c r="I86" s="2"/>
      <c r="J86" s="2"/>
      <c r="K86" s="2"/>
      <c r="L86" s="2"/>
    </row>
    <row r="87" spans="1:12" x14ac:dyDescent="0.25">
      <c r="A87" s="3"/>
      <c r="B87" s="3"/>
      <c r="C87" s="3"/>
      <c r="D87" s="2"/>
      <c r="E87" s="2"/>
      <c r="F87" s="2"/>
      <c r="G87" s="2"/>
      <c r="H87" s="2"/>
      <c r="I87" s="2"/>
      <c r="J87" s="2"/>
      <c r="K87" s="2"/>
      <c r="L87" s="2"/>
    </row>
    <row r="88" spans="1:12" x14ac:dyDescent="0.25">
      <c r="A88" s="3"/>
      <c r="B88" s="3"/>
      <c r="C88" s="3"/>
      <c r="D88" s="2"/>
      <c r="E88" s="2"/>
      <c r="F88" s="2"/>
      <c r="G88" s="2"/>
      <c r="H88" s="2"/>
      <c r="I88" s="2"/>
      <c r="J88" s="2"/>
      <c r="K88" s="2"/>
      <c r="L88" s="2"/>
    </row>
    <row r="89" spans="1:12" x14ac:dyDescent="0.25">
      <c r="A89" s="2"/>
      <c r="B89" s="3"/>
      <c r="C89" s="3"/>
      <c r="D89" s="2"/>
      <c r="E89" s="2"/>
      <c r="F89" s="2"/>
      <c r="G89" s="2"/>
      <c r="H89" s="2"/>
      <c r="I89" s="2"/>
      <c r="J89" s="2"/>
      <c r="K89" s="2"/>
      <c r="L89" s="2"/>
    </row>
    <row r="90" spans="1:12" x14ac:dyDescent="0.25">
      <c r="A90" s="2"/>
      <c r="B90" s="3"/>
      <c r="C90" s="3"/>
      <c r="D90" s="2"/>
      <c r="E90" s="2"/>
      <c r="F90" s="2"/>
      <c r="G90" s="2"/>
      <c r="H90" s="2"/>
      <c r="I90" s="2"/>
      <c r="J90" s="2"/>
      <c r="K90" s="2"/>
      <c r="L90" s="2"/>
    </row>
    <row r="91" spans="1:12" x14ac:dyDescent="0.25">
      <c r="A91" s="2"/>
      <c r="B91" s="3"/>
      <c r="C91" s="3"/>
      <c r="D91" s="2"/>
      <c r="E91" s="2"/>
      <c r="F91" s="2"/>
      <c r="G91" s="2"/>
      <c r="H91" s="2"/>
      <c r="I91" s="2"/>
      <c r="J91" s="2"/>
      <c r="K91" s="2"/>
      <c r="L91" s="2"/>
    </row>
    <row r="92" spans="1:12" x14ac:dyDescent="0.25">
      <c r="A92" s="2"/>
      <c r="B92" s="3"/>
      <c r="C92" s="3"/>
      <c r="D92" s="2"/>
      <c r="E92" s="2"/>
      <c r="F92" s="2"/>
      <c r="G92" s="2"/>
      <c r="H92" s="2"/>
      <c r="I92" s="2"/>
      <c r="J92" s="2"/>
      <c r="K92" s="2"/>
      <c r="L92" s="2"/>
    </row>
    <row r="93" spans="1:12" x14ac:dyDescent="0.25">
      <c r="A93" s="2"/>
      <c r="B93" s="3"/>
      <c r="C93" s="3"/>
      <c r="D93" s="2"/>
      <c r="E93" s="2"/>
      <c r="F93" s="2"/>
      <c r="G93" s="2"/>
      <c r="H93" s="2"/>
      <c r="I93" s="2"/>
      <c r="J93" s="2"/>
      <c r="K93" s="2"/>
      <c r="L93" s="2"/>
    </row>
    <row r="94" spans="1:12" x14ac:dyDescent="0.25">
      <c r="A94" s="2"/>
      <c r="B94" s="3"/>
      <c r="C94" s="3"/>
      <c r="D94" s="2"/>
      <c r="E94" s="2"/>
      <c r="F94" s="2"/>
      <c r="G94" s="2"/>
      <c r="H94" s="2"/>
      <c r="I94" s="2"/>
      <c r="J94" s="2"/>
      <c r="K94" s="2"/>
      <c r="L94" s="2"/>
    </row>
    <row r="95" spans="1:12" x14ac:dyDescent="0.25">
      <c r="A95" s="2"/>
      <c r="B95" s="2"/>
      <c r="C95" s="3"/>
      <c r="D95" s="2"/>
      <c r="E95" s="2"/>
      <c r="F95" s="2"/>
      <c r="G95" s="2"/>
      <c r="H95" s="2"/>
      <c r="I95" s="2"/>
      <c r="J95" s="2"/>
      <c r="K95" s="2"/>
      <c r="L95" s="2"/>
    </row>
    <row r="96" spans="1:1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</sheetData>
  <dataValidations count="3">
    <dataValidation type="list" allowBlank="1" showInputMessage="1" showErrorMessage="1" sqref="A16">
      <formula1>Vendedor</formula1>
    </dataValidation>
    <dataValidation type="list" allowBlank="1" showInputMessage="1" showErrorMessage="1" sqref="A13">
      <formula1>Pedido</formula1>
    </dataValidation>
    <dataValidation type="list" allowBlank="1" showInputMessage="1" showErrorMessage="1" sqref="A19">
      <formula1>Cidade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9</vt:i4>
      </vt:variant>
    </vt:vector>
  </HeadingPairs>
  <TitlesOfParts>
    <vt:vector size="14" baseType="lpstr">
      <vt:lpstr>Planilha1 (4)</vt:lpstr>
      <vt:lpstr>Planilha1 (5)</vt:lpstr>
      <vt:lpstr>Base Calculada</vt:lpstr>
      <vt:lpstr>Base de Dados</vt:lpstr>
      <vt:lpstr>Base Calculada (2)</vt:lpstr>
      <vt:lpstr>Base_de_Dados</vt:lpstr>
      <vt:lpstr>Cidade</vt:lpstr>
      <vt:lpstr>Cidade_Cliente</vt:lpstr>
      <vt:lpstr>Nome_Vendedor</vt:lpstr>
      <vt:lpstr>Pedido</vt:lpstr>
      <vt:lpstr>Qtde</vt:lpstr>
      <vt:lpstr>Valor_Total</vt:lpstr>
      <vt:lpstr>Valor_Unitário</vt:lpstr>
      <vt:lpstr>Vendedor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Marcola</dc:creator>
  <cp:lastModifiedBy>Marcola</cp:lastModifiedBy>
  <dcterms:created xsi:type="dcterms:W3CDTF">2016-08-22T14:47:40Z</dcterms:created>
  <dcterms:modified xsi:type="dcterms:W3CDTF">2018-06-19T08:48:34Z</dcterms:modified>
</cp:coreProperties>
</file>