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40" windowHeight="9192" firstSheet="6" activeTab="7"/>
  </bookViews>
  <sheets>
    <sheet name="Категории" sheetId="9" state="hidden" r:id="rId1"/>
    <sheet name="Заказчики" sheetId="11" state="hidden" r:id="rId2"/>
    <sheet name="ТОП 10 товаров" sheetId="13" state="hidden" r:id="rId3"/>
    <sheet name="Регионы" sheetId="14" state="hidden" r:id="rId4"/>
    <sheet name="По месяцам" sheetId="15" state="hidden" r:id="rId5"/>
    <sheet name="Карта" sheetId="16" state="hidden" r:id="rId6"/>
    <sheet name="Данные" sheetId="1" r:id="rId7"/>
    <sheet name="дэшборд" sheetId="17" r:id="rId8"/>
  </sheets>
  <definedNames>
    <definedName name="Срез_Годы">#N/A</definedName>
    <definedName name="Срез_Город">#N/A</definedName>
    <definedName name="Срез_Регион">#N/A</definedName>
  </definedNames>
  <calcPr calcId="162913"/>
  <pivotCaches>
    <pivotCache cacheId="2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16" l="1"/>
  <c r="J7" i="16" s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J13" i="16" s="1"/>
  <c r="I14" i="16"/>
  <c r="J14" i="16" s="1"/>
</calcChain>
</file>

<file path=xl/sharedStrings.xml><?xml version="1.0" encoding="utf-8"?>
<sst xmlns="http://schemas.openxmlformats.org/spreadsheetml/2006/main" count="96844" uniqueCount="90">
  <si>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</si>
  <si>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</si>
  <si>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</si>
  <si>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</si>
  <si>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</si>
  <si>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</si>
  <si>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</si>
  <si>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</si>
  <si>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</si>
  <si>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</si>
  <si>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</si>
  <si>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</si>
  <si>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</si>
  <si>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</si>
  <si>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</si>
  <si>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</si>
  <si>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</si>
  <si>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</si>
  <si>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</si>
  <si>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</si>
  <si>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</si>
  <si>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</si>
  <si>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</si>
  <si>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</si>
  <si>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</si>
  <si>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</si>
  <si>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</si>
  <si>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</si>
  <si>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</si>
  <si>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</si>
  <si>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</si>
  <si>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</si>
  <si>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</si>
  <si>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</si>
  <si>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</si>
  <si>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</si>
  <si>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</si>
  <si>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</si>
  <si>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</si>
  <si>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</si>
  <si>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</si>
  <si>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</si>
  <si>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</si>
  <si>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</si>
  <si>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</si>
  <si>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</si>
  <si>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</si>
  <si>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</si>
  <si>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</si>
  <si>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</si>
  <si>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</si>
  <si>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</si>
  <si>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</si>
  <si>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</si>
  <si>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</si>
  <si>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</si>
  <si>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</si>
  <si>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</si>
  <si>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</si>
  <si>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</si>
  <si>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</si>
  <si>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</si>
  <si>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</si>
  <si>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</si>
  <si>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Годы</t>
  </si>
  <si>
    <t xml:space="preserve">Выручка </t>
  </si>
  <si>
    <t xml:space="preserve"> 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</si>
  <si>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</si>
  <si>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</si>
  <si>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</si>
  <si>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</si>
  <si>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</si>
  <si>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2023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</si>
  <si>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</si>
  <si>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</si>
  <si>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</si>
  <si>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</si>
  <si>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</si>
  <si>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</si>
  <si>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</si>
  <si>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</si>
  <si>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</si>
  <si>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</si>
  <si>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</si>
  <si>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</si>
  <si>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КАРТА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</si>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</sst>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&quot;К&quot;"/>
    <numFmt numFmtId="165" formatCode="#,##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19" formatCode="dd/mm/yyyy"/>
    </dxf>
    <dxf>
      <numFmt numFmtId="0" formatCode="General"/>
    </dxf>
    <dxf>
      <numFmt numFmtId="165" formatCode="#,##0\ [$€-1]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422641.2899999998</c:v>
                </c:pt>
                <c:pt idx="1">
                  <c:v>371779.82000000007</c:v>
                </c:pt>
                <c:pt idx="2">
                  <c:v>349566.04</c:v>
                </c:pt>
                <c:pt idx="3">
                  <c:v>319761.70999999979</c:v>
                </c:pt>
                <c:pt idx="4">
                  <c:v>139860.65000000011</c:v>
                </c:pt>
                <c:pt idx="5">
                  <c:v>133561.85999999981</c:v>
                </c:pt>
                <c:pt idx="6">
                  <c:v>106605.82000000005</c:v>
                </c:pt>
                <c:pt idx="7">
                  <c:v>86217.380000000107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6-475D-A9B5-712EC71F2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mymeal</c:v>
                </c:pt>
                <c:pt idx="1">
                  <c:v>Cooking Corner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386016.76999999944</c:v>
                </c:pt>
                <c:pt idx="1">
                  <c:v>360749.65999999974</c:v>
                </c:pt>
                <c:pt idx="2">
                  <c:v>238909.88</c:v>
                </c:pt>
                <c:pt idx="3">
                  <c:v>232514.92000000042</c:v>
                </c:pt>
                <c:pt idx="4">
                  <c:v>195816.54</c:v>
                </c:pt>
                <c:pt idx="5">
                  <c:v>182984.54000000004</c:v>
                </c:pt>
                <c:pt idx="6">
                  <c:v>167109.56999999975</c:v>
                </c:pt>
                <c:pt idx="7">
                  <c:v>165892.68999999992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B-4EA3-B2B1-F34748247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товаров!СТ_Топ10Товаров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Черный чай</c:v>
                </c:pt>
                <c:pt idx="7">
                  <c:v>Зеленый чай</c:v>
                </c:pt>
                <c:pt idx="8">
                  <c:v>Шоколад</c:v>
                </c:pt>
                <c:pt idx="9">
                  <c:v>Гречка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225247</c:v>
                </c:pt>
                <c:pt idx="1">
                  <c:v>222035.54999999996</c:v>
                </c:pt>
                <c:pt idx="2">
                  <c:v>165069</c:v>
                </c:pt>
                <c:pt idx="3">
                  <c:v>150520.71999999994</c:v>
                </c:pt>
                <c:pt idx="4">
                  <c:v>147354.23999999996</c:v>
                </c:pt>
                <c:pt idx="5">
                  <c:v>107562.00000000003</c:v>
                </c:pt>
                <c:pt idx="6">
                  <c:v>99609.840000000026</c:v>
                </c:pt>
                <c:pt idx="7">
                  <c:v>97784.45000000007</c:v>
                </c:pt>
                <c:pt idx="8">
                  <c:v>96048.150000000081</c:v>
                </c:pt>
                <c:pt idx="9">
                  <c:v>94649.799999999886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E-4143-ABCB-9FB6A78F1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[Dashboard.xlsx]Регионы!СТ_Топ10Товаров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EE-4120-B068-107FECE12351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EE-4120-B068-107FECE12351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EE-4120-B068-107FECE12351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58-49DE-ADF2-8973D6DC58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443317.179999999</c:v>
                </c:pt>
                <c:pt idx="1">
                  <c:v>691503.42000000051</c:v>
                </c:pt>
                <c:pt idx="2">
                  <c:v>367137.37000000011</c:v>
                </c:pt>
                <c:pt idx="3">
                  <c:v>428036.59999999945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8-49DE-ADF2-8973D6DC58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20"/>
        <c:holeSize val="44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месяцам!СТ_Топ10Товаров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12"/>
                <c:pt idx="0">
                  <c:v>74817.050000000032</c:v>
                </c:pt>
                <c:pt idx="1">
                  <c:v>313783.94999999978</c:v>
                </c:pt>
                <c:pt idx="2">
                  <c:v>331568.9700000005</c:v>
                </c:pt>
                <c:pt idx="3">
                  <c:v>264403.0100000003</c:v>
                </c:pt>
                <c:pt idx="4">
                  <c:v>247054.52999999991</c:v>
                </c:pt>
                <c:pt idx="5">
                  <c:v>58628.039999999986</c:v>
                </c:pt>
                <c:pt idx="6">
                  <c:v>60345.520000000026</c:v>
                </c:pt>
                <c:pt idx="7">
                  <c:v>83589.099999999991</c:v>
                </c:pt>
                <c:pt idx="8">
                  <c:v>138776.94000000003</c:v>
                </c:pt>
                <c:pt idx="9">
                  <c:v>46489.910000000011</c:v>
                </c:pt>
                <c:pt idx="10">
                  <c:v>114427.68000000008</c:v>
                </c:pt>
                <c:pt idx="11">
                  <c:v>196109.86999999997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85-48CE-B847-E137943A7A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736363944"/>
        <c:axId val="736367880"/>
      </c:barChart>
      <c:catAx>
        <c:axId val="73636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367880"/>
        <c:crosses val="autoZero"/>
        <c:auto val="1"/>
        <c:lblAlgn val="ctr"/>
        <c:lblOffset val="100"/>
        <c:noMultiLvlLbl val="0"/>
      </c:catAx>
      <c:valAx>
        <c:axId val="736367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7363639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B1687AB-A976-4B85-9028-EC44DE3EF34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ED7-4424-8EB9-ECFAA48E4B2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2D419B-30AB-40E4-9A18-34FD3DE6606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ED7-4424-8EB9-ECFAA48E4B2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BAFDD2D-F731-4E32-B55B-45E95AC2D58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ED7-4424-8EB9-ECFAA48E4B2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A7A4243-3DC9-4AD2-9863-1B0C4FEFEFD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ED7-4424-8EB9-ECFAA48E4B2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9595B3B-6090-42D4-8FB3-ACE12A629CB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ED7-4424-8EB9-ECFAA48E4B2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6DF26A7-874D-4FAD-A0B0-C0C6BF0D77E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ED7-4424-8EB9-ECFAA48E4B2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0A4D360-0403-4DC1-99F4-9213F4664A6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6ED7-4424-8EB9-ECFAA48E4B2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781FF4B-81CA-4A09-8191-5F4805769CB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ED7-4424-8EB9-ECFAA48E4B2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85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516837.73000000021</c:v>
                </c:pt>
                <c:pt idx="1">
                  <c:v>100621.07000000018</c:v>
                </c:pt>
                <c:pt idx="2">
                  <c:v>342696.10999999981</c:v>
                </c:pt>
                <c:pt idx="3">
                  <c:v>174665.68999999992</c:v>
                </c:pt>
                <c:pt idx="4">
                  <c:v>183992.74999999988</c:v>
                </c:pt>
                <c:pt idx="5">
                  <c:v>257400.32999999978</c:v>
                </c:pt>
                <c:pt idx="6">
                  <c:v>244043.84999999992</c:v>
                </c:pt>
                <c:pt idx="7">
                  <c:v>109737.04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517 К</c:v>
                  </c:pt>
                  <c:pt idx="1">
                    <c:v>Бремен
101 К</c:v>
                  </c:pt>
                  <c:pt idx="2">
                    <c:v>Гамбург
343 К</c:v>
                  </c:pt>
                  <c:pt idx="3">
                    <c:v>Дрезден
175 К</c:v>
                  </c:pt>
                  <c:pt idx="4">
                    <c:v>Кёльн
184 К</c:v>
                  </c:pt>
                  <c:pt idx="5">
                    <c:v>Мюнхен
257 К</c:v>
                  </c:pt>
                  <c:pt idx="6">
                    <c:v>Франкфурт
244 К</c:v>
                  </c:pt>
                  <c:pt idx="7">
                    <c:v>Штутгарт
110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ED7-4424-8EB9-ECFAA48E4B2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39612792"/>
        <c:axId val="739613448"/>
      </c:bubbleChart>
      <c:valAx>
        <c:axId val="739612792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3448"/>
        <c:crosses val="autoZero"/>
        <c:crossBetween val="midCat"/>
      </c:valAx>
      <c:valAx>
        <c:axId val="739613448"/>
        <c:scaling>
          <c:orientation val="minMax"/>
          <c:max val="100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2792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[Dashboard.xlsx]Категории!СТ_Категории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Категории!$C$9:$C$17</c:f>
              <c:numCache>
                <c:formatCode>0\ "К"</c:formatCode>
                <c:ptCount val="8"/>
                <c:pt idx="0">
                  <c:v>422641.2899999998</c:v>
                </c:pt>
                <c:pt idx="1">
                  <c:v>371779.82000000007</c:v>
                </c:pt>
                <c:pt idx="2">
                  <c:v>349566.04</c:v>
                </c:pt>
                <c:pt idx="3">
                  <c:v>319761.70999999979</c:v>
                </c:pt>
                <c:pt idx="4">
                  <c:v>139860.65000000011</c:v>
                </c:pt>
                <c:pt idx="5">
                  <c:v>133561.85999999981</c:v>
                </c:pt>
                <c:pt idx="6">
                  <c:v>106605.82000000005</c:v>
                </c:pt>
                <c:pt idx="7">
                  <c:v>86217.380000000107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0-4DD1-B6E2-4CF256381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[Dashboard.xlsx]Заказчики!СТ_Заказчики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ЗАКАЗЧИКИ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mymeal</c:v>
                </c:pt>
                <c:pt idx="1">
                  <c:v>Cooking Corner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"К"</c:formatCode>
                <c:ptCount val="8"/>
                <c:pt idx="0">
                  <c:v>386016.76999999944</c:v>
                </c:pt>
                <c:pt idx="1">
                  <c:v>360749.65999999974</c:v>
                </c:pt>
                <c:pt idx="2">
                  <c:v>238909.88</c:v>
                </c:pt>
                <c:pt idx="3">
                  <c:v>232514.92000000042</c:v>
                </c:pt>
                <c:pt idx="4">
                  <c:v>195816.54</c:v>
                </c:pt>
                <c:pt idx="5">
                  <c:v>182984.54000000004</c:v>
                </c:pt>
                <c:pt idx="6">
                  <c:v>167109.56999999975</c:v>
                </c:pt>
                <c:pt idx="7">
                  <c:v>165892.68999999992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0-453B-A491-F05EB9A44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товаров!СТ_Топ10Товаров</c:name>
    <c:fmtId val="5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Черный чай</c:v>
                </c:pt>
                <c:pt idx="7">
                  <c:v>Зеленый чай</c:v>
                </c:pt>
                <c:pt idx="8">
                  <c:v>Шоколад</c:v>
                </c:pt>
                <c:pt idx="9">
                  <c:v>Гречка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225247</c:v>
                </c:pt>
                <c:pt idx="1">
                  <c:v>222035.54999999996</c:v>
                </c:pt>
                <c:pt idx="2">
                  <c:v>165069</c:v>
                </c:pt>
                <c:pt idx="3">
                  <c:v>150520.71999999994</c:v>
                </c:pt>
                <c:pt idx="4">
                  <c:v>147354.23999999996</c:v>
                </c:pt>
                <c:pt idx="5">
                  <c:v>107562.00000000003</c:v>
                </c:pt>
                <c:pt idx="6">
                  <c:v>99609.840000000026</c:v>
                </c:pt>
                <c:pt idx="7">
                  <c:v>97784.45000000007</c:v>
                </c:pt>
                <c:pt idx="8">
                  <c:v>96048.150000000081</c:v>
                </c:pt>
                <c:pt idx="9">
                  <c:v>94649.799999999886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2-4E71-B27E-7E6E451F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074424"/>
        <c:axId val="594074752"/>
      </c:barChart>
      <c:catAx>
        <c:axId val="5940744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752"/>
        <c:crosses val="autoZero"/>
        <c:auto val="1"/>
        <c:lblAlgn val="ctr"/>
        <c:lblOffset val="100"/>
        <c:noMultiLvlLbl val="0"/>
      </c:catAx>
      <c:valAx>
        <c:axId val="5940747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407442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месяцам!СТ_Топ10Товаров</c:name>
    <c:fmtId val="8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12"/>
                <c:pt idx="0">
                  <c:v>74817.050000000032</c:v>
                </c:pt>
                <c:pt idx="1">
                  <c:v>313783.94999999978</c:v>
                </c:pt>
                <c:pt idx="2">
                  <c:v>331568.9700000005</c:v>
                </c:pt>
                <c:pt idx="3">
                  <c:v>264403.0100000003</c:v>
                </c:pt>
                <c:pt idx="4">
                  <c:v>247054.52999999991</c:v>
                </c:pt>
                <c:pt idx="5">
                  <c:v>58628.039999999986</c:v>
                </c:pt>
                <c:pt idx="6">
                  <c:v>60345.520000000026</c:v>
                </c:pt>
                <c:pt idx="7">
                  <c:v>83589.099999999991</c:v>
                </c:pt>
                <c:pt idx="8">
                  <c:v>138776.94000000003</c:v>
                </c:pt>
                <c:pt idx="9">
                  <c:v>46489.910000000011</c:v>
                </c:pt>
                <c:pt idx="10">
                  <c:v>114427.68000000008</c:v>
                </c:pt>
                <c:pt idx="11">
                  <c:v>196109.86999999997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F-4B33-991A-F3669A5D86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736363944"/>
        <c:axId val="736367880"/>
      </c:barChart>
      <c:catAx>
        <c:axId val="73636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6367880"/>
        <c:crosses val="autoZero"/>
        <c:auto val="1"/>
        <c:lblAlgn val="ctr"/>
        <c:lblOffset val="100"/>
        <c:noMultiLvlLbl val="0"/>
      </c:catAx>
      <c:valAx>
        <c:axId val="736367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73636394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[Dashboard.xlsx]Регионы!СТ_Топ10Товаров</c:name>
    <c:fmtId val="6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80-4E3C-A9E4-225326F095C8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80-4E3C-A9E4-225326F095C8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80-4E3C-A9E4-225326F095C8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80-4E3C-A9E4-225326F095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443317.179999999</c:v>
                </c:pt>
                <c:pt idx="1">
                  <c:v>691503.42000000051</c:v>
                </c:pt>
                <c:pt idx="2">
                  <c:v>367137.37000000011</c:v>
                </c:pt>
                <c:pt idx="3">
                  <c:v>428036.59999999945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80-4E3C-A9E4-225326F095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20"/>
        <c:holeSize val="44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305702401420639E-2"/>
          <c:y val="2.8075825313316767E-2"/>
          <c:w val="0.94695340937310857"/>
          <c:h val="0.95588075297058805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1858B162-2A9A-432A-9558-CF62DE62327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F49-4701-9C71-992411A359C1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78638251-ED01-40FF-9D1B-1EDB09C9E04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F49-4701-9C71-992411A359C1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62EDF5DA-E77A-4835-B593-5F72E5DD210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F49-4701-9C71-992411A359C1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DD93B551-40C7-4E4B-9125-F7F62F44751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F49-4701-9C71-992411A359C1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6C1FB4AB-5AF4-4D17-A3B8-0298435541C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F49-4701-9C71-992411A359C1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1BDE865D-709B-436B-A372-22046376253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F49-4701-9C71-992411A359C1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1A259107-57D7-4ED9-B06D-B0679EA3B5D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F49-4701-9C71-992411A359C1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947BBC35-9D30-4D82-B6DF-131E4DF220A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F49-4701-9C71-992411A359C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85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516837.73000000021</c:v>
                </c:pt>
                <c:pt idx="1">
                  <c:v>100621.07000000018</c:v>
                </c:pt>
                <c:pt idx="2">
                  <c:v>342696.10999999981</c:v>
                </c:pt>
                <c:pt idx="3">
                  <c:v>174665.68999999992</c:v>
                </c:pt>
                <c:pt idx="4">
                  <c:v>183992.74999999988</c:v>
                </c:pt>
                <c:pt idx="5">
                  <c:v>257400.32999999978</c:v>
                </c:pt>
                <c:pt idx="6">
                  <c:v>244043.84999999992</c:v>
                </c:pt>
                <c:pt idx="7">
                  <c:v>109737.04</c:v>
                </c:pt>
              </c:numCache>
            </c:numRef>
          </c:bubbleSize>
          <c:bubble3D val="1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517 К</c:v>
                  </c:pt>
                  <c:pt idx="1">
                    <c:v>Бремен
101 К</c:v>
                  </c:pt>
                  <c:pt idx="2">
                    <c:v>Гамбург
343 К</c:v>
                  </c:pt>
                  <c:pt idx="3">
                    <c:v>Дрезден
175 К</c:v>
                  </c:pt>
                  <c:pt idx="4">
                    <c:v>Кёльн
184 К</c:v>
                  </c:pt>
                  <c:pt idx="5">
                    <c:v>Мюнхен
257 К</c:v>
                  </c:pt>
                  <c:pt idx="6">
                    <c:v>Франкфурт
244 К</c:v>
                  </c:pt>
                  <c:pt idx="7">
                    <c:v>Штутгарт
110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1F49-4701-9C71-992411A359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739612792"/>
        <c:axId val="739613448"/>
      </c:bubbleChart>
      <c:valAx>
        <c:axId val="739612792"/>
        <c:scaling>
          <c:orientation val="minMax"/>
          <c:max val="1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3448"/>
        <c:crosses val="autoZero"/>
        <c:crossBetween val="midCat"/>
      </c:valAx>
      <c:valAx>
        <c:axId val="739613448"/>
        <c:scaling>
          <c:orientation val="minMax"/>
          <c:max val="100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612792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3</xdr:row>
      <xdr:rowOff>15240</xdr:rowOff>
    </xdr:from>
    <xdr:to>
      <xdr:col>12</xdr:col>
      <xdr:colOff>201930</xdr:colOff>
      <xdr:row>18</xdr:row>
      <xdr:rowOff>15240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3</xdr:row>
      <xdr:rowOff>15240</xdr:rowOff>
    </xdr:from>
    <xdr:to>
      <xdr:col>12</xdr:col>
      <xdr:colOff>201930</xdr:colOff>
      <xdr:row>18</xdr:row>
      <xdr:rowOff>15240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3</xdr:row>
      <xdr:rowOff>15240</xdr:rowOff>
    </xdr:from>
    <xdr:to>
      <xdr:col>12</xdr:col>
      <xdr:colOff>201930</xdr:colOff>
      <xdr:row>18</xdr:row>
      <xdr:rowOff>15240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43352</xdr:colOff>
      <xdr:row>18</xdr:row>
      <xdr:rowOff>4943</xdr:rowOff>
    </xdr:from>
    <xdr:to>
      <xdr:col>8</xdr:col>
      <xdr:colOff>160741</xdr:colOff>
      <xdr:row>33</xdr:row>
      <xdr:rowOff>4942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350108</xdr:colOff>
      <xdr:row>7</xdr:row>
      <xdr:rowOff>41191</xdr:rowOff>
    </xdr:from>
    <xdr:to>
      <xdr:col>21</xdr:col>
      <xdr:colOff>514865</xdr:colOff>
      <xdr:row>34</xdr:row>
      <xdr:rowOff>87322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231689</xdr:colOff>
      <xdr:row>3</xdr:row>
      <xdr:rowOff>154459</xdr:rowOff>
    </xdr:from>
    <xdr:to>
      <xdr:col>20</xdr:col>
      <xdr:colOff>30892</xdr:colOff>
      <xdr:row>37</xdr:row>
      <xdr:rowOff>185350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516718</xdr:colOff>
      <xdr:row>10</xdr:row>
      <xdr:rowOff>142926</xdr:rowOff>
    </xdr:from>
    <xdr:to>
      <xdr:col>11</xdr:col>
      <xdr:colOff>430221</xdr:colOff>
      <xdr:row>24</xdr:row>
      <xdr:rowOff>14983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род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11340" y="19964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996778</xdr:colOff>
      <xdr:row>13</xdr:row>
      <xdr:rowOff>66932</xdr:rowOff>
    </xdr:from>
    <xdr:to>
      <xdr:col>12</xdr:col>
      <xdr:colOff>302741</xdr:colOff>
      <xdr:row>26</xdr:row>
      <xdr:rowOff>124340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Регио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91400" y="2476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169082</xdr:colOff>
      <xdr:row>15</xdr:row>
      <xdr:rowOff>176290</xdr:rowOff>
    </xdr:from>
    <xdr:to>
      <xdr:col>13</xdr:col>
      <xdr:colOff>175260</xdr:colOff>
      <xdr:row>29</xdr:row>
      <xdr:rowOff>48346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1460" y="29565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613316</xdr:colOff>
      <xdr:row>29</xdr:row>
      <xdr:rowOff>78790</xdr:rowOff>
    </xdr:from>
    <xdr:to>
      <xdr:col>9</xdr:col>
      <xdr:colOff>0</xdr:colOff>
      <xdr:row>43</xdr:row>
      <xdr:rowOff>120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337245</xdr:colOff>
      <xdr:row>29</xdr:row>
      <xdr:rowOff>78790</xdr:rowOff>
    </xdr:from>
    <xdr:to>
      <xdr:col>14</xdr:col>
      <xdr:colOff>338444</xdr:colOff>
      <xdr:row>43</xdr:row>
      <xdr:rowOff>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613315</xdr:colOff>
      <xdr:row>29</xdr:row>
      <xdr:rowOff>78790</xdr:rowOff>
    </xdr:from>
    <xdr:to>
      <xdr:col>20</xdr:col>
      <xdr:colOff>0</xdr:colOff>
      <xdr:row>43</xdr:row>
      <xdr:rowOff>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3</xdr:row>
      <xdr:rowOff>12955</xdr:rowOff>
    </xdr:from>
    <xdr:to>
      <xdr:col>14</xdr:col>
      <xdr:colOff>338444</xdr:colOff>
      <xdr:row>28</xdr:row>
      <xdr:rowOff>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</xdr:colOff>
      <xdr:row>3</xdr:row>
      <xdr:rowOff>0</xdr:rowOff>
    </xdr:from>
    <xdr:to>
      <xdr:col>20</xdr:col>
      <xdr:colOff>1</xdr:colOff>
      <xdr:row>28</xdr:row>
      <xdr:rowOff>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307259</xdr:colOff>
      <xdr:row>3</xdr:row>
      <xdr:rowOff>12955</xdr:rowOff>
    </xdr:from>
    <xdr:to>
      <xdr:col>29</xdr:col>
      <xdr:colOff>0</xdr:colOff>
      <xdr:row>42</xdr:row>
      <xdr:rowOff>184354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331838</xdr:colOff>
      <xdr:row>21</xdr:row>
      <xdr:rowOff>0</xdr:rowOff>
    </xdr:from>
    <xdr:to>
      <xdr:col>3</xdr:col>
      <xdr:colOff>304798</xdr:colOff>
      <xdr:row>42</xdr:row>
      <xdr:rowOff>110613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род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838" y="3852333"/>
              <a:ext cx="1793293" cy="39629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331838</xdr:colOff>
      <xdr:row>3</xdr:row>
      <xdr:rowOff>12956</xdr:rowOff>
    </xdr:from>
    <xdr:to>
      <xdr:col>3</xdr:col>
      <xdr:colOff>317090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Регион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838" y="563289"/>
              <a:ext cx="1805585" cy="1454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331838</xdr:colOff>
      <xdr:row>13</xdr:row>
      <xdr:rowOff>0</xdr:rowOff>
    </xdr:from>
    <xdr:to>
      <xdr:col>3</xdr:col>
      <xdr:colOff>317090</xdr:colOff>
      <xdr:row>19</xdr:row>
      <xdr:rowOff>98321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Годы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838" y="2384778"/>
              <a:ext cx="1805585" cy="11989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603.751224189815" createdVersion="6" refreshedVersion="6" minRefreshableVersion="3" recordCount="19341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2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2" hier="-1"/>
    <pageField fld="3" hier="-1"/>
    <pageField fld="10" item="3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2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Заказчик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9">
    <i>
      <x v="4"/>
    </i>
    <i>
      <x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2" hier="-1"/>
    <pageField fld="3" hier="-1"/>
    <pageField fld="10" item="3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10Товаров" cacheId="2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Товар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21"/>
    </i>
    <i>
      <x v="4"/>
    </i>
    <i>
      <x v="22"/>
    </i>
    <i>
      <x v="3"/>
    </i>
    <i t="grand">
      <x/>
    </i>
  </rowItems>
  <colItems count="1">
    <i/>
  </colItems>
  <pageFields count="3">
    <pageField fld="2" hier="-1"/>
    <pageField fld="3" hier="-1"/>
    <pageField fld="10" item="3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Топ10Товаров" cacheId="2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Товар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item="3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Топ10Товаров" cacheId="2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9" rowHeaderCaption="Товар">
  <location ref="B8:C22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2">
    <field x="10"/>
    <field x="0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10" count="1" selected="0">
            <x v="2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Карта" cacheId="2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7" rowHeaderCaption="Товар">
  <location ref="B8:D16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h="1" x="1"/>
        <item h="1" x="2"/>
        <item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8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16" name="СТ_Карта"/>
    <pivotTable tabId="11" name="СТ_Заказчики"/>
    <pivotTable tabId="9" name="СТ_Категории"/>
    <pivotTable tabId="15" name="СТ_Топ10Товаров"/>
    <pivotTable tabId="14" name="СТ_Топ10Товаров"/>
    <pivotTable tabId="13" name="СТ_Топ10Товаров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16" name="СТ_Карта"/>
    <pivotTable tabId="11" name="СТ_Заказчики"/>
    <pivotTable tabId="9" name="СТ_Категории"/>
    <pivotTable tabId="15" name="СТ_Топ10Товаров"/>
    <pivotTable tabId="14" name="СТ_Топ10Товаров"/>
    <pivotTable tabId="13" name="СТ_Топ10Товаров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16" name="СТ_Карта"/>
    <pivotTable tabId="11" name="СТ_Заказчики"/>
    <pivotTable tabId="9" name="СТ_Категории"/>
    <pivotTable tabId="15" name="СТ_Топ10Товаров"/>
    <pivotTable tabId="14" name="СТ_Топ10Товаров"/>
    <pivotTable tabId="13" name="СТ_Топ10Товаров"/>
  </pivotTables>
  <data>
    <tabular pivotCacheId="1">
      <items count="6">
        <i x="1"/>
        <i x="2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rowHeight="234950"/>
  <slicer name="Регион" cache="Срез_Регион" caption="Регион" rowHeight="234950"/>
  <slicer name="Годы" cache="Срез_Годы" caption="Годы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 1" cache="Срез_Город" caption="Город" lockedPosition="1" rowHeight="234950"/>
  <slicer name="Регион 1" cache="Срез_Регион" caption="Регион" lockedPosition="1" rowHeight="234950"/>
  <slicer name="Годы 1" cache="Срез_Годы" caption="Годы" lockedPosition="1" rowHeight="234950"/>
</slicers>
</file>

<file path=xl/tables/table1.xml><?xml version="1.0" encoding="utf-8"?>
<table xmlns="http://schemas.openxmlformats.org/spreadsheetml/2006/main" id="5" name="Таблица5" displayName="Таблица5" ref="F6:J14" totalsRowShown="0">
  <autoFilter ref="F6:J14"/>
  <tableColumns count="5">
    <tableColumn id="1" name="Город"/>
    <tableColumn id="2" name="X"/>
    <tableColumn id="3" name="Y"/>
    <tableColumn id="4" name="Значение" dataDxfId="2">
      <calculatedColumnFormula>SUMIF(C:C,Таблица5[[#This Row],[Город]],D:D)</calculatedColumnFormula>
    </tableColumn>
    <tableColumn id="5" name="Подписи" dataDxfId="1">
      <calculatedColumnFormula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УТ_Данные" displayName="УТ_Данные" ref="B2:J19343" totalsRowShown="0">
  <autoFilter ref="B2:J19343"/>
  <tableColumns count="9">
    <tableColumn id="1" name="Дата" dataDxfId="0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7"/>
  <sheetViews>
    <sheetView workbookViewId="0">
      <selection activeCell="M54" sqref="M54"/>
    </sheetView>
  </sheetViews>
  <sheetFormatPr defaultRowHeight="14.4" x14ac:dyDescent="0.3"/>
  <cols>
    <col min="2" max="2" width="12.109375" customWidth="1"/>
    <col min="3" max="3" width="9.109375" customWidth="1"/>
  </cols>
  <sheetData>
    <row r="2" spans="1:3" x14ac:dyDescent="0.3">
      <c r="B2" s="5" t="s">
        <v>67</v>
      </c>
    </row>
    <row r="4" spans="1:3" x14ac:dyDescent="0.3">
      <c r="A4" t="s">
        <v>66</v>
      </c>
      <c r="B4" s="2" t="s">
        <v>2</v>
      </c>
      <c r="C4" t="s">
        <v>63</v>
      </c>
    </row>
    <row r="5" spans="1:3" x14ac:dyDescent="0.3">
      <c r="B5" s="2" t="s">
        <v>3</v>
      </c>
      <c r="C5" t="s">
        <v>63</v>
      </c>
    </row>
    <row r="6" spans="1:3" x14ac:dyDescent="0.3">
      <c r="B6" s="2" t="s">
        <v>64</v>
      </c>
      <c r="C6" t="s">
        <v>72</v>
      </c>
    </row>
    <row r="8" spans="1:3" x14ac:dyDescent="0.3">
      <c r="B8" s="2" t="s">
        <v>4</v>
      </c>
      <c r="C8" t="s">
        <v>65</v>
      </c>
    </row>
    <row r="9" spans="1:3" x14ac:dyDescent="0.3">
      <c r="B9" s="3" t="s">
        <v>22</v>
      </c>
      <c r="C9" s="4">
        <v>422641.2899999998</v>
      </c>
    </row>
    <row r="10" spans="1:3" x14ac:dyDescent="0.3">
      <c r="B10" s="3" t="s">
        <v>19</v>
      </c>
      <c r="C10" s="4">
        <v>371779.82000000007</v>
      </c>
    </row>
    <row r="11" spans="1:3" x14ac:dyDescent="0.3">
      <c r="B11" s="3" t="s">
        <v>12</v>
      </c>
      <c r="C11" s="4">
        <v>349566.04</v>
      </c>
    </row>
    <row r="12" spans="1:3" x14ac:dyDescent="0.3">
      <c r="B12" s="3" t="s">
        <v>40</v>
      </c>
      <c r="C12" s="4">
        <v>319761.70999999979</v>
      </c>
    </row>
    <row r="13" spans="1:3" x14ac:dyDescent="0.3">
      <c r="B13" s="3" t="s">
        <v>45</v>
      </c>
      <c r="C13" s="4">
        <v>139860.65000000011</v>
      </c>
    </row>
    <row r="14" spans="1:3" x14ac:dyDescent="0.3">
      <c r="B14" s="3" t="s">
        <v>14</v>
      </c>
      <c r="C14" s="4">
        <v>133561.85999999981</v>
      </c>
    </row>
    <row r="15" spans="1:3" x14ac:dyDescent="0.3">
      <c r="B15" s="3" t="s">
        <v>26</v>
      </c>
      <c r="C15" s="4">
        <v>106605.82000000005</v>
      </c>
    </row>
    <row r="16" spans="1:3" x14ac:dyDescent="0.3">
      <c r="B16" s="3" t="s">
        <v>57</v>
      </c>
      <c r="C16" s="4">
        <v>86217.380000000107</v>
      </c>
    </row>
    <row r="17" spans="2:3" x14ac:dyDescent="0.3">
      <c r="B17" s="3" t="s">
        <v>62</v>
      </c>
      <c r="C17" s="4">
        <v>1929994.5699999998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7"/>
  <sheetViews>
    <sheetView workbookViewId="0">
      <selection activeCell="M54" sqref="M54"/>
    </sheetView>
  </sheetViews>
  <sheetFormatPr defaultRowHeight="14.4" x14ac:dyDescent="0.3"/>
  <cols>
    <col min="2" max="2" width="13.6640625" customWidth="1"/>
    <col min="3" max="3" width="9.109375" customWidth="1"/>
  </cols>
  <sheetData>
    <row r="2" spans="1:3" x14ac:dyDescent="0.3">
      <c r="B2" s="5" t="s">
        <v>68</v>
      </c>
    </row>
    <row r="4" spans="1:3" x14ac:dyDescent="0.3">
      <c r="A4" t="s">
        <v>66</v>
      </c>
      <c r="B4" s="2" t="s">
        <v>2</v>
      </c>
      <c r="C4" t="s">
        <v>63</v>
      </c>
    </row>
    <row r="5" spans="1:3" x14ac:dyDescent="0.3">
      <c r="B5" s="2" t="s">
        <v>3</v>
      </c>
      <c r="C5" t="s">
        <v>63</v>
      </c>
    </row>
    <row r="6" spans="1:3" x14ac:dyDescent="0.3">
      <c r="B6" s="2" t="s">
        <v>64</v>
      </c>
      <c r="C6" t="s">
        <v>72</v>
      </c>
    </row>
    <row r="8" spans="1:3" x14ac:dyDescent="0.3">
      <c r="B8" s="2" t="s">
        <v>1</v>
      </c>
      <c r="C8" t="s">
        <v>65</v>
      </c>
    </row>
    <row r="9" spans="1:3" x14ac:dyDescent="0.3">
      <c r="B9" s="3" t="s">
        <v>44</v>
      </c>
      <c r="C9" s="4">
        <v>386016.76999999944</v>
      </c>
    </row>
    <row r="10" spans="1:3" x14ac:dyDescent="0.3">
      <c r="B10" s="3" t="s">
        <v>32</v>
      </c>
      <c r="C10" s="4">
        <v>360749.65999999974</v>
      </c>
    </row>
    <row r="11" spans="1:3" x14ac:dyDescent="0.3">
      <c r="B11" s="3" t="s">
        <v>49</v>
      </c>
      <c r="C11" s="4">
        <v>238909.88</v>
      </c>
    </row>
    <row r="12" spans="1:3" x14ac:dyDescent="0.3">
      <c r="B12" s="3" t="s">
        <v>9</v>
      </c>
      <c r="C12" s="4">
        <v>232514.92000000042</v>
      </c>
    </row>
    <row r="13" spans="1:3" x14ac:dyDescent="0.3">
      <c r="B13" s="3" t="s">
        <v>21</v>
      </c>
      <c r="C13" s="4">
        <v>195816.54</v>
      </c>
    </row>
    <row r="14" spans="1:3" x14ac:dyDescent="0.3">
      <c r="B14" s="3" t="s">
        <v>25</v>
      </c>
      <c r="C14" s="4">
        <v>182984.54000000004</v>
      </c>
    </row>
    <row r="15" spans="1:3" x14ac:dyDescent="0.3">
      <c r="B15" s="3" t="s">
        <v>16</v>
      </c>
      <c r="C15" s="4">
        <v>167109.56999999975</v>
      </c>
    </row>
    <row r="16" spans="1:3" x14ac:dyDescent="0.3">
      <c r="B16" s="3" t="s">
        <v>28</v>
      </c>
      <c r="C16" s="4">
        <v>165892.68999999992</v>
      </c>
    </row>
    <row r="17" spans="2:3" x14ac:dyDescent="0.3">
      <c r="B17" s="3" t="s">
        <v>62</v>
      </c>
      <c r="C17" s="4">
        <v>1929994.5699999994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"/>
  <sheetViews>
    <sheetView workbookViewId="0">
      <selection activeCell="M54" sqref="M54"/>
    </sheetView>
  </sheetViews>
  <sheetFormatPr defaultRowHeight="14.4" x14ac:dyDescent="0.3"/>
  <cols>
    <col min="2" max="2" width="19.6640625" customWidth="1"/>
    <col min="3" max="3" width="9.109375" customWidth="1"/>
  </cols>
  <sheetData>
    <row r="2" spans="1:3" x14ac:dyDescent="0.3">
      <c r="B2" s="5" t="s">
        <v>69</v>
      </c>
    </row>
    <row r="4" spans="1:3" x14ac:dyDescent="0.3">
      <c r="A4" t="s">
        <v>66</v>
      </c>
      <c r="B4" s="2" t="s">
        <v>2</v>
      </c>
      <c r="C4" t="s">
        <v>63</v>
      </c>
    </row>
    <row r="5" spans="1:3" x14ac:dyDescent="0.3">
      <c r="B5" s="2" t="s">
        <v>3</v>
      </c>
      <c r="C5" t="s">
        <v>63</v>
      </c>
    </row>
    <row r="6" spans="1:3" x14ac:dyDescent="0.3">
      <c r="B6" s="2" t="s">
        <v>64</v>
      </c>
      <c r="C6" t="s">
        <v>72</v>
      </c>
    </row>
    <row r="8" spans="1:3" x14ac:dyDescent="0.3">
      <c r="B8" s="2" t="s">
        <v>5</v>
      </c>
      <c r="C8" t="s">
        <v>65</v>
      </c>
    </row>
    <row r="9" spans="1:3" x14ac:dyDescent="0.3">
      <c r="B9" s="3" t="s">
        <v>31</v>
      </c>
      <c r="C9" s="4">
        <v>225247</v>
      </c>
    </row>
    <row r="10" spans="1:3" x14ac:dyDescent="0.3">
      <c r="B10" s="3" t="s">
        <v>41</v>
      </c>
      <c r="C10" s="4">
        <v>222035.54999999996</v>
      </c>
    </row>
    <row r="11" spans="1:3" x14ac:dyDescent="0.3">
      <c r="B11" s="3" t="s">
        <v>36</v>
      </c>
      <c r="C11" s="4">
        <v>165069</v>
      </c>
    </row>
    <row r="12" spans="1:3" x14ac:dyDescent="0.3">
      <c r="B12" s="3" t="s">
        <v>20</v>
      </c>
      <c r="C12" s="4">
        <v>150520.71999999994</v>
      </c>
    </row>
    <row r="13" spans="1:3" x14ac:dyDescent="0.3">
      <c r="B13" s="3" t="s">
        <v>33</v>
      </c>
      <c r="C13" s="4">
        <v>147354.23999999996</v>
      </c>
    </row>
    <row r="14" spans="1:3" x14ac:dyDescent="0.3">
      <c r="B14" s="3" t="s">
        <v>51</v>
      </c>
      <c r="C14" s="4">
        <v>107562.00000000003</v>
      </c>
    </row>
    <row r="15" spans="1:3" x14ac:dyDescent="0.3">
      <c r="B15" s="3" t="s">
        <v>55</v>
      </c>
      <c r="C15" s="4">
        <v>99609.840000000026</v>
      </c>
    </row>
    <row r="16" spans="1:3" x14ac:dyDescent="0.3">
      <c r="B16" s="3" t="s">
        <v>23</v>
      </c>
      <c r="C16" s="4">
        <v>97784.45000000007</v>
      </c>
    </row>
    <row r="17" spans="2:3" x14ac:dyDescent="0.3">
      <c r="B17" s="3" t="s">
        <v>52</v>
      </c>
      <c r="C17" s="4">
        <v>96048.150000000081</v>
      </c>
    </row>
    <row r="18" spans="2:3" x14ac:dyDescent="0.3">
      <c r="B18" s="3" t="s">
        <v>13</v>
      </c>
      <c r="C18" s="4">
        <v>94649.799999999886</v>
      </c>
    </row>
    <row r="19" spans="2:3" x14ac:dyDescent="0.3">
      <c r="B19" s="3" t="s">
        <v>62</v>
      </c>
      <c r="C19" s="4">
        <v>1405880.75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3"/>
  <sheetViews>
    <sheetView zoomScale="74" workbookViewId="0">
      <selection activeCell="M54" sqref="M54"/>
    </sheetView>
  </sheetViews>
  <sheetFormatPr defaultRowHeight="14.4" x14ac:dyDescent="0.3"/>
  <cols>
    <col min="2" max="2" width="11.77734375" customWidth="1"/>
    <col min="3" max="3" width="9.5546875" customWidth="1"/>
  </cols>
  <sheetData>
    <row r="2" spans="1:3" x14ac:dyDescent="0.3">
      <c r="B2" s="5" t="s">
        <v>70</v>
      </c>
    </row>
    <row r="4" spans="1:3" x14ac:dyDescent="0.3">
      <c r="A4" t="s">
        <v>66</v>
      </c>
    </row>
    <row r="5" spans="1:3" x14ac:dyDescent="0.3">
      <c r="B5" s="2" t="s">
        <v>2</v>
      </c>
      <c r="C5" t="s">
        <v>63</v>
      </c>
    </row>
    <row r="6" spans="1:3" x14ac:dyDescent="0.3">
      <c r="B6" s="2" t="s">
        <v>64</v>
      </c>
      <c r="C6" t="s">
        <v>72</v>
      </c>
    </row>
    <row r="8" spans="1:3" x14ac:dyDescent="0.3">
      <c r="B8" s="2" t="s">
        <v>5</v>
      </c>
      <c r="C8" t="s">
        <v>65</v>
      </c>
    </row>
    <row r="9" spans="1:3" x14ac:dyDescent="0.3">
      <c r="B9" s="3" t="s">
        <v>11</v>
      </c>
      <c r="C9" s="4">
        <v>443317.179999999</v>
      </c>
    </row>
    <row r="10" spans="1:3" x14ac:dyDescent="0.3">
      <c r="B10" s="3" t="s">
        <v>35</v>
      </c>
      <c r="C10" s="4">
        <v>691503.42000000051</v>
      </c>
    </row>
    <row r="11" spans="1:3" x14ac:dyDescent="0.3">
      <c r="B11" s="3" t="s">
        <v>18</v>
      </c>
      <c r="C11" s="4">
        <v>367137.37000000011</v>
      </c>
    </row>
    <row r="12" spans="1:3" x14ac:dyDescent="0.3">
      <c r="B12" s="3" t="s">
        <v>30</v>
      </c>
      <c r="C12" s="4">
        <v>428036.59999999945</v>
      </c>
    </row>
    <row r="13" spans="1:3" x14ac:dyDescent="0.3">
      <c r="B13" s="3" t="s">
        <v>62</v>
      </c>
      <c r="C13" s="4">
        <v>1929994.5699999991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2"/>
  <sheetViews>
    <sheetView topLeftCell="A5" zoomScale="74" workbookViewId="0">
      <selection activeCell="M54" sqref="M54"/>
    </sheetView>
  </sheetViews>
  <sheetFormatPr defaultRowHeight="14.4" x14ac:dyDescent="0.3"/>
  <cols>
    <col min="2" max="2" width="11.77734375" customWidth="1"/>
    <col min="3" max="3" width="9.5546875" customWidth="1"/>
  </cols>
  <sheetData>
    <row r="2" spans="1:3" x14ac:dyDescent="0.3">
      <c r="B2" s="5" t="s">
        <v>71</v>
      </c>
    </row>
    <row r="4" spans="1:3" x14ac:dyDescent="0.3">
      <c r="A4" t="s">
        <v>66</v>
      </c>
    </row>
    <row r="5" spans="1:3" x14ac:dyDescent="0.3">
      <c r="B5" s="2" t="s">
        <v>2</v>
      </c>
      <c r="C5" t="s">
        <v>63</v>
      </c>
    </row>
    <row r="6" spans="1:3" x14ac:dyDescent="0.3">
      <c r="B6" s="2" t="s">
        <v>3</v>
      </c>
      <c r="C6" t="s">
        <v>63</v>
      </c>
    </row>
    <row r="8" spans="1:3" x14ac:dyDescent="0.3">
      <c r="B8" s="2" t="s">
        <v>5</v>
      </c>
      <c r="C8" t="s">
        <v>65</v>
      </c>
    </row>
    <row r="9" spans="1:3" x14ac:dyDescent="0.3">
      <c r="B9" s="3" t="s">
        <v>72</v>
      </c>
      <c r="C9" s="4"/>
    </row>
    <row r="10" spans="1:3" x14ac:dyDescent="0.3">
      <c r="B10" s="6" t="s">
        <v>73</v>
      </c>
      <c r="C10" s="4">
        <v>74817.050000000032</v>
      </c>
    </row>
    <row r="11" spans="1:3" x14ac:dyDescent="0.3">
      <c r="B11" s="6" t="s">
        <v>74</v>
      </c>
      <c r="C11" s="4">
        <v>313783.94999999978</v>
      </c>
    </row>
    <row r="12" spans="1:3" x14ac:dyDescent="0.3">
      <c r="B12" s="6" t="s">
        <v>75</v>
      </c>
      <c r="C12" s="4">
        <v>331568.9700000005</v>
      </c>
    </row>
    <row r="13" spans="1:3" x14ac:dyDescent="0.3">
      <c r="B13" s="6" t="s">
        <v>76</v>
      </c>
      <c r="C13" s="4">
        <v>264403.0100000003</v>
      </c>
    </row>
    <row r="14" spans="1:3" x14ac:dyDescent="0.3">
      <c r="B14" s="6" t="s">
        <v>77</v>
      </c>
      <c r="C14" s="4">
        <v>247054.52999999991</v>
      </c>
    </row>
    <row r="15" spans="1:3" x14ac:dyDescent="0.3">
      <c r="B15" s="6" t="s">
        <v>78</v>
      </c>
      <c r="C15" s="4">
        <v>58628.039999999986</v>
      </c>
    </row>
    <row r="16" spans="1:3" x14ac:dyDescent="0.3">
      <c r="B16" s="6" t="s">
        <v>79</v>
      </c>
      <c r="C16" s="4">
        <v>60345.520000000026</v>
      </c>
    </row>
    <row r="17" spans="2:3" x14ac:dyDescent="0.3">
      <c r="B17" s="6" t="s">
        <v>80</v>
      </c>
      <c r="C17" s="4">
        <v>83589.099999999991</v>
      </c>
    </row>
    <row r="18" spans="2:3" x14ac:dyDescent="0.3">
      <c r="B18" s="6" t="s">
        <v>81</v>
      </c>
      <c r="C18" s="4">
        <v>138776.94000000003</v>
      </c>
    </row>
    <row r="19" spans="2:3" x14ac:dyDescent="0.3">
      <c r="B19" s="6" t="s">
        <v>82</v>
      </c>
      <c r="C19" s="4">
        <v>46489.910000000011</v>
      </c>
    </row>
    <row r="20" spans="2:3" x14ac:dyDescent="0.3">
      <c r="B20" s="6" t="s">
        <v>83</v>
      </c>
      <c r="C20" s="4">
        <v>114427.68000000008</v>
      </c>
    </row>
    <row r="21" spans="2:3" x14ac:dyDescent="0.3">
      <c r="B21" s="6" t="s">
        <v>84</v>
      </c>
      <c r="C21" s="4">
        <v>196109.86999999997</v>
      </c>
    </row>
    <row r="22" spans="2:3" x14ac:dyDescent="0.3">
      <c r="B22" s="3" t="s">
        <v>62</v>
      </c>
      <c r="C22" s="4">
        <v>1929994.5700000008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6"/>
  <sheetViews>
    <sheetView zoomScale="74" workbookViewId="0">
      <selection activeCell="M54" sqref="M54"/>
    </sheetView>
  </sheetViews>
  <sheetFormatPr defaultRowHeight="14.4" x14ac:dyDescent="0.3"/>
  <cols>
    <col min="2" max="2" width="14.33203125" customWidth="1"/>
    <col min="3" max="3" width="10.77734375" customWidth="1"/>
    <col min="4" max="4" width="9.5546875" bestFit="1" customWidth="1"/>
    <col min="9" max="9" width="14.33203125" style="7" customWidth="1"/>
    <col min="10" max="10" width="19.109375" customWidth="1"/>
  </cols>
  <sheetData>
    <row r="2" spans="1:10" x14ac:dyDescent="0.3">
      <c r="B2" s="5" t="s">
        <v>85</v>
      </c>
    </row>
    <row r="4" spans="1:10" x14ac:dyDescent="0.3">
      <c r="A4" t="s">
        <v>66</v>
      </c>
    </row>
    <row r="6" spans="1:10" x14ac:dyDescent="0.3">
      <c r="B6" s="2" t="s">
        <v>3</v>
      </c>
      <c r="C6" t="s">
        <v>63</v>
      </c>
      <c r="F6" t="s">
        <v>2</v>
      </c>
      <c r="G6" t="s">
        <v>86</v>
      </c>
      <c r="H6" t="s">
        <v>87</v>
      </c>
      <c r="I6" s="7" t="s">
        <v>88</v>
      </c>
      <c r="J6" t="s">
        <v>89</v>
      </c>
    </row>
    <row r="7" spans="1:10" x14ac:dyDescent="0.3">
      <c r="F7" t="s">
        <v>50</v>
      </c>
      <c r="G7">
        <v>81</v>
      </c>
      <c r="H7">
        <v>68</v>
      </c>
      <c r="I7" s="7">
        <f>SUMIF(C:C,Таблица5[[#This Row],[Город]],D:D)</f>
        <v>516837.73000000021</v>
      </c>
      <c r="J7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Берлин
517 К</v>
      </c>
    </row>
    <row r="8" spans="1:10" x14ac:dyDescent="0.3">
      <c r="B8" s="2" t="s">
        <v>64</v>
      </c>
      <c r="C8" s="2" t="s">
        <v>2</v>
      </c>
      <c r="D8" t="s">
        <v>65</v>
      </c>
      <c r="F8" t="s">
        <v>48</v>
      </c>
      <c r="G8">
        <v>32.700000000000003</v>
      </c>
      <c r="H8">
        <v>75</v>
      </c>
      <c r="I8" s="7">
        <f>SUMIF(C:C,Таблица5[[#This Row],[Город]],D:D)</f>
        <v>100621.07000000018</v>
      </c>
      <c r="J8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Бремен
101 К</v>
      </c>
    </row>
    <row r="9" spans="1:10" x14ac:dyDescent="0.3">
      <c r="B9" t="s">
        <v>72</v>
      </c>
      <c r="C9" t="s">
        <v>50</v>
      </c>
      <c r="D9" s="4">
        <v>516837.73000000021</v>
      </c>
      <c r="F9" t="s">
        <v>10</v>
      </c>
      <c r="G9">
        <v>45.5</v>
      </c>
      <c r="H9">
        <v>85</v>
      </c>
      <c r="I9" s="7">
        <f>SUMIF(C:C,Таблица5[[#This Row],[Город]],D:D)</f>
        <v>342696.10999999981</v>
      </c>
      <c r="J9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Гамбург
343 К</v>
      </c>
    </row>
    <row r="10" spans="1:10" x14ac:dyDescent="0.3">
      <c r="B10" t="s">
        <v>72</v>
      </c>
      <c r="C10" t="s">
        <v>48</v>
      </c>
      <c r="D10" s="4">
        <v>100621.07000000018</v>
      </c>
      <c r="F10" t="s">
        <v>34</v>
      </c>
      <c r="G10">
        <v>88</v>
      </c>
      <c r="H10">
        <v>50</v>
      </c>
      <c r="I10" s="7">
        <f>SUMIF(C:C,Таблица5[[#This Row],[Город]],D:D)</f>
        <v>174665.68999999992</v>
      </c>
      <c r="J10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Дрезден
175 К</v>
      </c>
    </row>
    <row r="11" spans="1:10" x14ac:dyDescent="0.3">
      <c r="B11" t="s">
        <v>72</v>
      </c>
      <c r="C11" t="s">
        <v>10</v>
      </c>
      <c r="D11" s="4">
        <v>342696.10999999981</v>
      </c>
      <c r="F11" t="s">
        <v>42</v>
      </c>
      <c r="G11">
        <v>11</v>
      </c>
      <c r="H11">
        <v>48</v>
      </c>
      <c r="I11" s="7">
        <f>SUMIF(C:C,Таблица5[[#This Row],[Город]],D:D)</f>
        <v>183992.74999999988</v>
      </c>
      <c r="J11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Кёльн
184 К</v>
      </c>
    </row>
    <row r="12" spans="1:10" x14ac:dyDescent="0.3">
      <c r="B12" t="s">
        <v>72</v>
      </c>
      <c r="C12" t="s">
        <v>34</v>
      </c>
      <c r="D12" s="4">
        <v>174665.68999999992</v>
      </c>
      <c r="F12" t="s">
        <v>38</v>
      </c>
      <c r="G12">
        <v>63</v>
      </c>
      <c r="H12">
        <v>11</v>
      </c>
      <c r="I12" s="7">
        <f>SUMIF(C:C,Таблица5[[#This Row],[Город]],D:D)</f>
        <v>257400.32999999978</v>
      </c>
      <c r="J12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Мюнхен
257 К</v>
      </c>
    </row>
    <row r="13" spans="1:10" x14ac:dyDescent="0.3">
      <c r="B13" t="s">
        <v>72</v>
      </c>
      <c r="C13" t="s">
        <v>42</v>
      </c>
      <c r="D13" s="4">
        <v>183992.74999999988</v>
      </c>
      <c r="F13" t="s">
        <v>29</v>
      </c>
      <c r="G13">
        <v>30</v>
      </c>
      <c r="H13">
        <v>36</v>
      </c>
      <c r="I13" s="7">
        <f>SUMIF(C:C,Таблица5[[#This Row],[Город]],D:D)</f>
        <v>244043.84999999992</v>
      </c>
      <c r="J13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Франкфурт
244 К</v>
      </c>
    </row>
    <row r="14" spans="1:10" x14ac:dyDescent="0.3">
      <c r="B14" t="s">
        <v>72</v>
      </c>
      <c r="C14" t="s">
        <v>38</v>
      </c>
      <c r="D14" s="4">
        <v>257400.32999999978</v>
      </c>
      <c r="F14" t="s">
        <v>17</v>
      </c>
      <c r="G14">
        <v>36</v>
      </c>
      <c r="H14">
        <v>20</v>
      </c>
      <c r="I14" s="7">
        <f>SUMIF(C:C,Таблица5[[#This Row],[Город]],D:D)</f>
        <v>109737.04</v>
      </c>
      <c r="J14" t="str">
        <f>Таблица5[[#This Row],[Город]]&amp;CHAR(10)&amp;IF(Таблица5[[#This Row],[Значение]]&gt;=1000000,TEXT(Таблица5[[#This Row],[Значение]],"# ##0,00  \ М"),IF(Таблица5[[#This Row],[Значение]]&gt;=1000,TEXT(Таблица5[[#This Row],[Значение]],"0 \ К"),TEXT(Таблица5[[#This Row],[Значение]],"0")))</f>
        <v>Штутгарт
110 К</v>
      </c>
    </row>
    <row r="15" spans="1:10" x14ac:dyDescent="0.3">
      <c r="B15" t="s">
        <v>72</v>
      </c>
      <c r="C15" t="s">
        <v>29</v>
      </c>
      <c r="D15" s="4">
        <v>244043.84999999992</v>
      </c>
    </row>
    <row r="16" spans="1:10" x14ac:dyDescent="0.3">
      <c r="B16" t="s">
        <v>72</v>
      </c>
      <c r="C16" t="s">
        <v>17</v>
      </c>
      <c r="D16" s="4">
        <v>109737.04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B2:J19343"/>
  <sheetViews>
    <sheetView showGridLines="0" workbookViewId="0">
      <selection activeCell="M54" sqref="M54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54" workbookViewId="0">
      <selection activeCell="L51" sqref="L51"/>
    </sheetView>
  </sheetViews>
  <sheetFormatPr defaultRowHeight="14.4" x14ac:dyDescent="0.3"/>
  <cols>
    <col min="1" max="16384" width="8.8867187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Данные</vt:lpstr>
      <vt:lpstr>дэшборд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User</cp:lastModifiedBy>
  <dcterms:created xsi:type="dcterms:W3CDTF">2021-04-11T20:23:36Z</dcterms:created>
  <dcterms:modified xsi:type="dcterms:W3CDTF">2024-11-07T19:41:37Z</dcterms:modified>
</cp:coreProperties>
</file>