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D:\other\labs\isbu\lab5\"/>
    </mc:Choice>
  </mc:AlternateContent>
  <xr:revisionPtr revIDLastSave="0" documentId="13_ncr:1_{FC06E77A-F2F7-4336-9F7D-8F7E26BB2475}" xr6:coauthVersionLast="47" xr6:coauthVersionMax="47" xr10:uidLastSave="{00000000-0000-0000-0000-000000000000}"/>
  <bookViews>
    <workbookView xWindow="-120" yWindow="-120" windowWidth="29040" windowHeight="15720" firstSheet="7" activeTab="7" xr2:uid="{00000000-000D-0000-FFFF-FFFF00000000}"/>
  </bookViews>
  <sheets>
    <sheet name="Категории" sheetId="9" state="hidden" r:id="rId1"/>
    <sheet name="Заказчики" sheetId="11" state="hidden" r:id="rId2"/>
    <sheet name="ТОП 10 товаров" sheetId="13" state="hidden" r:id="rId3"/>
    <sheet name="Регионы" sheetId="14" state="hidden" r:id="rId4"/>
    <sheet name="По месяцам" sheetId="15" state="hidden" r:id="rId5"/>
    <sheet name="Карта" sheetId="16" state="hidden" r:id="rId6"/>
    <sheet name="Данные" sheetId="1" state="hidden" r:id="rId7"/>
    <sheet name="дэшборд" sheetId="17" r:id="rId8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6" l="1"/>
  <c r="J7" i="16" s="1"/>
  <c r="I8" i="16"/>
  <c r="J8" i="16" s="1"/>
  <c r="I9" i="16"/>
  <c r="J9" i="16" s="1"/>
  <c r="I10" i="16"/>
  <c r="J10" i="16" s="1"/>
  <c r="I11" i="16"/>
  <c r="J11" i="16" s="1"/>
  <c r="I12" i="16"/>
  <c r="J12" i="16" s="1"/>
  <c r="I13" i="16"/>
  <c r="J13" i="16" s="1"/>
  <c r="I14" i="16"/>
  <c r="J14" i="16" s="1"/>
</calcChain>
</file>

<file path=xl/sharedStrings.xml><?xml version="1.0" encoding="utf-8"?>
<sst xmlns="http://schemas.openxmlformats.org/spreadsheetml/2006/main" count="96902" uniqueCount="92">
  <si>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</si>
  <si>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</si>
  <si>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</si>
  <si>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</si>
  <si>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</si>
  <si>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</si>
  <si>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</si>
  <si>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</si>
  <si>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</si>
  <si>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</si>
  <si>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</si>
  <si>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</si>
  <si>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</si>
  <si>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</si>
  <si>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</si>
  <si>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</si>
  <si>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</si>
  <si>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</si>
  <si>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</si>
  <si>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</si>
  <si>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</si>
  <si>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</si>
  <si>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</si>
  <si>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</si>
  <si>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</si>
  <si>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</si>
  <si>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</si>
  <si>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</si>
  <si>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</si>
  <si>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</si>
  <si>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</si>
  <si>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</si>
  <si>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</si>
  <si>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</si>
  <si>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</si>
  <si>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</si>
  <si>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</si>
  <si>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</si>
  <si>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</si>
  <si>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</si>
  <si>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</si>
  <si>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</si>
  <si>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</si>
  <si>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</si>
  <si>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</si>
  <si>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</si>
  <si>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</si>
  <si>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</si>
  <si>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</si>
  <si>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</si>
  <si>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</si>
  <si>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</si>
  <si>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</si>
  <si>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</si>
  <si>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</si>
  <si>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</si>
  <si>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</si>
  <si>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</si>
  <si>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</si>
  <si>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</si>
  <si>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</si>
  <si>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</si>
  <si>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</si>
  <si>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</si>
  <si>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Годы</t>
  </si>
  <si>
    <t xml:space="preserve">Выручка </t>
  </si>
  <si>
    <t xml:space="preserve"> </t>
  </si>
  <si>
    <t>КАТЕГОРИИ</t>
  </si>
  <si>
    <t>ЗАКАЗЧИКИ</t>
  </si>
  <si>
    <t>ТОП 10 ТОВАРОВ</t>
  </si>
  <si>
    <t>ДОЛИ РЕГИОНОВ</t>
  </si>
  <si>
    <t>ВЫРУЧКА ПО МЕСЯЦАМ</t>
  </si>
  <si>
    <t>2023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</si>
  <si>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</si>
  <si>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</si>
  <si>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</si>
  <si>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</si>
  <si>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</si>
  <si>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</si>
  <si>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</si>
  <si>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</si>
  <si>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</si>
  <si>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</si>
  <si>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</si>
  <si>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</si>
  <si>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КАРТА</t>
  </si>
  <si>
    <t>X</t>
  </si>
  <si>
    <t>Y</t>
  </si>
  <si>
    <t>Значение</t>
  </si>
  <si>
    <t>Подписи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</si>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</sst>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К&quot;"/>
    <numFmt numFmtId="165" formatCode="#,##0\ [$€-1]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3">
    <dxf>
      <numFmt numFmtId="19" formatCode="dd/mm/yyyy"/>
    </dxf>
    <dxf>
      <numFmt numFmtId="0" formatCode="General"/>
    </dxf>
    <dxf>
      <numFmt numFmtId="165" formatCode="#,##0\ [$€-1]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6-475D-A9B5-712EC71F2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B-4EA3-B2B1-F34748247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[Dashboard_1.xlsx]ТОП 10 товаров!СТ_Топ10Товаров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E-4143-ABCB-9FB6A78F1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[Dashboard_1.xlsx]Регионы!СТ_Топ10Товаров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EE-4120-B068-107FECE12351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EE-4120-B068-107FECE12351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EE-4120-B068-107FECE12351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58-49DE-ADF2-8973D6DC58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8-49DE-ADF2-8973D6DC58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20"/>
        <c:holeSize val="44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[Dashboard_1.xlsx]По месяцам!СТ_Топ10Товаров</c:name>
    <c:fmtId val="4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85-48CE-B847-E137943A7A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736363944"/>
        <c:axId val="736367880"/>
      </c:barChart>
      <c:catAx>
        <c:axId val="73636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367880"/>
        <c:crosses val="autoZero"/>
        <c:auto val="1"/>
        <c:lblAlgn val="ctr"/>
        <c:lblOffset val="100"/>
        <c:noMultiLvlLbl val="0"/>
      </c:catAx>
      <c:valAx>
        <c:axId val="736367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73636394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B1687AB-A976-4B85-9028-EC44DE3EF34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ED7-4424-8EB9-ECFAA48E4B2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62D419B-30AB-40E4-9A18-34FD3DE6606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ED7-4424-8EB9-ECFAA48E4B2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BAFDD2D-F731-4E32-B55B-45E95AC2D58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ED7-4424-8EB9-ECFAA48E4B2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A7A4243-3DC9-4AD2-9863-1B0C4FEFEFD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ED7-4424-8EB9-ECFAA48E4B2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9595B3B-6090-42D4-8FB3-ACE12A629CB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ED7-4424-8EB9-ECFAA48E4B2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6DF26A7-874D-4FAD-A0B0-C0C6BF0D77E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ED7-4424-8EB9-ECFAA48E4B2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0A4D360-0403-4DC1-99F4-9213F4664A6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6ED7-4424-8EB9-ECFAA48E4B2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781FF4B-81CA-4A09-8191-5F4805769CB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6ED7-4424-8EB9-ECFAA48E4B2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85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1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#ЗНАЧ!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6ED7-4424-8EB9-ECFAA48E4B2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739612792"/>
        <c:axId val="739613448"/>
      </c:bubbleChart>
      <c:valAx>
        <c:axId val="739612792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613448"/>
        <c:crosses val="autoZero"/>
        <c:crossBetween val="midCat"/>
      </c:valAx>
      <c:valAx>
        <c:axId val="739613448"/>
        <c:scaling>
          <c:orientation val="minMax"/>
          <c:max val="100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612792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[Dashboard_1.xlsx]Категории!СТ_Категории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Категории!$B$9:$B$17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Категории!$C$9:$C$17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B0-4DD1-B6E2-4CF256381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[Dashboard_1.xlsx]Заказчики!СТ_Заказчики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ЗАКАЗЧИКИ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Заказчики!$B$9:$B$17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0-453B-A491-F05EB9A44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[Dashboard_1.xlsx]ТОП 10 товаров!СТ_Топ10Товаров</c:name>
    <c:fmtId val="5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2-4E71-B27E-7E6E451F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[Dashboard_1.xlsx]По месяцам!СТ_Топ10Товаров</c:name>
    <c:fmtId val="8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3F-4B33-991A-F3669A5D86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736363944"/>
        <c:axId val="736367880"/>
      </c:barChart>
      <c:catAx>
        <c:axId val="73636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367880"/>
        <c:crosses val="autoZero"/>
        <c:auto val="1"/>
        <c:lblAlgn val="ctr"/>
        <c:lblOffset val="100"/>
        <c:noMultiLvlLbl val="0"/>
      </c:catAx>
      <c:valAx>
        <c:axId val="736367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73636394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[Dashboard_1.xlsx]Регионы!СТ_Топ10Товаров</c:name>
    <c:fmtId val="6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80-4E3C-A9E4-225326F095C8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80-4E3C-A9E4-225326F095C8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80-4E3C-A9E4-225326F095C8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80-4E3C-A9E4-225326F095C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80-4E3C-A9E4-225326F095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20"/>
        <c:holeSize val="44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9305702401420639E-2"/>
          <c:y val="2.8075825313316767E-2"/>
          <c:w val="0.94695340937310857"/>
          <c:h val="0.95588075297058805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830B2E3-0EB5-4B69-BCBC-40D5DB537F8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F49-4701-9C71-992411A359C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C9170A4-633F-4BDF-8FA8-CA083755BF2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F49-4701-9C71-992411A359C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7921559-BFEA-4BC5-83D5-8F1A24F2FEC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F49-4701-9C71-992411A359C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C43C212-6D08-43DF-9C7B-5CFA4A86059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F49-4701-9C71-992411A359C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57DEAB1-25D2-4B6B-B44B-1FA017FBA88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F49-4701-9C71-992411A359C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8DCD855-9C9F-466F-8C8E-75FE2B03488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F49-4701-9C71-992411A359C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4C9F367-CEA3-4A3D-8C86-9D313DFD15B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F49-4701-9C71-992411A359C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424C552-12E5-4D9E-9ED4-60D9D939A0F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F49-4701-9C71-992411A359C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85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1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#ЗНАЧ!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1F49-4701-9C71-992411A359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739612792"/>
        <c:axId val="739613448"/>
      </c:bubbleChart>
      <c:valAx>
        <c:axId val="739612792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613448"/>
        <c:crosses val="autoZero"/>
        <c:crossBetween val="midCat"/>
      </c:valAx>
      <c:valAx>
        <c:axId val="739613448"/>
        <c:scaling>
          <c:orientation val="minMax"/>
          <c:max val="100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612792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506730</xdr:colOff>
      <xdr:row>3</xdr:row>
      <xdr:rowOff>15240</xdr:rowOff>
    </xdr:from>
    <xdr:to>
      <xdr:col>12</xdr:col>
      <xdr:colOff>201930</xdr:colOff>
      <xdr:row>18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506730</xdr:colOff>
      <xdr:row>3</xdr:row>
      <xdr:rowOff>15240</xdr:rowOff>
    </xdr:from>
    <xdr:to>
      <xdr:col>12</xdr:col>
      <xdr:colOff>201930</xdr:colOff>
      <xdr:row>18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506730</xdr:colOff>
      <xdr:row>3</xdr:row>
      <xdr:rowOff>15240</xdr:rowOff>
    </xdr:from>
    <xdr:to>
      <xdr:col>12</xdr:col>
      <xdr:colOff>201930</xdr:colOff>
      <xdr:row>18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43352</xdr:colOff>
      <xdr:row>18</xdr:row>
      <xdr:rowOff>4943</xdr:rowOff>
    </xdr:from>
    <xdr:to>
      <xdr:col>8</xdr:col>
      <xdr:colOff>160741</xdr:colOff>
      <xdr:row>33</xdr:row>
      <xdr:rowOff>4942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350108</xdr:colOff>
      <xdr:row>7</xdr:row>
      <xdr:rowOff>41191</xdr:rowOff>
    </xdr:from>
    <xdr:to>
      <xdr:col>21</xdr:col>
      <xdr:colOff>514865</xdr:colOff>
      <xdr:row>34</xdr:row>
      <xdr:rowOff>87322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231689</xdr:colOff>
      <xdr:row>3</xdr:row>
      <xdr:rowOff>154459</xdr:rowOff>
    </xdr:from>
    <xdr:to>
      <xdr:col>20</xdr:col>
      <xdr:colOff>30892</xdr:colOff>
      <xdr:row>37</xdr:row>
      <xdr:rowOff>185350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516718</xdr:colOff>
      <xdr:row>10</xdr:row>
      <xdr:rowOff>142926</xdr:rowOff>
    </xdr:from>
    <xdr:to>
      <xdr:col>11</xdr:col>
      <xdr:colOff>430221</xdr:colOff>
      <xdr:row>24</xdr:row>
      <xdr:rowOff>14983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род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11340" y="19964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996778</xdr:colOff>
      <xdr:row>13</xdr:row>
      <xdr:rowOff>66932</xdr:rowOff>
    </xdr:from>
    <xdr:to>
      <xdr:col>12</xdr:col>
      <xdr:colOff>302741</xdr:colOff>
      <xdr:row>26</xdr:row>
      <xdr:rowOff>124340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Регион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91400" y="2476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169082</xdr:colOff>
      <xdr:row>15</xdr:row>
      <xdr:rowOff>176290</xdr:rowOff>
    </xdr:from>
    <xdr:to>
      <xdr:col>13</xdr:col>
      <xdr:colOff>175259</xdr:colOff>
      <xdr:row>29</xdr:row>
      <xdr:rowOff>48346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Годы">
              <a:extLst>
                <a:ext uri="{FF2B5EF4-FFF2-40B4-BE49-F238E27FC236}">
                  <a16:creationId xmlns:a16="http://schemas.microsoft.com/office/drawing/2014/main" id="{00000000-0008-0000-05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1460" y="29565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613316</xdr:colOff>
      <xdr:row>29</xdr:row>
      <xdr:rowOff>78790</xdr:rowOff>
    </xdr:from>
    <xdr:to>
      <xdr:col>9</xdr:col>
      <xdr:colOff>0</xdr:colOff>
      <xdr:row>43</xdr:row>
      <xdr:rowOff>120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337245</xdr:colOff>
      <xdr:row>29</xdr:row>
      <xdr:rowOff>78790</xdr:rowOff>
    </xdr:from>
    <xdr:to>
      <xdr:col>14</xdr:col>
      <xdr:colOff>338444</xdr:colOff>
      <xdr:row>43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613315</xdr:colOff>
      <xdr:row>29</xdr:row>
      <xdr:rowOff>78790</xdr:rowOff>
    </xdr:from>
    <xdr:to>
      <xdr:col>20</xdr:col>
      <xdr:colOff>0</xdr:colOff>
      <xdr:row>43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3</xdr:row>
      <xdr:rowOff>12955</xdr:rowOff>
    </xdr:from>
    <xdr:to>
      <xdr:col>14</xdr:col>
      <xdr:colOff>338444</xdr:colOff>
      <xdr:row>28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</xdr:colOff>
      <xdr:row>3</xdr:row>
      <xdr:rowOff>0</xdr:rowOff>
    </xdr:from>
    <xdr:to>
      <xdr:col>20</xdr:col>
      <xdr:colOff>1</xdr:colOff>
      <xdr:row>28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307259</xdr:colOff>
      <xdr:row>3</xdr:row>
      <xdr:rowOff>12955</xdr:rowOff>
    </xdr:from>
    <xdr:to>
      <xdr:col>29</xdr:col>
      <xdr:colOff>0</xdr:colOff>
      <xdr:row>42</xdr:row>
      <xdr:rowOff>184354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331838</xdr:colOff>
      <xdr:row>21</xdr:row>
      <xdr:rowOff>0</xdr:rowOff>
    </xdr:from>
    <xdr:to>
      <xdr:col>3</xdr:col>
      <xdr:colOff>304798</xdr:colOff>
      <xdr:row>42</xdr:row>
      <xdr:rowOff>110613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род 1">
              <a:extLst>
                <a:ext uri="{FF2B5EF4-FFF2-40B4-BE49-F238E27FC236}">
                  <a16:creationId xmlns:a16="http://schemas.microsoft.com/office/drawing/2014/main" id="{00000000-0008-0000-0700-00000A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838" y="3852333"/>
              <a:ext cx="1793293" cy="39629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331838</xdr:colOff>
      <xdr:row>3</xdr:row>
      <xdr:rowOff>12956</xdr:rowOff>
    </xdr:from>
    <xdr:to>
      <xdr:col>3</xdr:col>
      <xdr:colOff>317090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Регион 1">
              <a:extLst>
                <a:ext uri="{FF2B5EF4-FFF2-40B4-BE49-F238E27FC236}">
                  <a16:creationId xmlns:a16="http://schemas.microsoft.com/office/drawing/2014/main" id="{00000000-0008-0000-0700-00000B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838" y="563289"/>
              <a:ext cx="1805585" cy="145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331838</xdr:colOff>
      <xdr:row>13</xdr:row>
      <xdr:rowOff>0</xdr:rowOff>
    </xdr:from>
    <xdr:to>
      <xdr:col>3</xdr:col>
      <xdr:colOff>317090</xdr:colOff>
      <xdr:row>19</xdr:row>
      <xdr:rowOff>98321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Годы 1">
              <a:extLst>
                <a:ext uri="{FF2B5EF4-FFF2-40B4-BE49-F238E27FC236}">
                  <a16:creationId xmlns:a16="http://schemas.microsoft.com/office/drawing/2014/main" id="{00000000-0008-0000-0700-00000C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838" y="2384778"/>
              <a:ext cx="1805585" cy="11989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3.751224189815" createdVersion="6" refreshedVersion="6" minRefreshableVersion="3" recordCount="19341" xr:uid="{00000000-000A-0000-FFFF-FFFF14000000}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Т_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4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Т_Заказчик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5" rowHeaderCaption="Заказчик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Т_Топ10Товаров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6" rowHeaderCaption="Товар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Т_Топ10Товаров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7" rowHeaderCaption="Товар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Т_Топ10Товаров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 chartFormat="9" rowHeaderCaption="Товар">
  <location ref="B8:C48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0" count="1" selected="0">
            <x v="2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Т_Карта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 chartFormat="7" rowHeaderCaption="Товар">
  <location ref="B8:D32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00000000-0013-0000-FFFF-FFFF01000000}" sourceName="Город">
  <pivotTables>
    <pivotTable tabId="16" name="СТ_Карта"/>
    <pivotTable tabId="11" name="СТ_Заказчики"/>
    <pivotTable tabId="9" name="СТ_Категории"/>
    <pivotTable tabId="15" name="СТ_Топ10Товаров"/>
    <pivotTable tabId="14" name="СТ_Топ10Товаров"/>
    <pivotTable tabId="13" name="СТ_Топ10Товаров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00000000-0013-0000-FFFF-FFFF02000000}" sourceName="Регион">
  <pivotTables>
    <pivotTable tabId="16" name="СТ_Карта"/>
    <pivotTable tabId="11" name="СТ_Заказчики"/>
    <pivotTable tabId="9" name="СТ_Категории"/>
    <pivotTable tabId="15" name="СТ_Топ10Товаров"/>
    <pivotTable tabId="14" name="СТ_Топ10Товаров"/>
    <pivotTable tabId="13" name="СТ_Топ10Товаров"/>
  </pivotTables>
  <data>
    <tabular pivotCacheId="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00000000-0013-0000-FFFF-FFFF03000000}" sourceName="Годы">
  <pivotTables>
    <pivotTable tabId="16" name="СТ_Карта"/>
    <pivotTable tabId="11" name="СТ_Заказчики"/>
    <pivotTable tabId="9" name="СТ_Категории"/>
    <pivotTable tabId="15" name="СТ_Топ10Товаров"/>
    <pivotTable tabId="14" name="СТ_Топ10Товаров"/>
    <pivotTable tabId="13" name="СТ_Топ10Товаров"/>
  </pivotTables>
  <data>
    <tabular pivotCacheId="1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00000000-0014-0000-FFFF-FFFF01000000}" cache="Срез_Город" caption="Город" rowHeight="234950"/>
  <slicer name="Регион" xr10:uid="{00000000-0014-0000-FFFF-FFFF02000000}" cache="Срез_Регион" caption="Регион" rowHeight="234950"/>
  <slicer name="Годы" xr10:uid="{00000000-0014-0000-FFFF-FFFF03000000}" cache="Срез_Годы" caption="Годы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 1" xr10:uid="{00000000-0014-0000-FFFF-FFFF04000000}" cache="Срез_Город" caption="Город" lockedPosition="1" rowHeight="234950"/>
  <slicer name="Регион 1" xr10:uid="{00000000-0014-0000-FFFF-FFFF05000000}" cache="Срез_Регион" caption="Регион" lockedPosition="1" rowHeight="234950"/>
  <slicer name="Годы 1" xr10:uid="{00000000-0014-0000-FFFF-FFFF06000000}" cache="Срез_Годы" caption="Годы" lockedPosition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Таблица5" displayName="Таблица5" ref="F6:J14" totalsRowShown="0">
  <autoFilter ref="F6:J14" xr:uid="{00000000-0009-0000-0100-000005000000}"/>
  <tableColumns count="5">
    <tableColumn id="1" xr3:uid="{00000000-0010-0000-0000-000001000000}" name="Город"/>
    <tableColumn id="2" xr3:uid="{00000000-0010-0000-0000-000002000000}" name="X"/>
    <tableColumn id="3" xr3:uid="{00000000-0010-0000-0000-000003000000}" name="Y"/>
    <tableColumn id="4" xr3:uid="{00000000-0010-0000-0000-000004000000}" name="Значение" dataDxfId="2">
      <calculatedColumnFormula>SUMIF(C:C,Таблица5[[#This Row],[Город]],D:D)</calculatedColumnFormula>
    </tableColumn>
    <tableColumn id="5" xr3:uid="{00000000-0010-0000-0000-000005000000}" name="Подписи" dataDxfId="1">
      <calculatedColumnFormula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УТ_Данные" displayName="УТ_Данные" ref="B2:J19343" totalsRowShown="0">
  <autoFilter ref="B2:J19343" xr:uid="{00000000-0009-0000-0100-000002000000}"/>
  <tableColumns count="9">
    <tableColumn id="1" xr3:uid="{00000000-0010-0000-0100-000001000000}" name="Дата" dataDxfId="0"/>
    <tableColumn id="2" xr3:uid="{00000000-0010-0000-0100-000002000000}" name="Заказчик"/>
    <tableColumn id="3" xr3:uid="{00000000-0010-0000-0100-000003000000}" name="Город"/>
    <tableColumn id="4" xr3:uid="{00000000-0010-0000-0100-000004000000}" name="Регион"/>
    <tableColumn id="5" xr3:uid="{00000000-0010-0000-0100-000005000000}" name="Категория"/>
    <tableColumn id="6" xr3:uid="{00000000-0010-0000-0100-000006000000}" name="Товар"/>
    <tableColumn id="7" xr3:uid="{00000000-0010-0000-0100-000007000000}" name="Цена за штуку"/>
    <tableColumn id="8" xr3:uid="{00000000-0010-0000-0100-000008000000}" name="Количество"/>
    <tableColumn id="9" xr3:uid="{00000000-0010-0000-0100-000009000000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17"/>
  <sheetViews>
    <sheetView workbookViewId="0">
      <selection activeCell="M54" sqref="M54"/>
    </sheetView>
  </sheetViews>
  <sheetFormatPr defaultRowHeight="15" x14ac:dyDescent="0.25"/>
  <cols>
    <col min="2" max="2" width="12.5703125" bestFit="1" customWidth="1"/>
    <col min="3" max="3" width="9.28515625" bestFit="1" customWidth="1"/>
  </cols>
  <sheetData>
    <row r="2" spans="1:3" x14ac:dyDescent="0.25">
      <c r="B2" s="5" t="s">
        <v>67</v>
      </c>
    </row>
    <row r="4" spans="1:3" x14ac:dyDescent="0.25">
      <c r="A4" t="s">
        <v>66</v>
      </c>
      <c r="B4" s="2" t="s">
        <v>2</v>
      </c>
      <c r="C4" t="s">
        <v>63</v>
      </c>
    </row>
    <row r="5" spans="1:3" x14ac:dyDescent="0.25">
      <c r="B5" s="2" t="s">
        <v>3</v>
      </c>
      <c r="C5" t="s">
        <v>63</v>
      </c>
    </row>
    <row r="6" spans="1:3" x14ac:dyDescent="0.25">
      <c r="B6" s="2" t="s">
        <v>64</v>
      </c>
      <c r="C6" t="s">
        <v>63</v>
      </c>
    </row>
    <row r="8" spans="1:3" x14ac:dyDescent="0.25">
      <c r="B8" s="2" t="s">
        <v>4</v>
      </c>
      <c r="C8" t="s">
        <v>65</v>
      </c>
    </row>
    <row r="9" spans="1:3" x14ac:dyDescent="0.25">
      <c r="B9" s="3" t="s">
        <v>22</v>
      </c>
      <c r="C9" s="4">
        <v>1038390.3300000002</v>
      </c>
    </row>
    <row r="10" spans="1:3" x14ac:dyDescent="0.25">
      <c r="B10" s="3" t="s">
        <v>19</v>
      </c>
      <c r="C10" s="4">
        <v>870308.19999999844</v>
      </c>
    </row>
    <row r="11" spans="1:3" x14ac:dyDescent="0.25">
      <c r="B11" s="3" t="s">
        <v>12</v>
      </c>
      <c r="C11" s="4">
        <v>763514.84000000032</v>
      </c>
    </row>
    <row r="12" spans="1:3" x14ac:dyDescent="0.25">
      <c r="B12" s="3" t="s">
        <v>40</v>
      </c>
      <c r="C12" s="4">
        <v>751762.48000000196</v>
      </c>
    </row>
    <row r="13" spans="1:3" x14ac:dyDescent="0.25">
      <c r="B13" s="3" t="s">
        <v>45</v>
      </c>
      <c r="C13" s="4">
        <v>308454.99999999919</v>
      </c>
    </row>
    <row r="14" spans="1:3" x14ac:dyDescent="0.25">
      <c r="B14" s="3" t="s">
        <v>14</v>
      </c>
      <c r="C14" s="4">
        <v>297189.71000000089</v>
      </c>
    </row>
    <row r="15" spans="1:3" x14ac:dyDescent="0.25">
      <c r="B15" s="3" t="s">
        <v>26</v>
      </c>
      <c r="C15" s="4">
        <v>236519.92999999976</v>
      </c>
    </row>
    <row r="16" spans="1:3" x14ac:dyDescent="0.25">
      <c r="B16" s="3" t="s">
        <v>57</v>
      </c>
      <c r="C16" s="4">
        <v>189052.6699999994</v>
      </c>
    </row>
    <row r="17" spans="2:3" x14ac:dyDescent="0.25">
      <c r="B17" s="3" t="s">
        <v>62</v>
      </c>
      <c r="C17" s="4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7"/>
  <sheetViews>
    <sheetView workbookViewId="0">
      <selection activeCell="M54" sqref="M54"/>
    </sheetView>
  </sheetViews>
  <sheetFormatPr defaultRowHeight="15" x14ac:dyDescent="0.25"/>
  <cols>
    <col min="2" max="2" width="14.7109375" bestFit="1" customWidth="1"/>
    <col min="3" max="3" width="9.28515625" bestFit="1" customWidth="1"/>
  </cols>
  <sheetData>
    <row r="2" spans="1:3" x14ac:dyDescent="0.25">
      <c r="B2" s="5" t="s">
        <v>68</v>
      </c>
    </row>
    <row r="4" spans="1:3" x14ac:dyDescent="0.25">
      <c r="A4" t="s">
        <v>66</v>
      </c>
      <c r="B4" s="2" t="s">
        <v>2</v>
      </c>
      <c r="C4" t="s">
        <v>63</v>
      </c>
    </row>
    <row r="5" spans="1:3" x14ac:dyDescent="0.25">
      <c r="B5" s="2" t="s">
        <v>3</v>
      </c>
      <c r="C5" t="s">
        <v>63</v>
      </c>
    </row>
    <row r="6" spans="1:3" x14ac:dyDescent="0.25">
      <c r="B6" s="2" t="s">
        <v>64</v>
      </c>
      <c r="C6" t="s">
        <v>63</v>
      </c>
    </row>
    <row r="8" spans="1:3" x14ac:dyDescent="0.25">
      <c r="B8" s="2" t="s">
        <v>1</v>
      </c>
      <c r="C8" t="s">
        <v>65</v>
      </c>
    </row>
    <row r="9" spans="1:3" x14ac:dyDescent="0.25">
      <c r="B9" s="3" t="s">
        <v>32</v>
      </c>
      <c r="C9" s="4">
        <v>895998.14000000025</v>
      </c>
    </row>
    <row r="10" spans="1:3" x14ac:dyDescent="0.25">
      <c r="B10" s="3" t="s">
        <v>44</v>
      </c>
      <c r="C10" s="4">
        <v>786708.12000000244</v>
      </c>
    </row>
    <row r="11" spans="1:3" x14ac:dyDescent="0.25">
      <c r="B11" s="3" t="s">
        <v>49</v>
      </c>
      <c r="C11" s="4">
        <v>625799.69999999867</v>
      </c>
    </row>
    <row r="12" spans="1:3" x14ac:dyDescent="0.25">
      <c r="B12" s="3" t="s">
        <v>9</v>
      </c>
      <c r="C12" s="4">
        <v>510473.25000000035</v>
      </c>
    </row>
    <row r="13" spans="1:3" x14ac:dyDescent="0.25">
      <c r="B13" s="3" t="s">
        <v>21</v>
      </c>
      <c r="C13" s="4">
        <v>448486.5499999997</v>
      </c>
    </row>
    <row r="14" spans="1:3" x14ac:dyDescent="0.25">
      <c r="B14" s="3" t="s">
        <v>25</v>
      </c>
      <c r="C14" s="4">
        <v>410527.21999999974</v>
      </c>
    </row>
    <row r="15" spans="1:3" x14ac:dyDescent="0.25">
      <c r="B15" s="3" t="s">
        <v>16</v>
      </c>
      <c r="C15" s="4">
        <v>409595.99999999965</v>
      </c>
    </row>
    <row r="16" spans="1:3" x14ac:dyDescent="0.25">
      <c r="B16" s="3" t="s">
        <v>28</v>
      </c>
      <c r="C16" s="4">
        <v>367604.17999999889</v>
      </c>
    </row>
    <row r="17" spans="2:3" x14ac:dyDescent="0.25">
      <c r="B17" s="3" t="s">
        <v>62</v>
      </c>
      <c r="C17" s="4">
        <v>4455193.1599999992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19"/>
  <sheetViews>
    <sheetView workbookViewId="0">
      <selection activeCell="M54" sqref="M54"/>
    </sheetView>
  </sheetViews>
  <sheetFormatPr defaultRowHeight="15" x14ac:dyDescent="0.25"/>
  <cols>
    <col min="2" max="2" width="20.7109375" bestFit="1" customWidth="1"/>
    <col min="3" max="3" width="9.28515625" bestFit="1" customWidth="1"/>
  </cols>
  <sheetData>
    <row r="2" spans="1:3" x14ac:dyDescent="0.25">
      <c r="B2" s="5" t="s">
        <v>69</v>
      </c>
    </row>
    <row r="4" spans="1:3" x14ac:dyDescent="0.25">
      <c r="A4" t="s">
        <v>66</v>
      </c>
      <c r="B4" s="2" t="s">
        <v>2</v>
      </c>
      <c r="C4" t="s">
        <v>63</v>
      </c>
    </row>
    <row r="5" spans="1:3" x14ac:dyDescent="0.25">
      <c r="B5" s="2" t="s">
        <v>3</v>
      </c>
      <c r="C5" t="s">
        <v>63</v>
      </c>
    </row>
    <row r="6" spans="1:3" x14ac:dyDescent="0.25">
      <c r="B6" s="2" t="s">
        <v>64</v>
      </c>
      <c r="C6" t="s">
        <v>63</v>
      </c>
    </row>
    <row r="8" spans="1:3" x14ac:dyDescent="0.25">
      <c r="B8" s="2" t="s">
        <v>5</v>
      </c>
      <c r="C8" t="s">
        <v>65</v>
      </c>
    </row>
    <row r="9" spans="1:3" x14ac:dyDescent="0.25">
      <c r="B9" s="3" t="s">
        <v>31</v>
      </c>
      <c r="C9" s="4">
        <v>602943</v>
      </c>
    </row>
    <row r="10" spans="1:3" x14ac:dyDescent="0.25">
      <c r="B10" s="3" t="s">
        <v>41</v>
      </c>
      <c r="C10" s="4">
        <v>533710.5299999998</v>
      </c>
    </row>
    <row r="11" spans="1:3" x14ac:dyDescent="0.25">
      <c r="B11" s="3" t="s">
        <v>36</v>
      </c>
      <c r="C11" s="4">
        <v>401038.5</v>
      </c>
    </row>
    <row r="12" spans="1:3" x14ac:dyDescent="0.25">
      <c r="B12" s="3" t="s">
        <v>20</v>
      </c>
      <c r="C12" s="4">
        <v>331284.09999999998</v>
      </c>
    </row>
    <row r="13" spans="1:3" x14ac:dyDescent="0.25">
      <c r="B13" s="3" t="s">
        <v>33</v>
      </c>
      <c r="C13" s="4">
        <v>308000.64000000007</v>
      </c>
    </row>
    <row r="14" spans="1:3" x14ac:dyDescent="0.25">
      <c r="B14" s="3" t="s">
        <v>51</v>
      </c>
      <c r="C14" s="4">
        <v>242732.39999999994</v>
      </c>
    </row>
    <row r="15" spans="1:3" x14ac:dyDescent="0.25">
      <c r="B15" s="3" t="s">
        <v>23</v>
      </c>
      <c r="C15" s="4">
        <v>219259.0500000001</v>
      </c>
    </row>
    <row r="16" spans="1:3" x14ac:dyDescent="0.25">
      <c r="B16" s="3" t="s">
        <v>55</v>
      </c>
      <c r="C16" s="4">
        <v>216188.27999999997</v>
      </c>
    </row>
    <row r="17" spans="2:3" x14ac:dyDescent="0.25">
      <c r="B17" s="3" t="s">
        <v>13</v>
      </c>
      <c r="C17" s="4">
        <v>212781.80000000008</v>
      </c>
    </row>
    <row r="18" spans="2:3" x14ac:dyDescent="0.25">
      <c r="B18" s="3" t="s">
        <v>52</v>
      </c>
      <c r="C18" s="4">
        <v>206092.70000000007</v>
      </c>
    </row>
    <row r="19" spans="2:3" x14ac:dyDescent="0.25">
      <c r="B19" s="3" t="s">
        <v>62</v>
      </c>
      <c r="C19" s="4">
        <v>3274031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13"/>
  <sheetViews>
    <sheetView zoomScale="74" workbookViewId="0">
      <selection activeCell="M54" sqref="M54"/>
    </sheetView>
  </sheetViews>
  <sheetFormatPr defaultRowHeight="15" x14ac:dyDescent="0.25"/>
  <cols>
    <col min="2" max="2" width="12.140625" bestFit="1" customWidth="1"/>
    <col min="3" max="3" width="9.42578125" bestFit="1" customWidth="1"/>
  </cols>
  <sheetData>
    <row r="2" spans="1:3" x14ac:dyDescent="0.25">
      <c r="B2" s="5" t="s">
        <v>70</v>
      </c>
    </row>
    <row r="4" spans="1:3" x14ac:dyDescent="0.25">
      <c r="A4" t="s">
        <v>66</v>
      </c>
    </row>
    <row r="5" spans="1:3" x14ac:dyDescent="0.25">
      <c r="B5" s="2" t="s">
        <v>2</v>
      </c>
      <c r="C5" t="s">
        <v>63</v>
      </c>
    </row>
    <row r="6" spans="1:3" x14ac:dyDescent="0.25">
      <c r="B6" s="2" t="s">
        <v>64</v>
      </c>
      <c r="C6" t="s">
        <v>63</v>
      </c>
    </row>
    <row r="8" spans="1:3" x14ac:dyDescent="0.25">
      <c r="B8" s="2" t="s">
        <v>5</v>
      </c>
      <c r="C8" t="s">
        <v>65</v>
      </c>
    </row>
    <row r="9" spans="1:3" x14ac:dyDescent="0.25">
      <c r="B9" s="3" t="s">
        <v>11</v>
      </c>
      <c r="C9" s="4">
        <v>1022093.2100000016</v>
      </c>
    </row>
    <row r="10" spans="1:3" x14ac:dyDescent="0.25">
      <c r="B10" s="3" t="s">
        <v>35</v>
      </c>
      <c r="C10" s="4">
        <v>1570343.8400000092</v>
      </c>
    </row>
    <row r="11" spans="1:3" x14ac:dyDescent="0.25">
      <c r="B11" s="3" t="s">
        <v>18</v>
      </c>
      <c r="C11" s="4">
        <v>969323.99000000383</v>
      </c>
    </row>
    <row r="12" spans="1:3" x14ac:dyDescent="0.25">
      <c r="B12" s="3" t="s">
        <v>30</v>
      </c>
      <c r="C12" s="4">
        <v>893432.11999999976</v>
      </c>
    </row>
    <row r="13" spans="1:3" x14ac:dyDescent="0.25">
      <c r="B13" s="3" t="s">
        <v>62</v>
      </c>
      <c r="C13" s="4">
        <v>4455193.1600000151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C48"/>
  <sheetViews>
    <sheetView topLeftCell="A5" zoomScale="74" workbookViewId="0">
      <selection activeCell="M54" sqref="M54"/>
    </sheetView>
  </sheetViews>
  <sheetFormatPr defaultRowHeight="15" x14ac:dyDescent="0.25"/>
  <cols>
    <col min="2" max="2" width="12.140625" bestFit="1" customWidth="1"/>
    <col min="3" max="3" width="9.42578125" bestFit="1" customWidth="1"/>
  </cols>
  <sheetData>
    <row r="2" spans="1:3" x14ac:dyDescent="0.25">
      <c r="B2" s="5" t="s">
        <v>71</v>
      </c>
    </row>
    <row r="4" spans="1:3" x14ac:dyDescent="0.25">
      <c r="A4" t="s">
        <v>66</v>
      </c>
    </row>
    <row r="5" spans="1:3" x14ac:dyDescent="0.25">
      <c r="B5" s="2" t="s">
        <v>2</v>
      </c>
      <c r="C5" t="s">
        <v>63</v>
      </c>
    </row>
    <row r="6" spans="1:3" x14ac:dyDescent="0.25">
      <c r="B6" s="2" t="s">
        <v>3</v>
      </c>
      <c r="C6" t="s">
        <v>63</v>
      </c>
    </row>
    <row r="8" spans="1:3" x14ac:dyDescent="0.25">
      <c r="B8" s="2" t="s">
        <v>5</v>
      </c>
      <c r="C8" t="s">
        <v>65</v>
      </c>
    </row>
    <row r="9" spans="1:3" x14ac:dyDescent="0.25">
      <c r="B9" s="3" t="s">
        <v>90</v>
      </c>
      <c r="C9" s="4"/>
    </row>
    <row r="10" spans="1:3" x14ac:dyDescent="0.25">
      <c r="B10" s="6" t="s">
        <v>73</v>
      </c>
      <c r="C10" s="4">
        <v>46320.710000000043</v>
      </c>
    </row>
    <row r="11" spans="1:3" x14ac:dyDescent="0.25">
      <c r="B11" s="6" t="s">
        <v>74</v>
      </c>
      <c r="C11" s="4">
        <v>175277.03999999995</v>
      </c>
    </row>
    <row r="12" spans="1:3" x14ac:dyDescent="0.25">
      <c r="B12" s="6" t="s">
        <v>75</v>
      </c>
      <c r="C12" s="4">
        <v>227130.08000000013</v>
      </c>
    </row>
    <row r="13" spans="1:3" x14ac:dyDescent="0.25">
      <c r="B13" s="6" t="s">
        <v>76</v>
      </c>
      <c r="C13" s="4">
        <v>156139.87999999992</v>
      </c>
    </row>
    <row r="14" spans="1:3" x14ac:dyDescent="0.25">
      <c r="B14" s="6" t="s">
        <v>77</v>
      </c>
      <c r="C14" s="4">
        <v>82178.210000000065</v>
      </c>
    </row>
    <row r="15" spans="1:3" x14ac:dyDescent="0.25">
      <c r="B15" s="6" t="s">
        <v>78</v>
      </c>
      <c r="C15" s="4">
        <v>49556.599999999991</v>
      </c>
    </row>
    <row r="16" spans="1:3" x14ac:dyDescent="0.25">
      <c r="B16" s="6" t="s">
        <v>79</v>
      </c>
      <c r="C16" s="4">
        <v>70469.81</v>
      </c>
    </row>
    <row r="17" spans="2:3" x14ac:dyDescent="0.25">
      <c r="B17" s="6" t="s">
        <v>80</v>
      </c>
      <c r="C17" s="4">
        <v>38133.089999999997</v>
      </c>
    </row>
    <row r="18" spans="2:3" x14ac:dyDescent="0.25">
      <c r="B18" s="6" t="s">
        <v>81</v>
      </c>
      <c r="C18" s="4">
        <v>73403.069999999978</v>
      </c>
    </row>
    <row r="19" spans="2:3" x14ac:dyDescent="0.25">
      <c r="B19" s="6" t="s">
        <v>82</v>
      </c>
      <c r="C19" s="4">
        <v>83397.830000000075</v>
      </c>
    </row>
    <row r="20" spans="2:3" x14ac:dyDescent="0.25">
      <c r="B20" s="6" t="s">
        <v>83</v>
      </c>
      <c r="C20" s="4">
        <v>51110.390000000021</v>
      </c>
    </row>
    <row r="21" spans="2:3" x14ac:dyDescent="0.25">
      <c r="B21" s="6" t="s">
        <v>84</v>
      </c>
      <c r="C21" s="4">
        <v>43757.50999999998</v>
      </c>
    </row>
    <row r="22" spans="2:3" x14ac:dyDescent="0.25">
      <c r="B22" s="3" t="s">
        <v>91</v>
      </c>
      <c r="C22" s="4"/>
    </row>
    <row r="23" spans="2:3" x14ac:dyDescent="0.25">
      <c r="B23" s="6" t="s">
        <v>73</v>
      </c>
      <c r="C23" s="4">
        <v>237066.69000000047</v>
      </c>
    </row>
    <row r="24" spans="2:3" x14ac:dyDescent="0.25">
      <c r="B24" s="6" t="s">
        <v>74</v>
      </c>
      <c r="C24" s="4">
        <v>249277.04000000012</v>
      </c>
    </row>
    <row r="25" spans="2:3" x14ac:dyDescent="0.25">
      <c r="B25" s="6" t="s">
        <v>75</v>
      </c>
      <c r="C25" s="4">
        <v>134671.68000000011</v>
      </c>
    </row>
    <row r="26" spans="2:3" x14ac:dyDescent="0.25">
      <c r="B26" s="6" t="s">
        <v>76</v>
      </c>
      <c r="C26" s="4">
        <v>51457.04999999993</v>
      </c>
    </row>
    <row r="27" spans="2:3" x14ac:dyDescent="0.25">
      <c r="B27" s="6" t="s">
        <v>77</v>
      </c>
      <c r="C27" s="4">
        <v>95067.969999999972</v>
      </c>
    </row>
    <row r="28" spans="2:3" x14ac:dyDescent="0.25">
      <c r="B28" s="6" t="s">
        <v>78</v>
      </c>
      <c r="C28" s="4">
        <v>116597.19000000002</v>
      </c>
    </row>
    <row r="29" spans="2:3" x14ac:dyDescent="0.25">
      <c r="B29" s="6" t="s">
        <v>79</v>
      </c>
      <c r="C29" s="4">
        <v>84180.749999999971</v>
      </c>
    </row>
    <row r="30" spans="2:3" x14ac:dyDescent="0.25">
      <c r="B30" s="6" t="s">
        <v>80</v>
      </c>
      <c r="C30" s="4">
        <v>155085.78000000012</v>
      </c>
    </row>
    <row r="31" spans="2:3" x14ac:dyDescent="0.25">
      <c r="B31" s="6" t="s">
        <v>81</v>
      </c>
      <c r="C31" s="4">
        <v>88170.950000000099</v>
      </c>
    </row>
    <row r="32" spans="2:3" x14ac:dyDescent="0.25">
      <c r="B32" s="6" t="s">
        <v>82</v>
      </c>
      <c r="C32" s="4">
        <v>112420.11999999995</v>
      </c>
    </row>
    <row r="33" spans="2:3" x14ac:dyDescent="0.25">
      <c r="B33" s="6" t="s">
        <v>83</v>
      </c>
      <c r="C33" s="4">
        <v>57748.030000000013</v>
      </c>
    </row>
    <row r="34" spans="2:3" x14ac:dyDescent="0.25">
      <c r="B34" s="6" t="s">
        <v>84</v>
      </c>
      <c r="C34" s="4">
        <v>46581.120000000024</v>
      </c>
    </row>
    <row r="35" spans="2:3" x14ac:dyDescent="0.25">
      <c r="B35" s="3" t="s">
        <v>72</v>
      </c>
      <c r="C35" s="4"/>
    </row>
    <row r="36" spans="2:3" x14ac:dyDescent="0.25">
      <c r="B36" s="6" t="s">
        <v>73</v>
      </c>
      <c r="C36" s="4">
        <v>74817.050000000017</v>
      </c>
    </row>
    <row r="37" spans="2:3" x14ac:dyDescent="0.25">
      <c r="B37" s="6" t="s">
        <v>74</v>
      </c>
      <c r="C37" s="4">
        <v>313783.94999999966</v>
      </c>
    </row>
    <row r="38" spans="2:3" x14ac:dyDescent="0.25">
      <c r="B38" s="6" t="s">
        <v>75</v>
      </c>
      <c r="C38" s="4">
        <v>331568.97000000026</v>
      </c>
    </row>
    <row r="39" spans="2:3" x14ac:dyDescent="0.25">
      <c r="B39" s="6" t="s">
        <v>76</v>
      </c>
      <c r="C39" s="4">
        <v>264403.00999999972</v>
      </c>
    </row>
    <row r="40" spans="2:3" x14ac:dyDescent="0.25">
      <c r="B40" s="6" t="s">
        <v>77</v>
      </c>
      <c r="C40" s="4">
        <v>247054.52999999977</v>
      </c>
    </row>
    <row r="41" spans="2:3" x14ac:dyDescent="0.25">
      <c r="B41" s="6" t="s">
        <v>78</v>
      </c>
      <c r="C41" s="4">
        <v>58628.039999999994</v>
      </c>
    </row>
    <row r="42" spans="2:3" x14ac:dyDescent="0.25">
      <c r="B42" s="6" t="s">
        <v>79</v>
      </c>
      <c r="C42" s="4">
        <v>60345.520000000019</v>
      </c>
    </row>
    <row r="43" spans="2:3" x14ac:dyDescent="0.25">
      <c r="B43" s="6" t="s">
        <v>80</v>
      </c>
      <c r="C43" s="4">
        <v>83589.100000000049</v>
      </c>
    </row>
    <row r="44" spans="2:3" x14ac:dyDescent="0.25">
      <c r="B44" s="6" t="s">
        <v>81</v>
      </c>
      <c r="C44" s="4">
        <v>138776.93999999997</v>
      </c>
    </row>
    <row r="45" spans="2:3" x14ac:dyDescent="0.25">
      <c r="B45" s="6" t="s">
        <v>82</v>
      </c>
      <c r="C45" s="4">
        <v>46489.909999999996</v>
      </c>
    </row>
    <row r="46" spans="2:3" x14ac:dyDescent="0.25">
      <c r="B46" s="6" t="s">
        <v>83</v>
      </c>
      <c r="C46" s="4">
        <v>114427.67999999995</v>
      </c>
    </row>
    <row r="47" spans="2:3" x14ac:dyDescent="0.25">
      <c r="B47" s="6" t="s">
        <v>84</v>
      </c>
      <c r="C47" s="4">
        <v>196109.86999999982</v>
      </c>
    </row>
    <row r="48" spans="2:3" x14ac:dyDescent="0.25">
      <c r="B48" s="3" t="s">
        <v>62</v>
      </c>
      <c r="C48" s="4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32"/>
  <sheetViews>
    <sheetView zoomScale="74" workbookViewId="0">
      <selection activeCell="M54" sqref="M54"/>
    </sheetView>
  </sheetViews>
  <sheetFormatPr defaultRowHeight="15" x14ac:dyDescent="0.25"/>
  <cols>
    <col min="2" max="2" width="14.28515625" customWidth="1"/>
    <col min="3" max="3" width="11.5703125" bestFit="1" customWidth="1"/>
    <col min="4" max="4" width="9.42578125" bestFit="1" customWidth="1"/>
    <col min="9" max="9" width="14.28515625" style="7" customWidth="1"/>
    <col min="10" max="10" width="19.140625" customWidth="1"/>
  </cols>
  <sheetData>
    <row r="2" spans="1:10" x14ac:dyDescent="0.25">
      <c r="B2" s="5" t="s">
        <v>85</v>
      </c>
    </row>
    <row r="4" spans="1:10" x14ac:dyDescent="0.25">
      <c r="A4" t="s">
        <v>66</v>
      </c>
    </row>
    <row r="6" spans="1:10" x14ac:dyDescent="0.25">
      <c r="B6" s="2" t="s">
        <v>3</v>
      </c>
      <c r="C6" t="s">
        <v>63</v>
      </c>
      <c r="F6" t="s">
        <v>2</v>
      </c>
      <c r="G6" t="s">
        <v>86</v>
      </c>
      <c r="H6" t="s">
        <v>87</v>
      </c>
      <c r="I6" s="7" t="s">
        <v>88</v>
      </c>
      <c r="J6" t="s">
        <v>89</v>
      </c>
    </row>
    <row r="7" spans="1:10" x14ac:dyDescent="0.25">
      <c r="F7" t="s">
        <v>50</v>
      </c>
      <c r="G7">
        <v>81</v>
      </c>
      <c r="H7">
        <v>68</v>
      </c>
      <c r="I7" s="7">
        <f>SUMIF(C:C,Таблица5[[#This Row],[Город]],D:D)</f>
        <v>1261648.629999999</v>
      </c>
      <c r="J7" t="e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#VALUE!</v>
      </c>
    </row>
    <row r="8" spans="1:10" x14ac:dyDescent="0.25">
      <c r="B8" s="2" t="s">
        <v>64</v>
      </c>
      <c r="C8" s="2" t="s">
        <v>2</v>
      </c>
      <c r="D8" t="s">
        <v>65</v>
      </c>
      <c r="F8" t="s">
        <v>48</v>
      </c>
      <c r="G8">
        <v>32.700000000000003</v>
      </c>
      <c r="H8">
        <v>75</v>
      </c>
      <c r="I8" s="7">
        <f>SUMIF(C:C,Таблица5[[#This Row],[Город]],D:D)</f>
        <v>227582.00000000012</v>
      </c>
      <c r="J8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Бремен
228 К</v>
      </c>
    </row>
    <row r="9" spans="1:10" x14ac:dyDescent="0.25">
      <c r="B9" t="s">
        <v>90</v>
      </c>
      <c r="C9" t="s">
        <v>50</v>
      </c>
      <c r="D9" s="4">
        <v>318621.26999999973</v>
      </c>
      <c r="F9" t="s">
        <v>10</v>
      </c>
      <c r="G9">
        <v>45.5</v>
      </c>
      <c r="H9">
        <v>85</v>
      </c>
      <c r="I9" s="7">
        <f>SUMIF(C:C,Таблица5[[#This Row],[Город]],D:D)</f>
        <v>794511.21</v>
      </c>
      <c r="J9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Гамбург
795 К</v>
      </c>
    </row>
    <row r="10" spans="1:10" x14ac:dyDescent="0.25">
      <c r="B10" t="s">
        <v>90</v>
      </c>
      <c r="C10" t="s">
        <v>48</v>
      </c>
      <c r="D10" s="4">
        <v>57422.090000000033</v>
      </c>
      <c r="F10" t="s">
        <v>34</v>
      </c>
      <c r="G10">
        <v>88</v>
      </c>
      <c r="H10">
        <v>50</v>
      </c>
      <c r="I10" s="7">
        <f>SUMIF(C:C,Таблица5[[#This Row],[Город]],D:D)</f>
        <v>308695.20999999996</v>
      </c>
      <c r="J10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Дрезден
309 К</v>
      </c>
    </row>
    <row r="11" spans="1:10" x14ac:dyDescent="0.25">
      <c r="B11" t="s">
        <v>90</v>
      </c>
      <c r="C11" t="s">
        <v>10</v>
      </c>
      <c r="D11" s="4">
        <v>206794.49000000014</v>
      </c>
      <c r="F11" t="s">
        <v>42</v>
      </c>
      <c r="G11">
        <v>11</v>
      </c>
      <c r="H11">
        <v>48</v>
      </c>
      <c r="I11" s="7">
        <f>SUMIF(C:C,Таблица5[[#This Row],[Город]],D:D)</f>
        <v>456853.24</v>
      </c>
      <c r="J11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Кёльн
457 К</v>
      </c>
    </row>
    <row r="12" spans="1:10" x14ac:dyDescent="0.25">
      <c r="B12" t="s">
        <v>90</v>
      </c>
      <c r="C12" t="s">
        <v>34</v>
      </c>
      <c r="D12" s="4">
        <v>44482.890000000014</v>
      </c>
      <c r="F12" t="s">
        <v>38</v>
      </c>
      <c r="G12">
        <v>63</v>
      </c>
      <c r="H12">
        <v>11</v>
      </c>
      <c r="I12" s="7">
        <f>SUMIF(C:C,Таблица5[[#This Row],[Город]],D:D)</f>
        <v>584384.46999999974</v>
      </c>
      <c r="J12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Мюнхен
584 К</v>
      </c>
    </row>
    <row r="13" spans="1:10" x14ac:dyDescent="0.25">
      <c r="B13" t="s">
        <v>90</v>
      </c>
      <c r="C13" t="s">
        <v>42</v>
      </c>
      <c r="D13" s="4">
        <v>114551.51999999999</v>
      </c>
      <c r="F13" t="s">
        <v>29</v>
      </c>
      <c r="G13">
        <v>30</v>
      </c>
      <c r="H13">
        <v>36</v>
      </c>
      <c r="I13" s="7">
        <f>SUMIF(C:C,Таблица5[[#This Row],[Город]],D:D)</f>
        <v>436578.88000000006</v>
      </c>
      <c r="J13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Франкфурт
437 К</v>
      </c>
    </row>
    <row r="14" spans="1:10" x14ac:dyDescent="0.25">
      <c r="B14" t="s">
        <v>90</v>
      </c>
      <c r="C14" t="s">
        <v>38</v>
      </c>
      <c r="D14" s="4">
        <v>151733.49999999994</v>
      </c>
      <c r="F14" t="s">
        <v>17</v>
      </c>
      <c r="G14">
        <v>36</v>
      </c>
      <c r="H14">
        <v>20</v>
      </c>
      <c r="I14" s="7">
        <f>SUMIF(C:C,Таблица5[[#This Row],[Город]],D:D)</f>
        <v>384939.51999999973</v>
      </c>
      <c r="J14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Штутгарт
385 К</v>
      </c>
    </row>
    <row r="15" spans="1:10" x14ac:dyDescent="0.25">
      <c r="B15" t="s">
        <v>90</v>
      </c>
      <c r="C15" t="s">
        <v>29</v>
      </c>
      <c r="D15" s="4">
        <v>61180.490000000005</v>
      </c>
    </row>
    <row r="16" spans="1:10" x14ac:dyDescent="0.25">
      <c r="B16" t="s">
        <v>90</v>
      </c>
      <c r="C16" t="s">
        <v>17</v>
      </c>
      <c r="D16" s="4">
        <v>142087.96999999988</v>
      </c>
    </row>
    <row r="17" spans="2:4" x14ac:dyDescent="0.25">
      <c r="B17" t="s">
        <v>91</v>
      </c>
      <c r="C17" t="s">
        <v>50</v>
      </c>
      <c r="D17" s="4">
        <v>426189.62999999931</v>
      </c>
    </row>
    <row r="18" spans="2:4" x14ac:dyDescent="0.25">
      <c r="B18" t="s">
        <v>91</v>
      </c>
      <c r="C18" t="s">
        <v>48</v>
      </c>
      <c r="D18" s="4">
        <v>69538.839999999967</v>
      </c>
    </row>
    <row r="19" spans="2:4" x14ac:dyDescent="0.25">
      <c r="B19" t="s">
        <v>91</v>
      </c>
      <c r="C19" t="s">
        <v>10</v>
      </c>
      <c r="D19" s="4">
        <v>245020.60999999993</v>
      </c>
    </row>
    <row r="20" spans="2:4" x14ac:dyDescent="0.25">
      <c r="B20" t="s">
        <v>91</v>
      </c>
      <c r="C20" t="s">
        <v>34</v>
      </c>
      <c r="D20" s="4">
        <v>89546.630000000034</v>
      </c>
    </row>
    <row r="21" spans="2:4" x14ac:dyDescent="0.25">
      <c r="B21" t="s">
        <v>91</v>
      </c>
      <c r="C21" t="s">
        <v>42</v>
      </c>
      <c r="D21" s="4">
        <v>158308.97</v>
      </c>
    </row>
    <row r="22" spans="2:4" x14ac:dyDescent="0.25">
      <c r="B22" t="s">
        <v>91</v>
      </c>
      <c r="C22" t="s">
        <v>38</v>
      </c>
      <c r="D22" s="4">
        <v>175250.63999999998</v>
      </c>
    </row>
    <row r="23" spans="2:4" x14ac:dyDescent="0.25">
      <c r="B23" t="s">
        <v>91</v>
      </c>
      <c r="C23" t="s">
        <v>29</v>
      </c>
      <c r="D23" s="4">
        <v>131354.54000000007</v>
      </c>
    </row>
    <row r="24" spans="2:4" x14ac:dyDescent="0.25">
      <c r="B24" t="s">
        <v>91</v>
      </c>
      <c r="C24" t="s">
        <v>17</v>
      </c>
      <c r="D24" s="4">
        <v>133114.50999999995</v>
      </c>
    </row>
    <row r="25" spans="2:4" x14ac:dyDescent="0.25">
      <c r="B25" t="s">
        <v>72</v>
      </c>
      <c r="C25" t="s">
        <v>50</v>
      </c>
      <c r="D25" s="4">
        <v>516837.7300000001</v>
      </c>
    </row>
    <row r="26" spans="2:4" x14ac:dyDescent="0.25">
      <c r="B26" t="s">
        <v>72</v>
      </c>
      <c r="C26" t="s">
        <v>48</v>
      </c>
      <c r="D26" s="4">
        <v>100621.07000000014</v>
      </c>
    </row>
    <row r="27" spans="2:4" x14ac:dyDescent="0.25">
      <c r="B27" t="s">
        <v>72</v>
      </c>
      <c r="C27" t="s">
        <v>10</v>
      </c>
      <c r="D27" s="4">
        <v>342696.10999999981</v>
      </c>
    </row>
    <row r="28" spans="2:4" x14ac:dyDescent="0.25">
      <c r="B28" t="s">
        <v>72</v>
      </c>
      <c r="C28" t="s">
        <v>34</v>
      </c>
      <c r="D28" s="4">
        <v>174665.68999999989</v>
      </c>
    </row>
    <row r="29" spans="2:4" x14ac:dyDescent="0.25">
      <c r="B29" t="s">
        <v>72</v>
      </c>
      <c r="C29" t="s">
        <v>42</v>
      </c>
      <c r="D29" s="4">
        <v>183992.75000000003</v>
      </c>
    </row>
    <row r="30" spans="2:4" x14ac:dyDescent="0.25">
      <c r="B30" t="s">
        <v>72</v>
      </c>
      <c r="C30" t="s">
        <v>38</v>
      </c>
      <c r="D30" s="4">
        <v>257400.32999999978</v>
      </c>
    </row>
    <row r="31" spans="2:4" x14ac:dyDescent="0.25">
      <c r="B31" t="s">
        <v>72</v>
      </c>
      <c r="C31" t="s">
        <v>29</v>
      </c>
      <c r="D31" s="4">
        <v>244043.84999999998</v>
      </c>
    </row>
    <row r="32" spans="2:4" x14ac:dyDescent="0.25">
      <c r="B32" t="s">
        <v>72</v>
      </c>
      <c r="C32" t="s">
        <v>17</v>
      </c>
      <c r="D32" s="4">
        <v>109737.03999999988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1"/>
  <dimension ref="B2:J19343"/>
  <sheetViews>
    <sheetView showGridLines="0" zoomScale="85" zoomScaleNormal="85" workbookViewId="0">
      <selection activeCell="M54" sqref="M54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" customWidth="1"/>
    <col min="6" max="6" width="12" bestFit="1" customWidth="1"/>
    <col min="7" max="7" width="20.7109375" bestFit="1" customWidth="1"/>
    <col min="8" max="8" width="15.42578125" customWidth="1"/>
    <col min="9" max="9" width="13" customWidth="1"/>
    <col min="10" max="10" width="10.5703125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showGridLines="0" tabSelected="1" zoomScale="70" zoomScaleNormal="70" workbookViewId="0">
      <selection activeCell="L51" sqref="L51"/>
    </sheetView>
  </sheetViews>
  <sheetFormatPr defaultColWidth="8.85546875" defaultRowHeight="15" x14ac:dyDescent="0.25"/>
  <cols>
    <col min="1" max="16384" width="8.85546875" style="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Категории</vt:lpstr>
      <vt:lpstr>Заказчики</vt:lpstr>
      <vt:lpstr>ТОП 10 товаров</vt:lpstr>
      <vt:lpstr>Регионы</vt:lpstr>
      <vt:lpstr>По месяцам</vt:lpstr>
      <vt:lpstr>Карта</vt:lpstr>
      <vt:lpstr>Данные</vt:lpstr>
      <vt:lpstr>дэшборд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Алексей Шаганов</cp:lastModifiedBy>
  <dcterms:created xsi:type="dcterms:W3CDTF">2021-04-11T20:23:36Z</dcterms:created>
  <dcterms:modified xsi:type="dcterms:W3CDTF">2024-12-19T09:50:44Z</dcterms:modified>
</cp:coreProperties>
</file>